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325" windowHeight="8685" activeTab="5"/>
  </bookViews>
  <sheets>
    <sheet name="brahapur jmr ,road resto" sheetId="2" r:id="rId1"/>
    <sheet name="lakh BRAHUPUR" sheetId="1" r:id="rId2"/>
    <sheet name="Recon Sheet" sheetId="3" r:id="rId3"/>
    <sheet name="aurangabad 2" sheetId="19" r:id="rId4"/>
    <sheet name="aurangabad rec" sheetId="21" r:id="rId5"/>
    <sheet name="madhura arani ganj 4" sheetId="20" r:id="rId6"/>
    <sheet name="madhura rec" sheetId="23" r:id="rId7"/>
    <sheet name="MADHU REC AND VALVE FIXING" sheetId="22" r:id="rId8"/>
    <sheet name="AURANGABADvalves" sheetId="7" r:id="rId9"/>
    <sheet name="mandah &amp; bhoji" sheetId="11" state="hidden" r:id="rId10"/>
    <sheet name="reconsilation" sheetId="10" state="hidden" r:id="rId11"/>
    <sheet name="BRAHUPUR valves" sheetId="15" r:id="rId12"/>
    <sheet name="brahupur fhtc" sheetId="13" r:id="rId13"/>
    <sheet name="dehri digarfhtc" sheetId="14" r:id="rId14"/>
    <sheet name="dehri digar 10% fhtc" sheetId="28" r:id="rId15"/>
    <sheet name="brahupur 10% fhtc" sheetId="16" r:id="rId16"/>
    <sheet name="aurangabad 10%fhtc" sheetId="17" r:id="rId17"/>
    <sheet name="PURBHIKA AND RAIGARH" sheetId="25" r:id="rId18"/>
    <sheet name="MADHURA RANI RESTORATION" sheetId="2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0" localSheetId="3">#REF!</definedName>
    <definedName name="\0" localSheetId="4">#REF!</definedName>
    <definedName name="\0" localSheetId="7">#REF!</definedName>
    <definedName name="\0" localSheetId="5">#REF!</definedName>
    <definedName name="\0" localSheetId="6">#REF!</definedName>
    <definedName name="\0" localSheetId="9">#REF!</definedName>
    <definedName name="\0" localSheetId="17">#REF!</definedName>
    <definedName name="\0" localSheetId="2">#REF!</definedName>
    <definedName name="\0">#REF!</definedName>
    <definedName name="\1" localSheetId="3">#REF!</definedName>
    <definedName name="\1" localSheetId="4">#REF!</definedName>
    <definedName name="\1" localSheetId="7">#REF!</definedName>
    <definedName name="\1" localSheetId="5">#REF!</definedName>
    <definedName name="\1" localSheetId="6">#REF!</definedName>
    <definedName name="\1" localSheetId="9">#REF!</definedName>
    <definedName name="\1" localSheetId="17">#REF!</definedName>
    <definedName name="\1" localSheetId="2">#REF!</definedName>
    <definedName name="\1">#REF!</definedName>
    <definedName name="\a" localSheetId="4">'[1]SUMMARY(E)'!#REF!</definedName>
    <definedName name="\a" localSheetId="7">'[1]SUMMARY(E)'!#REF!</definedName>
    <definedName name="\a" localSheetId="5">'[1]SUMMARY(E)'!#REF!</definedName>
    <definedName name="\a" localSheetId="6">'[1]SUMMARY(E)'!#REF!</definedName>
    <definedName name="\a" localSheetId="17">'[1]SUMMARY(E)'!#REF!</definedName>
    <definedName name="\a">'[1]SUMMARY(E)'!#REF!</definedName>
    <definedName name="\b">#N/A</definedName>
    <definedName name="\C" localSheetId="3">#REF!</definedName>
    <definedName name="\C" localSheetId="4">#REF!</definedName>
    <definedName name="\C" localSheetId="7">#REF!</definedName>
    <definedName name="\C" localSheetId="5">#REF!</definedName>
    <definedName name="\C" localSheetId="6">#REF!</definedName>
    <definedName name="\C" localSheetId="9">#REF!</definedName>
    <definedName name="\C" localSheetId="17">#REF!</definedName>
    <definedName name="\C" localSheetId="2">#REF!</definedName>
    <definedName name="\C">#REF!</definedName>
    <definedName name="\d">#N/A</definedName>
    <definedName name="\E" localSheetId="3">#REF!</definedName>
    <definedName name="\E" localSheetId="4">#REF!</definedName>
    <definedName name="\E" localSheetId="7">#REF!</definedName>
    <definedName name="\E" localSheetId="5">#REF!</definedName>
    <definedName name="\E" localSheetId="6">#REF!</definedName>
    <definedName name="\E" localSheetId="9">#REF!</definedName>
    <definedName name="\E" localSheetId="17">#REF!</definedName>
    <definedName name="\E" localSheetId="2">#REF!</definedName>
    <definedName name="\E">#REF!</definedName>
    <definedName name="\f">#N/A</definedName>
    <definedName name="\g" localSheetId="3">#REF!</definedName>
    <definedName name="\g" localSheetId="4">#REF!</definedName>
    <definedName name="\g" localSheetId="7">#REF!</definedName>
    <definedName name="\g" localSheetId="5">#REF!</definedName>
    <definedName name="\g" localSheetId="6">#REF!</definedName>
    <definedName name="\g" localSheetId="9">#REF!</definedName>
    <definedName name="\g" localSheetId="17">#REF!</definedName>
    <definedName name="\g" localSheetId="2">#REF!</definedName>
    <definedName name="\g">#REF!</definedName>
    <definedName name="\h">#N/A</definedName>
    <definedName name="\i">#N/A</definedName>
    <definedName name="\j">#N/A</definedName>
    <definedName name="\m">#N/A</definedName>
    <definedName name="\O" localSheetId="4">[2]mech!#REF!</definedName>
    <definedName name="\O" localSheetId="7">[2]mech!#REF!</definedName>
    <definedName name="\O" localSheetId="5">[2]mech!#REF!</definedName>
    <definedName name="\O" localSheetId="6">[2]mech!#REF!</definedName>
    <definedName name="\O" localSheetId="17">[2]mech!#REF!</definedName>
    <definedName name="\O">[2]mech!#REF!</definedName>
    <definedName name="\p" localSheetId="3">#REF!</definedName>
    <definedName name="\p" localSheetId="4">#REF!</definedName>
    <definedName name="\p" localSheetId="7">#REF!</definedName>
    <definedName name="\p" localSheetId="5">#REF!</definedName>
    <definedName name="\p" localSheetId="6">#REF!</definedName>
    <definedName name="\p" localSheetId="9">#REF!</definedName>
    <definedName name="\p" localSheetId="17">#REF!</definedName>
    <definedName name="\p" localSheetId="2">#REF!</definedName>
    <definedName name="\p">#REF!</definedName>
    <definedName name="\q">#N/A</definedName>
    <definedName name="\R" localSheetId="4">[2]mech!#REF!</definedName>
    <definedName name="\R" localSheetId="7">[2]mech!#REF!</definedName>
    <definedName name="\R" localSheetId="5">[2]mech!#REF!</definedName>
    <definedName name="\R" localSheetId="6">[2]mech!#REF!</definedName>
    <definedName name="\R" localSheetId="17">[2]mech!#REF!</definedName>
    <definedName name="\R">[2]mech!#REF!</definedName>
    <definedName name="\s">#N/A</definedName>
    <definedName name="\t" localSheetId="3">#REF!</definedName>
    <definedName name="\t" localSheetId="4">#REF!</definedName>
    <definedName name="\t" localSheetId="7">#REF!</definedName>
    <definedName name="\t" localSheetId="5">#REF!</definedName>
    <definedName name="\t" localSheetId="6">#REF!</definedName>
    <definedName name="\t" localSheetId="9">#REF!</definedName>
    <definedName name="\t" localSheetId="17">#REF!</definedName>
    <definedName name="\t" localSheetId="2">#REF!</definedName>
    <definedName name="\t">#REF!</definedName>
    <definedName name="\V" localSheetId="4">[2]mech!#REF!</definedName>
    <definedName name="\V" localSheetId="7">[2]mech!#REF!</definedName>
    <definedName name="\V" localSheetId="5">[2]mech!#REF!</definedName>
    <definedName name="\V" localSheetId="6">[2]mech!#REF!</definedName>
    <definedName name="\V" localSheetId="17">[2]mech!#REF!</definedName>
    <definedName name="\V">[2]mech!#REF!</definedName>
    <definedName name="\w" localSheetId="3">#REF!</definedName>
    <definedName name="\w" localSheetId="4">#REF!</definedName>
    <definedName name="\w" localSheetId="7">#REF!</definedName>
    <definedName name="\w" localSheetId="5">#REF!</definedName>
    <definedName name="\w" localSheetId="6">#REF!</definedName>
    <definedName name="\w" localSheetId="9">#REF!</definedName>
    <definedName name="\w" localSheetId="17">#REF!</definedName>
    <definedName name="\w" localSheetId="2">#REF!</definedName>
    <definedName name="\w">#REF!</definedName>
    <definedName name="\z">#N/A</definedName>
    <definedName name="___________________________A65537" localSheetId="3">#REF!</definedName>
    <definedName name="___________________________A65537" localSheetId="4">#REF!</definedName>
    <definedName name="___________________________A65537" localSheetId="7">#REF!</definedName>
    <definedName name="___________________________A65537" localSheetId="5">#REF!</definedName>
    <definedName name="___________________________A65537" localSheetId="6">#REF!</definedName>
    <definedName name="___________________________A65537" localSheetId="9">#REF!</definedName>
    <definedName name="___________________________A65537" localSheetId="17">#REF!</definedName>
    <definedName name="___________________________A65537" localSheetId="2">#REF!</definedName>
    <definedName name="___________________________A65537">#REF!</definedName>
    <definedName name="___________________________ABM10" localSheetId="3">#REF!</definedName>
    <definedName name="___________________________ABM10" localSheetId="4">#REF!</definedName>
    <definedName name="___________________________ABM10" localSheetId="7">#REF!</definedName>
    <definedName name="___________________________ABM10" localSheetId="5">#REF!</definedName>
    <definedName name="___________________________ABM10" localSheetId="6">#REF!</definedName>
    <definedName name="___________________________ABM10" localSheetId="9">#REF!</definedName>
    <definedName name="___________________________ABM10" localSheetId="17">#REF!</definedName>
    <definedName name="___________________________ABM10" localSheetId="2">#REF!</definedName>
    <definedName name="___________________________ABM10">#REF!</definedName>
    <definedName name="___________________________ABM40" localSheetId="3">#REF!</definedName>
    <definedName name="___________________________ABM40" localSheetId="4">#REF!</definedName>
    <definedName name="___________________________ABM40" localSheetId="7">#REF!</definedName>
    <definedName name="___________________________ABM40" localSheetId="5">#REF!</definedName>
    <definedName name="___________________________ABM40" localSheetId="6">#REF!</definedName>
    <definedName name="___________________________ABM40" localSheetId="9">#REF!</definedName>
    <definedName name="___________________________ABM40" localSheetId="17">#REF!</definedName>
    <definedName name="___________________________ABM40" localSheetId="2">#REF!</definedName>
    <definedName name="___________________________ABM40">#REF!</definedName>
    <definedName name="___________________________ABM6" localSheetId="3">#REF!</definedName>
    <definedName name="___________________________ABM6" localSheetId="4">#REF!</definedName>
    <definedName name="___________________________ABM6" localSheetId="7">#REF!</definedName>
    <definedName name="___________________________ABM6" localSheetId="5">#REF!</definedName>
    <definedName name="___________________________ABM6" localSheetId="6">#REF!</definedName>
    <definedName name="___________________________ABM6" localSheetId="9">#REF!</definedName>
    <definedName name="___________________________ABM6" localSheetId="17">#REF!</definedName>
    <definedName name="___________________________ABM6" localSheetId="2">#REF!</definedName>
    <definedName name="___________________________ABM6">#REF!</definedName>
    <definedName name="___________________________ACB20" localSheetId="3">#REF!</definedName>
    <definedName name="___________________________ACB20" localSheetId="4">#REF!</definedName>
    <definedName name="___________________________ACB20" localSheetId="7">#REF!</definedName>
    <definedName name="___________________________ACB20" localSheetId="5">#REF!</definedName>
    <definedName name="___________________________ACB20" localSheetId="6">#REF!</definedName>
    <definedName name="___________________________ACB20" localSheetId="9">#REF!</definedName>
    <definedName name="___________________________ACB20" localSheetId="17">#REF!</definedName>
    <definedName name="___________________________ACB20" localSheetId="2">#REF!</definedName>
    <definedName name="___________________________ACB20">#REF!</definedName>
    <definedName name="___________________________ACR10" localSheetId="3">#REF!</definedName>
    <definedName name="___________________________ACR10" localSheetId="4">#REF!</definedName>
    <definedName name="___________________________ACR10" localSheetId="7">#REF!</definedName>
    <definedName name="___________________________ACR10" localSheetId="5">#REF!</definedName>
    <definedName name="___________________________ACR10" localSheetId="6">#REF!</definedName>
    <definedName name="___________________________ACR10" localSheetId="9">#REF!</definedName>
    <definedName name="___________________________ACR10" localSheetId="17">#REF!</definedName>
    <definedName name="___________________________ACR10" localSheetId="2">#REF!</definedName>
    <definedName name="___________________________ACR10">#REF!</definedName>
    <definedName name="___________________________ACR20" localSheetId="3">#REF!</definedName>
    <definedName name="___________________________ACR20" localSheetId="4">#REF!</definedName>
    <definedName name="___________________________ACR20" localSheetId="7">#REF!</definedName>
    <definedName name="___________________________ACR20" localSheetId="5">#REF!</definedName>
    <definedName name="___________________________ACR20" localSheetId="6">#REF!</definedName>
    <definedName name="___________________________ACR20" localSheetId="9">#REF!</definedName>
    <definedName name="___________________________ACR20" localSheetId="17">#REF!</definedName>
    <definedName name="___________________________ACR20" localSheetId="2">#REF!</definedName>
    <definedName name="___________________________ACR20">#REF!</definedName>
    <definedName name="___________________________AGG6" localSheetId="3">#REF!</definedName>
    <definedName name="___________________________AGG6" localSheetId="4">#REF!</definedName>
    <definedName name="___________________________AGG6" localSheetId="7">#REF!</definedName>
    <definedName name="___________________________AGG6" localSheetId="5">#REF!</definedName>
    <definedName name="___________________________AGG6" localSheetId="6">#REF!</definedName>
    <definedName name="___________________________AGG6" localSheetId="9">#REF!</definedName>
    <definedName name="___________________________AGG6" localSheetId="17">#REF!</definedName>
    <definedName name="___________________________AGG6" localSheetId="2">#REF!</definedName>
    <definedName name="___________________________AGG6">#REF!</definedName>
    <definedName name="___________________________AWM10" localSheetId="3">#REF!</definedName>
    <definedName name="___________________________AWM10" localSheetId="4">#REF!</definedName>
    <definedName name="___________________________AWM10" localSheetId="7">#REF!</definedName>
    <definedName name="___________________________AWM10" localSheetId="5">#REF!</definedName>
    <definedName name="___________________________AWM10" localSheetId="6">#REF!</definedName>
    <definedName name="___________________________AWM10" localSheetId="9">#REF!</definedName>
    <definedName name="___________________________AWM10" localSheetId="17">#REF!</definedName>
    <definedName name="___________________________AWM10" localSheetId="2">#REF!</definedName>
    <definedName name="___________________________AWM10">#REF!</definedName>
    <definedName name="___________________________AWM40" localSheetId="3">#REF!</definedName>
    <definedName name="___________________________AWM40" localSheetId="4">#REF!</definedName>
    <definedName name="___________________________AWM40" localSheetId="7">#REF!</definedName>
    <definedName name="___________________________AWM40" localSheetId="5">#REF!</definedName>
    <definedName name="___________________________AWM40" localSheetId="6">#REF!</definedName>
    <definedName name="___________________________AWM40" localSheetId="9">#REF!</definedName>
    <definedName name="___________________________AWM40" localSheetId="17">#REF!</definedName>
    <definedName name="___________________________AWM40" localSheetId="2">#REF!</definedName>
    <definedName name="___________________________AWM40">#REF!</definedName>
    <definedName name="___________________________AWM6" localSheetId="3">#REF!</definedName>
    <definedName name="___________________________AWM6" localSheetId="4">#REF!</definedName>
    <definedName name="___________________________AWM6" localSheetId="7">#REF!</definedName>
    <definedName name="___________________________AWM6" localSheetId="5">#REF!</definedName>
    <definedName name="___________________________AWM6" localSheetId="6">#REF!</definedName>
    <definedName name="___________________________AWM6" localSheetId="9">#REF!</definedName>
    <definedName name="___________________________AWM6" localSheetId="17">#REF!</definedName>
    <definedName name="___________________________AWM6" localSheetId="2">#REF!</definedName>
    <definedName name="___________________________AWM6">#REF!</definedName>
    <definedName name="___________________________CDG100" localSheetId="3">#REF!</definedName>
    <definedName name="___________________________CDG100" localSheetId="4">#REF!</definedName>
    <definedName name="___________________________CDG100" localSheetId="7">#REF!</definedName>
    <definedName name="___________________________CDG100" localSheetId="5">#REF!</definedName>
    <definedName name="___________________________CDG100" localSheetId="6">#REF!</definedName>
    <definedName name="___________________________CDG100" localSheetId="9">#REF!</definedName>
    <definedName name="___________________________CDG100" localSheetId="17">#REF!</definedName>
    <definedName name="___________________________CDG100" localSheetId="2">#REF!</definedName>
    <definedName name="___________________________CDG100">#REF!</definedName>
    <definedName name="___________________________CDG250" localSheetId="3">#REF!</definedName>
    <definedName name="___________________________CDG250" localSheetId="4">#REF!</definedName>
    <definedName name="___________________________CDG250" localSheetId="7">#REF!</definedName>
    <definedName name="___________________________CDG250" localSheetId="5">#REF!</definedName>
    <definedName name="___________________________CDG250" localSheetId="6">#REF!</definedName>
    <definedName name="___________________________CDG250" localSheetId="9">#REF!</definedName>
    <definedName name="___________________________CDG250" localSheetId="17">#REF!</definedName>
    <definedName name="___________________________CDG250" localSheetId="2">#REF!</definedName>
    <definedName name="___________________________CDG250">#REF!</definedName>
    <definedName name="___________________________CDG50" localSheetId="3">#REF!</definedName>
    <definedName name="___________________________CDG50" localSheetId="4">#REF!</definedName>
    <definedName name="___________________________CDG50" localSheetId="7">#REF!</definedName>
    <definedName name="___________________________CDG50" localSheetId="5">#REF!</definedName>
    <definedName name="___________________________CDG50" localSheetId="6">#REF!</definedName>
    <definedName name="___________________________CDG50" localSheetId="9">#REF!</definedName>
    <definedName name="___________________________CDG50" localSheetId="17">#REF!</definedName>
    <definedName name="___________________________CDG50" localSheetId="2">#REF!</definedName>
    <definedName name="___________________________CDG50">#REF!</definedName>
    <definedName name="___________________________CDG500" localSheetId="3">#REF!</definedName>
    <definedName name="___________________________CDG500" localSheetId="4">#REF!</definedName>
    <definedName name="___________________________CDG500" localSheetId="7">#REF!</definedName>
    <definedName name="___________________________CDG500" localSheetId="5">#REF!</definedName>
    <definedName name="___________________________CDG500" localSheetId="6">#REF!</definedName>
    <definedName name="___________________________CDG500" localSheetId="9">#REF!</definedName>
    <definedName name="___________________________CDG500" localSheetId="17">#REF!</definedName>
    <definedName name="___________________________CDG500" localSheetId="2">#REF!</definedName>
    <definedName name="___________________________CDG500">#REF!</definedName>
    <definedName name="___________________________CRN3" localSheetId="3">#REF!</definedName>
    <definedName name="___________________________CRN3" localSheetId="4">#REF!</definedName>
    <definedName name="___________________________CRN3" localSheetId="7">#REF!</definedName>
    <definedName name="___________________________CRN3" localSheetId="5">#REF!</definedName>
    <definedName name="___________________________CRN3" localSheetId="6">#REF!</definedName>
    <definedName name="___________________________CRN3" localSheetId="9">#REF!</definedName>
    <definedName name="___________________________CRN3" localSheetId="17">#REF!</definedName>
    <definedName name="___________________________CRN3" localSheetId="2">#REF!</definedName>
    <definedName name="___________________________CRN3">#REF!</definedName>
    <definedName name="___________________________CRN35" localSheetId="3">#REF!</definedName>
    <definedName name="___________________________CRN35" localSheetId="4">#REF!</definedName>
    <definedName name="___________________________CRN35" localSheetId="7">#REF!</definedName>
    <definedName name="___________________________CRN35" localSheetId="5">#REF!</definedName>
    <definedName name="___________________________CRN35" localSheetId="6">#REF!</definedName>
    <definedName name="___________________________CRN35" localSheetId="9">#REF!</definedName>
    <definedName name="___________________________CRN35" localSheetId="17">#REF!</definedName>
    <definedName name="___________________________CRN35" localSheetId="2">#REF!</definedName>
    <definedName name="___________________________CRN35">#REF!</definedName>
    <definedName name="___________________________CRN80" localSheetId="3">#REF!</definedName>
    <definedName name="___________________________CRN80" localSheetId="4">#REF!</definedName>
    <definedName name="___________________________CRN80" localSheetId="7">#REF!</definedName>
    <definedName name="___________________________CRN80" localSheetId="5">#REF!</definedName>
    <definedName name="___________________________CRN80" localSheetId="6">#REF!</definedName>
    <definedName name="___________________________CRN80" localSheetId="9">#REF!</definedName>
    <definedName name="___________________________CRN80" localSheetId="17">#REF!</definedName>
    <definedName name="___________________________CRN80" localSheetId="2">#REF!</definedName>
    <definedName name="___________________________CRN80">#REF!</definedName>
    <definedName name="___________________________DOZ50" localSheetId="3">#REF!</definedName>
    <definedName name="___________________________DOZ50" localSheetId="4">#REF!</definedName>
    <definedName name="___________________________DOZ50" localSheetId="7">#REF!</definedName>
    <definedName name="___________________________DOZ50" localSheetId="5">#REF!</definedName>
    <definedName name="___________________________DOZ50" localSheetId="6">#REF!</definedName>
    <definedName name="___________________________DOZ50" localSheetId="9">#REF!</definedName>
    <definedName name="___________________________DOZ50" localSheetId="17">#REF!</definedName>
    <definedName name="___________________________DOZ50" localSheetId="2">#REF!</definedName>
    <definedName name="___________________________DOZ50">#REF!</definedName>
    <definedName name="___________________________DOZ80" localSheetId="3">#REF!</definedName>
    <definedName name="___________________________DOZ80" localSheetId="4">#REF!</definedName>
    <definedName name="___________________________DOZ80" localSheetId="7">#REF!</definedName>
    <definedName name="___________________________DOZ80" localSheetId="5">#REF!</definedName>
    <definedName name="___________________________DOZ80" localSheetId="6">#REF!</definedName>
    <definedName name="___________________________DOZ80" localSheetId="9">#REF!</definedName>
    <definedName name="___________________________DOZ80" localSheetId="17">#REF!</definedName>
    <definedName name="___________________________DOZ80" localSheetId="2">#REF!</definedName>
    <definedName name="___________________________DOZ80">#REF!</definedName>
    <definedName name="___________________________ExV200" localSheetId="3">#REF!</definedName>
    <definedName name="___________________________ExV200" localSheetId="4">#REF!</definedName>
    <definedName name="___________________________ExV200" localSheetId="7">#REF!</definedName>
    <definedName name="___________________________ExV200" localSheetId="5">#REF!</definedName>
    <definedName name="___________________________ExV200" localSheetId="6">#REF!</definedName>
    <definedName name="___________________________ExV200" localSheetId="9">#REF!</definedName>
    <definedName name="___________________________ExV200" localSheetId="17">#REF!</definedName>
    <definedName name="___________________________ExV200" localSheetId="2">#REF!</definedName>
    <definedName name="___________________________ExV200">#REF!</definedName>
    <definedName name="___________________________GEN325" localSheetId="3">#REF!</definedName>
    <definedName name="___________________________GEN325" localSheetId="4">#REF!</definedName>
    <definedName name="___________________________GEN325" localSheetId="7">#REF!</definedName>
    <definedName name="___________________________GEN325" localSheetId="5">#REF!</definedName>
    <definedName name="___________________________GEN325" localSheetId="6">#REF!</definedName>
    <definedName name="___________________________GEN325" localSheetId="9">#REF!</definedName>
    <definedName name="___________________________GEN325" localSheetId="17">#REF!</definedName>
    <definedName name="___________________________GEN325" localSheetId="2">#REF!</definedName>
    <definedName name="___________________________GEN325">#REF!</definedName>
    <definedName name="___________________________GEN380" localSheetId="3">#REF!</definedName>
    <definedName name="___________________________GEN380" localSheetId="4">#REF!</definedName>
    <definedName name="___________________________GEN380" localSheetId="7">#REF!</definedName>
    <definedName name="___________________________GEN380" localSheetId="5">#REF!</definedName>
    <definedName name="___________________________GEN380" localSheetId="6">#REF!</definedName>
    <definedName name="___________________________GEN380" localSheetId="9">#REF!</definedName>
    <definedName name="___________________________GEN380" localSheetId="17">#REF!</definedName>
    <definedName name="___________________________GEN380" localSheetId="2">#REF!</definedName>
    <definedName name="___________________________GEN380">#REF!</definedName>
    <definedName name="___________________________GSB1" localSheetId="3">#REF!</definedName>
    <definedName name="___________________________GSB1" localSheetId="4">#REF!</definedName>
    <definedName name="___________________________GSB1" localSheetId="7">#REF!</definedName>
    <definedName name="___________________________GSB1" localSheetId="5">#REF!</definedName>
    <definedName name="___________________________GSB1" localSheetId="6">#REF!</definedName>
    <definedName name="___________________________GSB1" localSheetId="9">#REF!</definedName>
    <definedName name="___________________________GSB1" localSheetId="17">#REF!</definedName>
    <definedName name="___________________________GSB1" localSheetId="2">#REF!</definedName>
    <definedName name="___________________________GSB1">#REF!</definedName>
    <definedName name="___________________________GSB2" localSheetId="3">#REF!</definedName>
    <definedName name="___________________________GSB2" localSheetId="4">#REF!</definedName>
    <definedName name="___________________________GSB2" localSheetId="7">#REF!</definedName>
    <definedName name="___________________________GSB2" localSheetId="5">#REF!</definedName>
    <definedName name="___________________________GSB2" localSheetId="6">#REF!</definedName>
    <definedName name="___________________________GSB2" localSheetId="9">#REF!</definedName>
    <definedName name="___________________________GSB2" localSheetId="17">#REF!</definedName>
    <definedName name="___________________________GSB2" localSheetId="2">#REF!</definedName>
    <definedName name="___________________________GSB2">#REF!</definedName>
    <definedName name="___________________________GSB3" localSheetId="3">#REF!</definedName>
    <definedName name="___________________________GSB3" localSheetId="4">#REF!</definedName>
    <definedName name="___________________________GSB3" localSheetId="7">#REF!</definedName>
    <definedName name="___________________________GSB3" localSheetId="5">#REF!</definedName>
    <definedName name="___________________________GSB3" localSheetId="6">#REF!</definedName>
    <definedName name="___________________________GSB3" localSheetId="9">#REF!</definedName>
    <definedName name="___________________________GSB3" localSheetId="17">#REF!</definedName>
    <definedName name="___________________________GSB3" localSheetId="2">#REF!</definedName>
    <definedName name="___________________________GSB3">#REF!</definedName>
    <definedName name="___________________________HMP1" localSheetId="3">#REF!</definedName>
    <definedName name="___________________________HMP1" localSheetId="4">#REF!</definedName>
    <definedName name="___________________________HMP1" localSheetId="7">#REF!</definedName>
    <definedName name="___________________________HMP1" localSheetId="5">#REF!</definedName>
    <definedName name="___________________________HMP1" localSheetId="6">#REF!</definedName>
    <definedName name="___________________________HMP1" localSheetId="9">#REF!</definedName>
    <definedName name="___________________________HMP1" localSheetId="17">#REF!</definedName>
    <definedName name="___________________________HMP1" localSheetId="2">#REF!</definedName>
    <definedName name="___________________________HMP1">#REF!</definedName>
    <definedName name="___________________________HMP2" localSheetId="3">#REF!</definedName>
    <definedName name="___________________________HMP2" localSheetId="4">#REF!</definedName>
    <definedName name="___________________________HMP2" localSheetId="7">#REF!</definedName>
    <definedName name="___________________________HMP2" localSheetId="5">#REF!</definedName>
    <definedName name="___________________________HMP2" localSheetId="6">#REF!</definedName>
    <definedName name="___________________________HMP2" localSheetId="9">#REF!</definedName>
    <definedName name="___________________________HMP2" localSheetId="17">#REF!</definedName>
    <definedName name="___________________________HMP2" localSheetId="2">#REF!</definedName>
    <definedName name="___________________________HMP2">#REF!</definedName>
    <definedName name="___________________________HMP3" localSheetId="3">#REF!</definedName>
    <definedName name="___________________________HMP3" localSheetId="4">#REF!</definedName>
    <definedName name="___________________________HMP3" localSheetId="7">#REF!</definedName>
    <definedName name="___________________________HMP3" localSheetId="5">#REF!</definedName>
    <definedName name="___________________________HMP3" localSheetId="6">#REF!</definedName>
    <definedName name="___________________________HMP3" localSheetId="9">#REF!</definedName>
    <definedName name="___________________________HMP3" localSheetId="17">#REF!</definedName>
    <definedName name="___________________________HMP3" localSheetId="2">#REF!</definedName>
    <definedName name="___________________________HMP3">#REF!</definedName>
    <definedName name="___________________________HMP4" localSheetId="3">#REF!</definedName>
    <definedName name="___________________________HMP4" localSheetId="4">#REF!</definedName>
    <definedName name="___________________________HMP4" localSheetId="7">#REF!</definedName>
    <definedName name="___________________________HMP4" localSheetId="5">#REF!</definedName>
    <definedName name="___________________________HMP4" localSheetId="6">#REF!</definedName>
    <definedName name="___________________________HMP4" localSheetId="9">#REF!</definedName>
    <definedName name="___________________________HMP4" localSheetId="17">#REF!</definedName>
    <definedName name="___________________________HMP4" localSheetId="2">#REF!</definedName>
    <definedName name="___________________________HMP4">#REF!</definedName>
    <definedName name="___________________________MIX10" localSheetId="3">#REF!</definedName>
    <definedName name="___________________________MIX10" localSheetId="4">#REF!</definedName>
    <definedName name="___________________________MIX10" localSheetId="7">#REF!</definedName>
    <definedName name="___________________________MIX10" localSheetId="5">#REF!</definedName>
    <definedName name="___________________________MIX10" localSheetId="6">#REF!</definedName>
    <definedName name="___________________________MIX10" localSheetId="9">#REF!</definedName>
    <definedName name="___________________________MIX10" localSheetId="17">#REF!</definedName>
    <definedName name="___________________________MIX10" localSheetId="2">#REF!</definedName>
    <definedName name="___________________________MIX10">#REF!</definedName>
    <definedName name="___________________________MIX15" localSheetId="3">#REF!</definedName>
    <definedName name="___________________________MIX15" localSheetId="4">#REF!</definedName>
    <definedName name="___________________________MIX15" localSheetId="7">#REF!</definedName>
    <definedName name="___________________________MIX15" localSheetId="5">#REF!</definedName>
    <definedName name="___________________________MIX15" localSheetId="6">#REF!</definedName>
    <definedName name="___________________________MIX15" localSheetId="9">#REF!</definedName>
    <definedName name="___________________________MIX15" localSheetId="17">#REF!</definedName>
    <definedName name="___________________________MIX15" localSheetId="2">#REF!</definedName>
    <definedName name="___________________________MIX15">#REF!</definedName>
    <definedName name="___________________________MIX20" localSheetId="3">#REF!</definedName>
    <definedName name="___________________________MIX20" localSheetId="4">#REF!</definedName>
    <definedName name="___________________________MIX20" localSheetId="7">#REF!</definedName>
    <definedName name="___________________________MIX20" localSheetId="5">#REF!</definedName>
    <definedName name="___________________________MIX20" localSheetId="6">#REF!</definedName>
    <definedName name="___________________________MIX20" localSheetId="9">#REF!</definedName>
    <definedName name="___________________________MIX20" localSheetId="17">#REF!</definedName>
    <definedName name="___________________________MIX20" localSheetId="2">#REF!</definedName>
    <definedName name="___________________________MIX20">#REF!</definedName>
    <definedName name="___________________________MIX25" localSheetId="3">#REF!</definedName>
    <definedName name="___________________________MIX25" localSheetId="4">#REF!</definedName>
    <definedName name="___________________________MIX25" localSheetId="7">#REF!</definedName>
    <definedName name="___________________________MIX25" localSheetId="5">#REF!</definedName>
    <definedName name="___________________________MIX25" localSheetId="6">#REF!</definedName>
    <definedName name="___________________________MIX25" localSheetId="9">#REF!</definedName>
    <definedName name="___________________________MIX25" localSheetId="17">#REF!</definedName>
    <definedName name="___________________________MIX25" localSheetId="2">#REF!</definedName>
    <definedName name="___________________________MIX25">#REF!</definedName>
    <definedName name="___________________________MIX30" localSheetId="3">#REF!</definedName>
    <definedName name="___________________________MIX30" localSheetId="4">#REF!</definedName>
    <definedName name="___________________________MIX30" localSheetId="7">#REF!</definedName>
    <definedName name="___________________________MIX30" localSheetId="5">#REF!</definedName>
    <definedName name="___________________________MIX30" localSheetId="6">#REF!</definedName>
    <definedName name="___________________________MIX30" localSheetId="9">#REF!</definedName>
    <definedName name="___________________________MIX30" localSheetId="17">#REF!</definedName>
    <definedName name="___________________________MIX30" localSheetId="2">#REF!</definedName>
    <definedName name="___________________________MIX30">#REF!</definedName>
    <definedName name="___________________________MIX35" localSheetId="3">#REF!</definedName>
    <definedName name="___________________________MIX35" localSheetId="4">#REF!</definedName>
    <definedName name="___________________________MIX35" localSheetId="7">#REF!</definedName>
    <definedName name="___________________________MIX35" localSheetId="5">#REF!</definedName>
    <definedName name="___________________________MIX35" localSheetId="6">#REF!</definedName>
    <definedName name="___________________________MIX35" localSheetId="9">#REF!</definedName>
    <definedName name="___________________________MIX35" localSheetId="17">#REF!</definedName>
    <definedName name="___________________________MIX35" localSheetId="2">#REF!</definedName>
    <definedName name="___________________________MIX35">#REF!</definedName>
    <definedName name="___________________________MIX40" localSheetId="3">#REF!</definedName>
    <definedName name="___________________________MIX40" localSheetId="4">#REF!</definedName>
    <definedName name="___________________________MIX40" localSheetId="7">#REF!</definedName>
    <definedName name="___________________________MIX40" localSheetId="5">#REF!</definedName>
    <definedName name="___________________________MIX40" localSheetId="6">#REF!</definedName>
    <definedName name="___________________________MIX40" localSheetId="9">#REF!</definedName>
    <definedName name="___________________________MIX40" localSheetId="17">#REF!</definedName>
    <definedName name="___________________________MIX40" localSheetId="2">#REF!</definedName>
    <definedName name="___________________________MIX40">#REF!</definedName>
    <definedName name="___________________________MUR5" localSheetId="3">#REF!</definedName>
    <definedName name="___________________________MUR5" localSheetId="4">#REF!</definedName>
    <definedName name="___________________________MUR5" localSheetId="7">#REF!</definedName>
    <definedName name="___________________________MUR5" localSheetId="5">#REF!</definedName>
    <definedName name="___________________________MUR5" localSheetId="6">#REF!</definedName>
    <definedName name="___________________________MUR5" localSheetId="9">#REF!</definedName>
    <definedName name="___________________________MUR5" localSheetId="17">#REF!</definedName>
    <definedName name="___________________________MUR5" localSheetId="2">#REF!</definedName>
    <definedName name="___________________________MUR5">#REF!</definedName>
    <definedName name="___________________________MUR8" localSheetId="3">#REF!</definedName>
    <definedName name="___________________________MUR8" localSheetId="4">#REF!</definedName>
    <definedName name="___________________________MUR8" localSheetId="7">#REF!</definedName>
    <definedName name="___________________________MUR8" localSheetId="5">#REF!</definedName>
    <definedName name="___________________________MUR8" localSheetId="6">#REF!</definedName>
    <definedName name="___________________________MUR8" localSheetId="9">#REF!</definedName>
    <definedName name="___________________________MUR8" localSheetId="17">#REF!</definedName>
    <definedName name="___________________________MUR8" localSheetId="2">#REF!</definedName>
    <definedName name="___________________________MUR8">#REF!</definedName>
    <definedName name="___________________________OPC43" localSheetId="3">#REF!</definedName>
    <definedName name="___________________________OPC43" localSheetId="4">#REF!</definedName>
    <definedName name="___________________________OPC43" localSheetId="7">#REF!</definedName>
    <definedName name="___________________________OPC43" localSheetId="5">#REF!</definedName>
    <definedName name="___________________________OPC43" localSheetId="6">#REF!</definedName>
    <definedName name="___________________________OPC43" localSheetId="9">#REF!</definedName>
    <definedName name="___________________________OPC43" localSheetId="17">#REF!</definedName>
    <definedName name="___________________________OPC43" localSheetId="2">#REF!</definedName>
    <definedName name="___________________________OPC43">#REF!</definedName>
    <definedName name="___________________________TIP1" localSheetId="3">#REF!</definedName>
    <definedName name="___________________________TIP1" localSheetId="4">#REF!</definedName>
    <definedName name="___________________________TIP1" localSheetId="7">#REF!</definedName>
    <definedName name="___________________________TIP1" localSheetId="5">#REF!</definedName>
    <definedName name="___________________________TIP1" localSheetId="6">#REF!</definedName>
    <definedName name="___________________________TIP1" localSheetId="9">#REF!</definedName>
    <definedName name="___________________________TIP1" localSheetId="17">#REF!</definedName>
    <definedName name="___________________________TIP1" localSheetId="2">#REF!</definedName>
    <definedName name="___________________________TIP1">#REF!</definedName>
    <definedName name="__________________________A65537" localSheetId="3">#REF!</definedName>
    <definedName name="__________________________A65537" localSheetId="4">#REF!</definedName>
    <definedName name="__________________________A65537" localSheetId="7">#REF!</definedName>
    <definedName name="__________________________A65537" localSheetId="5">#REF!</definedName>
    <definedName name="__________________________A65537" localSheetId="6">#REF!</definedName>
    <definedName name="__________________________A65537" localSheetId="9">#REF!</definedName>
    <definedName name="__________________________A65537" localSheetId="17">#REF!</definedName>
    <definedName name="__________________________A65537" localSheetId="2">#REF!</definedName>
    <definedName name="__________________________A65537">#REF!</definedName>
    <definedName name="__________________________ABM10" localSheetId="3">#REF!</definedName>
    <definedName name="__________________________ABM10" localSheetId="4">#REF!</definedName>
    <definedName name="__________________________ABM10" localSheetId="7">#REF!</definedName>
    <definedName name="__________________________ABM10" localSheetId="5">#REF!</definedName>
    <definedName name="__________________________ABM10" localSheetId="6">#REF!</definedName>
    <definedName name="__________________________ABM10" localSheetId="9">#REF!</definedName>
    <definedName name="__________________________ABM10" localSheetId="17">#REF!</definedName>
    <definedName name="__________________________ABM10" localSheetId="2">#REF!</definedName>
    <definedName name="__________________________ABM10">#REF!</definedName>
    <definedName name="__________________________ABM40" localSheetId="3">#REF!</definedName>
    <definedName name="__________________________ABM40" localSheetId="4">#REF!</definedName>
    <definedName name="__________________________ABM40" localSheetId="7">#REF!</definedName>
    <definedName name="__________________________ABM40" localSheetId="5">#REF!</definedName>
    <definedName name="__________________________ABM40" localSheetId="6">#REF!</definedName>
    <definedName name="__________________________ABM40" localSheetId="9">#REF!</definedName>
    <definedName name="__________________________ABM40" localSheetId="17">#REF!</definedName>
    <definedName name="__________________________ABM40" localSheetId="2">#REF!</definedName>
    <definedName name="__________________________ABM40">#REF!</definedName>
    <definedName name="__________________________ABM6" localSheetId="3">#REF!</definedName>
    <definedName name="__________________________ABM6" localSheetId="4">#REF!</definedName>
    <definedName name="__________________________ABM6" localSheetId="7">#REF!</definedName>
    <definedName name="__________________________ABM6" localSheetId="5">#REF!</definedName>
    <definedName name="__________________________ABM6" localSheetId="6">#REF!</definedName>
    <definedName name="__________________________ABM6" localSheetId="9">#REF!</definedName>
    <definedName name="__________________________ABM6" localSheetId="17">#REF!</definedName>
    <definedName name="__________________________ABM6" localSheetId="2">#REF!</definedName>
    <definedName name="__________________________ABM6">#REF!</definedName>
    <definedName name="__________________________ACB10" localSheetId="3">#REF!</definedName>
    <definedName name="__________________________ACB10" localSheetId="4">#REF!</definedName>
    <definedName name="__________________________ACB10" localSheetId="7">#REF!</definedName>
    <definedName name="__________________________ACB10" localSheetId="5">#REF!</definedName>
    <definedName name="__________________________ACB10" localSheetId="6">#REF!</definedName>
    <definedName name="__________________________ACB10" localSheetId="9">#REF!</definedName>
    <definedName name="__________________________ACB10" localSheetId="17">#REF!</definedName>
    <definedName name="__________________________ACB10" localSheetId="2">#REF!</definedName>
    <definedName name="__________________________ACB10">#REF!</definedName>
    <definedName name="__________________________ACB20" localSheetId="3">#REF!</definedName>
    <definedName name="__________________________ACB20" localSheetId="4">#REF!</definedName>
    <definedName name="__________________________ACB20" localSheetId="7">#REF!</definedName>
    <definedName name="__________________________ACB20" localSheetId="5">#REF!</definedName>
    <definedName name="__________________________ACB20" localSheetId="6">#REF!</definedName>
    <definedName name="__________________________ACB20" localSheetId="9">#REF!</definedName>
    <definedName name="__________________________ACB20" localSheetId="17">#REF!</definedName>
    <definedName name="__________________________ACB20" localSheetId="2">#REF!</definedName>
    <definedName name="__________________________ACB20">#REF!</definedName>
    <definedName name="__________________________ACR10" localSheetId="3">#REF!</definedName>
    <definedName name="__________________________ACR10" localSheetId="4">#REF!</definedName>
    <definedName name="__________________________ACR10" localSheetId="7">#REF!</definedName>
    <definedName name="__________________________ACR10" localSheetId="5">#REF!</definedName>
    <definedName name="__________________________ACR10" localSheetId="6">#REF!</definedName>
    <definedName name="__________________________ACR10" localSheetId="9">#REF!</definedName>
    <definedName name="__________________________ACR10" localSheetId="17">#REF!</definedName>
    <definedName name="__________________________ACR10" localSheetId="2">#REF!</definedName>
    <definedName name="__________________________ACR10">#REF!</definedName>
    <definedName name="__________________________ACR20" localSheetId="3">#REF!</definedName>
    <definedName name="__________________________ACR20" localSheetId="4">#REF!</definedName>
    <definedName name="__________________________ACR20" localSheetId="7">#REF!</definedName>
    <definedName name="__________________________ACR20" localSheetId="5">#REF!</definedName>
    <definedName name="__________________________ACR20" localSheetId="6">#REF!</definedName>
    <definedName name="__________________________ACR20" localSheetId="9">#REF!</definedName>
    <definedName name="__________________________ACR20" localSheetId="17">#REF!</definedName>
    <definedName name="__________________________ACR20" localSheetId="2">#REF!</definedName>
    <definedName name="__________________________ACR20">#REF!</definedName>
    <definedName name="__________________________AGG6" localSheetId="3">#REF!</definedName>
    <definedName name="__________________________AGG6" localSheetId="4">#REF!</definedName>
    <definedName name="__________________________AGG6" localSheetId="7">#REF!</definedName>
    <definedName name="__________________________AGG6" localSheetId="5">#REF!</definedName>
    <definedName name="__________________________AGG6" localSheetId="6">#REF!</definedName>
    <definedName name="__________________________AGG6" localSheetId="9">#REF!</definedName>
    <definedName name="__________________________AGG6" localSheetId="17">#REF!</definedName>
    <definedName name="__________________________AGG6" localSheetId="2">#REF!</definedName>
    <definedName name="__________________________AGG6">#REF!</definedName>
    <definedName name="__________________________ARV8040">'[3]ANAL-PUMP HOUSE'!$I$55</definedName>
    <definedName name="__________________________AWM10" localSheetId="3">#REF!</definedName>
    <definedName name="__________________________AWM10" localSheetId="4">#REF!</definedName>
    <definedName name="__________________________AWM10" localSheetId="7">#REF!</definedName>
    <definedName name="__________________________AWM10" localSheetId="5">#REF!</definedName>
    <definedName name="__________________________AWM10" localSheetId="6">#REF!</definedName>
    <definedName name="__________________________AWM10" localSheetId="9">#REF!</definedName>
    <definedName name="__________________________AWM10" localSheetId="17">#REF!</definedName>
    <definedName name="__________________________AWM10" localSheetId="2">#REF!</definedName>
    <definedName name="__________________________AWM10">#REF!</definedName>
    <definedName name="__________________________AWM40" localSheetId="3">#REF!</definedName>
    <definedName name="__________________________AWM40" localSheetId="4">#REF!</definedName>
    <definedName name="__________________________AWM40" localSheetId="7">#REF!</definedName>
    <definedName name="__________________________AWM40" localSheetId="5">#REF!</definedName>
    <definedName name="__________________________AWM40" localSheetId="6">#REF!</definedName>
    <definedName name="__________________________AWM40" localSheetId="9">#REF!</definedName>
    <definedName name="__________________________AWM40" localSheetId="17">#REF!</definedName>
    <definedName name="__________________________AWM40" localSheetId="2">#REF!</definedName>
    <definedName name="__________________________AWM40">#REF!</definedName>
    <definedName name="__________________________AWM6" localSheetId="3">#REF!</definedName>
    <definedName name="__________________________AWM6" localSheetId="4">#REF!</definedName>
    <definedName name="__________________________AWM6" localSheetId="7">#REF!</definedName>
    <definedName name="__________________________AWM6" localSheetId="5">#REF!</definedName>
    <definedName name="__________________________AWM6" localSheetId="6">#REF!</definedName>
    <definedName name="__________________________AWM6" localSheetId="9">#REF!</definedName>
    <definedName name="__________________________AWM6" localSheetId="17">#REF!</definedName>
    <definedName name="__________________________AWM6" localSheetId="2">#REF!</definedName>
    <definedName name="__________________________AWM6">#REF!</definedName>
    <definedName name="__________________________BTV300">'[3]ANAL-PUMP HOUSE'!$I$52</definedName>
    <definedName name="__________________________CAN112">13.42</definedName>
    <definedName name="__________________________CAN113">12.98</definedName>
    <definedName name="__________________________CAN117">12.7</definedName>
    <definedName name="__________________________CAN118">13.27</definedName>
    <definedName name="__________________________CAN120">11.72</definedName>
    <definedName name="__________________________CAN210">10.38</definedName>
    <definedName name="__________________________CAN211">10.58</definedName>
    <definedName name="__________________________CAN213">10.56</definedName>
    <definedName name="__________________________CAN215">10.22</definedName>
    <definedName name="__________________________CAN216">9.61</definedName>
    <definedName name="__________________________CAN217">10.47</definedName>
    <definedName name="__________________________CAN219">10.91</definedName>
    <definedName name="__________________________CAN220">11.09</definedName>
    <definedName name="__________________________CAN221">11.25</definedName>
    <definedName name="__________________________CAN222">10.17</definedName>
    <definedName name="__________________________CAN223">9.89</definedName>
    <definedName name="__________________________CAN230">10.79</definedName>
    <definedName name="__________________________can421">40.2</definedName>
    <definedName name="__________________________can422">41.57</definedName>
    <definedName name="__________________________can423">43.9</definedName>
    <definedName name="__________________________can424">41.19</definedName>
    <definedName name="__________________________can425">42.81</definedName>
    <definedName name="__________________________can426">40.77</definedName>
    <definedName name="__________________________can427">40.92</definedName>
    <definedName name="__________________________can428">39.29</definedName>
    <definedName name="__________________________can429">45.19</definedName>
    <definedName name="__________________________can430">40.73</definedName>
    <definedName name="__________________________can431">42.52</definedName>
    <definedName name="__________________________can432">42.53</definedName>
    <definedName name="__________________________can433">43.69</definedName>
    <definedName name="__________________________can434">40.43</definedName>
    <definedName name="__________________________can435">43.3</definedName>
    <definedName name="__________________________CDG100" localSheetId="3">#REF!</definedName>
    <definedName name="__________________________CDG100" localSheetId="4">#REF!</definedName>
    <definedName name="__________________________CDG100" localSheetId="7">#REF!</definedName>
    <definedName name="__________________________CDG100" localSheetId="5">#REF!</definedName>
    <definedName name="__________________________CDG100" localSheetId="6">#REF!</definedName>
    <definedName name="__________________________CDG100" localSheetId="9">#REF!</definedName>
    <definedName name="__________________________CDG100" localSheetId="17">#REF!</definedName>
    <definedName name="__________________________CDG100" localSheetId="2">#REF!</definedName>
    <definedName name="__________________________CDG100">#REF!</definedName>
    <definedName name="__________________________CDG250" localSheetId="3">#REF!</definedName>
    <definedName name="__________________________CDG250" localSheetId="4">#REF!</definedName>
    <definedName name="__________________________CDG250" localSheetId="7">#REF!</definedName>
    <definedName name="__________________________CDG250" localSheetId="5">#REF!</definedName>
    <definedName name="__________________________CDG250" localSheetId="6">#REF!</definedName>
    <definedName name="__________________________CDG250" localSheetId="9">#REF!</definedName>
    <definedName name="__________________________CDG250" localSheetId="17">#REF!</definedName>
    <definedName name="__________________________CDG250" localSheetId="2">#REF!</definedName>
    <definedName name="__________________________CDG250">#REF!</definedName>
    <definedName name="__________________________CDG50" localSheetId="3">#REF!</definedName>
    <definedName name="__________________________CDG50" localSheetId="4">#REF!</definedName>
    <definedName name="__________________________CDG50" localSheetId="7">#REF!</definedName>
    <definedName name="__________________________CDG50" localSheetId="5">#REF!</definedName>
    <definedName name="__________________________CDG50" localSheetId="6">#REF!</definedName>
    <definedName name="__________________________CDG50" localSheetId="9">#REF!</definedName>
    <definedName name="__________________________CDG50" localSheetId="17">#REF!</definedName>
    <definedName name="__________________________CDG50" localSheetId="2">#REF!</definedName>
    <definedName name="__________________________CDG50">#REF!</definedName>
    <definedName name="__________________________CDG500" localSheetId="3">#REF!</definedName>
    <definedName name="__________________________CDG500" localSheetId="4">#REF!</definedName>
    <definedName name="__________________________CDG500" localSheetId="7">#REF!</definedName>
    <definedName name="__________________________CDG500" localSheetId="5">#REF!</definedName>
    <definedName name="__________________________CDG500" localSheetId="6">#REF!</definedName>
    <definedName name="__________________________CDG500" localSheetId="9">#REF!</definedName>
    <definedName name="__________________________CDG500" localSheetId="17">#REF!</definedName>
    <definedName name="__________________________CDG500" localSheetId="2">#REF!</definedName>
    <definedName name="__________________________CDG500">#REF!</definedName>
    <definedName name="__________________________CEM53" localSheetId="3">#REF!</definedName>
    <definedName name="__________________________CEM53" localSheetId="4">#REF!</definedName>
    <definedName name="__________________________CEM53" localSheetId="7">#REF!</definedName>
    <definedName name="__________________________CEM53" localSheetId="5">#REF!</definedName>
    <definedName name="__________________________CEM53" localSheetId="6">#REF!</definedName>
    <definedName name="__________________________CEM53" localSheetId="9">#REF!</definedName>
    <definedName name="__________________________CEM53" localSheetId="17">#REF!</definedName>
    <definedName name="__________________________CEM53" localSheetId="2">#REF!</definedName>
    <definedName name="__________________________CEM53">#REF!</definedName>
    <definedName name="__________________________CRN3" localSheetId="3">#REF!</definedName>
    <definedName name="__________________________CRN3" localSheetId="4">#REF!</definedName>
    <definedName name="__________________________CRN3" localSheetId="7">#REF!</definedName>
    <definedName name="__________________________CRN3" localSheetId="5">#REF!</definedName>
    <definedName name="__________________________CRN3" localSheetId="6">#REF!</definedName>
    <definedName name="__________________________CRN3" localSheetId="9">#REF!</definedName>
    <definedName name="__________________________CRN3" localSheetId="17">#REF!</definedName>
    <definedName name="__________________________CRN3" localSheetId="2">#REF!</definedName>
    <definedName name="__________________________CRN3">#REF!</definedName>
    <definedName name="__________________________CRN35" localSheetId="3">#REF!</definedName>
    <definedName name="__________________________CRN35" localSheetId="4">#REF!</definedName>
    <definedName name="__________________________CRN35" localSheetId="7">#REF!</definedName>
    <definedName name="__________________________CRN35" localSheetId="5">#REF!</definedName>
    <definedName name="__________________________CRN35" localSheetId="6">#REF!</definedName>
    <definedName name="__________________________CRN35" localSheetId="9">#REF!</definedName>
    <definedName name="__________________________CRN35" localSheetId="17">#REF!</definedName>
    <definedName name="__________________________CRN35" localSheetId="2">#REF!</definedName>
    <definedName name="__________________________CRN35">#REF!</definedName>
    <definedName name="__________________________CRN80" localSheetId="3">#REF!</definedName>
    <definedName name="__________________________CRN80" localSheetId="4">#REF!</definedName>
    <definedName name="__________________________CRN80" localSheetId="7">#REF!</definedName>
    <definedName name="__________________________CRN80" localSheetId="5">#REF!</definedName>
    <definedName name="__________________________CRN80" localSheetId="6">#REF!</definedName>
    <definedName name="__________________________CRN80" localSheetId="9">#REF!</definedName>
    <definedName name="__________________________CRN80" localSheetId="17">#REF!</definedName>
    <definedName name="__________________________CRN80" localSheetId="2">#REF!</definedName>
    <definedName name="__________________________CRN80">#REF!</definedName>
    <definedName name="__________________________DOZ50" localSheetId="3">#REF!</definedName>
    <definedName name="__________________________DOZ50" localSheetId="4">#REF!</definedName>
    <definedName name="__________________________DOZ50" localSheetId="7">#REF!</definedName>
    <definedName name="__________________________DOZ50" localSheetId="5">#REF!</definedName>
    <definedName name="__________________________DOZ50" localSheetId="6">#REF!</definedName>
    <definedName name="__________________________DOZ50" localSheetId="9">#REF!</definedName>
    <definedName name="__________________________DOZ50" localSheetId="17">#REF!</definedName>
    <definedName name="__________________________DOZ50" localSheetId="2">#REF!</definedName>
    <definedName name="__________________________DOZ50">#REF!</definedName>
    <definedName name="__________________________DOZ80" localSheetId="3">#REF!</definedName>
    <definedName name="__________________________DOZ80" localSheetId="4">#REF!</definedName>
    <definedName name="__________________________DOZ80" localSheetId="7">#REF!</definedName>
    <definedName name="__________________________DOZ80" localSheetId="5">#REF!</definedName>
    <definedName name="__________________________DOZ80" localSheetId="6">#REF!</definedName>
    <definedName name="__________________________DOZ80" localSheetId="9">#REF!</definedName>
    <definedName name="__________________________DOZ80" localSheetId="17">#REF!</definedName>
    <definedName name="__________________________DOZ80" localSheetId="2">#REF!</definedName>
    <definedName name="__________________________DOZ80">#REF!</definedName>
    <definedName name="__________________________ExV200" localSheetId="3">#REF!</definedName>
    <definedName name="__________________________ExV200" localSheetId="4">#REF!</definedName>
    <definedName name="__________________________ExV200" localSheetId="7">#REF!</definedName>
    <definedName name="__________________________ExV200" localSheetId="5">#REF!</definedName>
    <definedName name="__________________________ExV200" localSheetId="6">#REF!</definedName>
    <definedName name="__________________________ExV200" localSheetId="9">#REF!</definedName>
    <definedName name="__________________________ExV200" localSheetId="17">#REF!</definedName>
    <definedName name="__________________________ExV200" localSheetId="2">#REF!</definedName>
    <definedName name="__________________________ExV200">#REF!</definedName>
    <definedName name="__________________________GEN100" localSheetId="3">#REF!</definedName>
    <definedName name="__________________________GEN100" localSheetId="4">#REF!</definedName>
    <definedName name="__________________________GEN100" localSheetId="7">#REF!</definedName>
    <definedName name="__________________________GEN100" localSheetId="5">#REF!</definedName>
    <definedName name="__________________________GEN100" localSheetId="6">#REF!</definedName>
    <definedName name="__________________________GEN100" localSheetId="9">#REF!</definedName>
    <definedName name="__________________________GEN100" localSheetId="17">#REF!</definedName>
    <definedName name="__________________________GEN100" localSheetId="2">#REF!</definedName>
    <definedName name="__________________________GEN100">#REF!</definedName>
    <definedName name="__________________________GEN250" localSheetId="3">#REF!</definedName>
    <definedName name="__________________________GEN250" localSheetId="4">#REF!</definedName>
    <definedName name="__________________________GEN250" localSheetId="7">#REF!</definedName>
    <definedName name="__________________________GEN250" localSheetId="5">#REF!</definedName>
    <definedName name="__________________________GEN250" localSheetId="6">#REF!</definedName>
    <definedName name="__________________________GEN250" localSheetId="9">#REF!</definedName>
    <definedName name="__________________________GEN250" localSheetId="17">#REF!</definedName>
    <definedName name="__________________________GEN250" localSheetId="2">#REF!</definedName>
    <definedName name="__________________________GEN250">#REF!</definedName>
    <definedName name="__________________________GEN325" localSheetId="3">#REF!</definedName>
    <definedName name="__________________________GEN325" localSheetId="4">#REF!</definedName>
    <definedName name="__________________________GEN325" localSheetId="7">#REF!</definedName>
    <definedName name="__________________________GEN325" localSheetId="5">#REF!</definedName>
    <definedName name="__________________________GEN325" localSheetId="6">#REF!</definedName>
    <definedName name="__________________________GEN325" localSheetId="9">#REF!</definedName>
    <definedName name="__________________________GEN325" localSheetId="17">#REF!</definedName>
    <definedName name="__________________________GEN325" localSheetId="2">#REF!</definedName>
    <definedName name="__________________________GEN325">#REF!</definedName>
    <definedName name="__________________________GEN380" localSheetId="3">#REF!</definedName>
    <definedName name="__________________________GEN380" localSheetId="4">#REF!</definedName>
    <definedName name="__________________________GEN380" localSheetId="7">#REF!</definedName>
    <definedName name="__________________________GEN380" localSheetId="5">#REF!</definedName>
    <definedName name="__________________________GEN380" localSheetId="6">#REF!</definedName>
    <definedName name="__________________________GEN380" localSheetId="9">#REF!</definedName>
    <definedName name="__________________________GEN380" localSheetId="17">#REF!</definedName>
    <definedName name="__________________________GEN380" localSheetId="2">#REF!</definedName>
    <definedName name="__________________________GEN380">#REF!</definedName>
    <definedName name="__________________________GSB1" localSheetId="3">#REF!</definedName>
    <definedName name="__________________________GSB1" localSheetId="4">#REF!</definedName>
    <definedName name="__________________________GSB1" localSheetId="7">#REF!</definedName>
    <definedName name="__________________________GSB1" localSheetId="5">#REF!</definedName>
    <definedName name="__________________________GSB1" localSheetId="6">#REF!</definedName>
    <definedName name="__________________________GSB1" localSheetId="9">#REF!</definedName>
    <definedName name="__________________________GSB1" localSheetId="17">#REF!</definedName>
    <definedName name="__________________________GSB1" localSheetId="2">#REF!</definedName>
    <definedName name="__________________________GSB1">#REF!</definedName>
    <definedName name="__________________________GSB2" localSheetId="3">#REF!</definedName>
    <definedName name="__________________________GSB2" localSheetId="4">#REF!</definedName>
    <definedName name="__________________________GSB2" localSheetId="7">#REF!</definedName>
    <definedName name="__________________________GSB2" localSheetId="5">#REF!</definedName>
    <definedName name="__________________________GSB2" localSheetId="6">#REF!</definedName>
    <definedName name="__________________________GSB2" localSheetId="9">#REF!</definedName>
    <definedName name="__________________________GSB2" localSheetId="17">#REF!</definedName>
    <definedName name="__________________________GSB2" localSheetId="2">#REF!</definedName>
    <definedName name="__________________________GSB2">#REF!</definedName>
    <definedName name="__________________________GSB3" localSheetId="3">#REF!</definedName>
    <definedName name="__________________________GSB3" localSheetId="4">#REF!</definedName>
    <definedName name="__________________________GSB3" localSheetId="7">#REF!</definedName>
    <definedName name="__________________________GSB3" localSheetId="5">#REF!</definedName>
    <definedName name="__________________________GSB3" localSheetId="6">#REF!</definedName>
    <definedName name="__________________________GSB3" localSheetId="9">#REF!</definedName>
    <definedName name="__________________________GSB3" localSheetId="17">#REF!</definedName>
    <definedName name="__________________________GSB3" localSheetId="2">#REF!</definedName>
    <definedName name="__________________________GSB3">#REF!</definedName>
    <definedName name="__________________________HMP1" localSheetId="3">#REF!</definedName>
    <definedName name="__________________________HMP1" localSheetId="4">#REF!</definedName>
    <definedName name="__________________________HMP1" localSheetId="7">#REF!</definedName>
    <definedName name="__________________________HMP1" localSheetId="5">#REF!</definedName>
    <definedName name="__________________________HMP1" localSheetId="6">#REF!</definedName>
    <definedName name="__________________________HMP1" localSheetId="9">#REF!</definedName>
    <definedName name="__________________________HMP1" localSheetId="17">#REF!</definedName>
    <definedName name="__________________________HMP1" localSheetId="2">#REF!</definedName>
    <definedName name="__________________________HMP1">#REF!</definedName>
    <definedName name="__________________________HMP2" localSheetId="3">#REF!</definedName>
    <definedName name="__________________________HMP2" localSheetId="4">#REF!</definedName>
    <definedName name="__________________________HMP2" localSheetId="7">#REF!</definedName>
    <definedName name="__________________________HMP2" localSheetId="5">#REF!</definedName>
    <definedName name="__________________________HMP2" localSheetId="6">#REF!</definedName>
    <definedName name="__________________________HMP2" localSheetId="9">#REF!</definedName>
    <definedName name="__________________________HMP2" localSheetId="17">#REF!</definedName>
    <definedName name="__________________________HMP2" localSheetId="2">#REF!</definedName>
    <definedName name="__________________________HMP2">#REF!</definedName>
    <definedName name="__________________________HMP3" localSheetId="3">#REF!</definedName>
    <definedName name="__________________________HMP3" localSheetId="4">#REF!</definedName>
    <definedName name="__________________________HMP3" localSheetId="7">#REF!</definedName>
    <definedName name="__________________________HMP3" localSheetId="5">#REF!</definedName>
    <definedName name="__________________________HMP3" localSheetId="6">#REF!</definedName>
    <definedName name="__________________________HMP3" localSheetId="9">#REF!</definedName>
    <definedName name="__________________________HMP3" localSheetId="17">#REF!</definedName>
    <definedName name="__________________________HMP3" localSheetId="2">#REF!</definedName>
    <definedName name="__________________________HMP3">#REF!</definedName>
    <definedName name="__________________________HMP4" localSheetId="3">#REF!</definedName>
    <definedName name="__________________________HMP4" localSheetId="4">#REF!</definedName>
    <definedName name="__________________________HMP4" localSheetId="7">#REF!</definedName>
    <definedName name="__________________________HMP4" localSheetId="5">#REF!</definedName>
    <definedName name="__________________________HMP4" localSheetId="6">#REF!</definedName>
    <definedName name="__________________________HMP4" localSheetId="9">#REF!</definedName>
    <definedName name="__________________________HMP4" localSheetId="17">#REF!</definedName>
    <definedName name="__________________________HMP4" localSheetId="2">#REF!</definedName>
    <definedName name="__________________________HMP4">#REF!</definedName>
    <definedName name="__________________________HRC1">'[3]Pipe trench'!$V$23</definedName>
    <definedName name="__________________________HRC2">'[3]Pipe trench'!$V$24</definedName>
    <definedName name="__________________________HSE1">'[3]Pipe trench'!$V$11</definedName>
    <definedName name="__________________________III7">"$C4.$#REF!$#REF!"</definedName>
    <definedName name="__________________________MIX10" localSheetId="3">#REF!</definedName>
    <definedName name="__________________________MIX10" localSheetId="4">#REF!</definedName>
    <definedName name="__________________________MIX10" localSheetId="7">#REF!</definedName>
    <definedName name="__________________________MIX10" localSheetId="5">#REF!</definedName>
    <definedName name="__________________________MIX10" localSheetId="6">#REF!</definedName>
    <definedName name="__________________________MIX10" localSheetId="9">#REF!</definedName>
    <definedName name="__________________________MIX10" localSheetId="17">#REF!</definedName>
    <definedName name="__________________________MIX10" localSheetId="2">#REF!</definedName>
    <definedName name="__________________________MIX10">#REF!</definedName>
    <definedName name="__________________________MIX15" localSheetId="3">#REF!</definedName>
    <definedName name="__________________________MIX15" localSheetId="4">#REF!</definedName>
    <definedName name="__________________________MIX15" localSheetId="7">#REF!</definedName>
    <definedName name="__________________________MIX15" localSheetId="5">#REF!</definedName>
    <definedName name="__________________________MIX15" localSheetId="6">#REF!</definedName>
    <definedName name="__________________________MIX15" localSheetId="9">#REF!</definedName>
    <definedName name="__________________________MIX15" localSheetId="17">#REF!</definedName>
    <definedName name="__________________________MIX15" localSheetId="2">#REF!</definedName>
    <definedName name="__________________________MIX15">#REF!</definedName>
    <definedName name="__________________________MIX15150" localSheetId="4">'[4]Mix Design'!#REF!</definedName>
    <definedName name="__________________________MIX15150" localSheetId="7">'[4]Mix Design'!#REF!</definedName>
    <definedName name="__________________________MIX15150" localSheetId="5">'[4]Mix Design'!#REF!</definedName>
    <definedName name="__________________________MIX15150" localSheetId="6">'[4]Mix Design'!#REF!</definedName>
    <definedName name="__________________________MIX15150" localSheetId="17">'[4]Mix Design'!#REF!</definedName>
    <definedName name="__________________________MIX15150">'[4]Mix Design'!#REF!</definedName>
    <definedName name="__________________________MIX1540">'[4]Mix Design'!$P$11</definedName>
    <definedName name="__________________________MIX1580" localSheetId="4">'[4]Mix Design'!#REF!</definedName>
    <definedName name="__________________________MIX1580" localSheetId="7">'[4]Mix Design'!#REF!</definedName>
    <definedName name="__________________________MIX1580" localSheetId="5">'[4]Mix Design'!#REF!</definedName>
    <definedName name="__________________________MIX1580" localSheetId="6">'[4]Mix Design'!#REF!</definedName>
    <definedName name="__________________________MIX1580" localSheetId="17">'[4]Mix Design'!#REF!</definedName>
    <definedName name="__________________________MIX1580">'[4]Mix Design'!#REF!</definedName>
    <definedName name="__________________________MIX2">'[5]Mix Design'!$P$12</definedName>
    <definedName name="__________________________MIX20" localSheetId="3">#REF!</definedName>
    <definedName name="__________________________MIX20" localSheetId="4">#REF!</definedName>
    <definedName name="__________________________MIX20" localSheetId="7">#REF!</definedName>
    <definedName name="__________________________MIX20" localSheetId="5">#REF!</definedName>
    <definedName name="__________________________MIX20" localSheetId="6">#REF!</definedName>
    <definedName name="__________________________MIX20" localSheetId="9">#REF!</definedName>
    <definedName name="__________________________MIX20" localSheetId="17">#REF!</definedName>
    <definedName name="__________________________MIX20" localSheetId="2">#REF!</definedName>
    <definedName name="__________________________MIX20">#REF!</definedName>
    <definedName name="__________________________MIX2020">'[4]Mix Design'!$P$12</definedName>
    <definedName name="__________________________MIX2040">'[4]Mix Design'!$P$13</definedName>
    <definedName name="__________________________MIX25" localSheetId="3">#REF!</definedName>
    <definedName name="__________________________MIX25" localSheetId="4">#REF!</definedName>
    <definedName name="__________________________MIX25" localSheetId="7">#REF!</definedName>
    <definedName name="__________________________MIX25" localSheetId="5">#REF!</definedName>
    <definedName name="__________________________MIX25" localSheetId="6">#REF!</definedName>
    <definedName name="__________________________MIX25" localSheetId="9">#REF!</definedName>
    <definedName name="__________________________MIX25" localSheetId="17">#REF!</definedName>
    <definedName name="__________________________MIX25" localSheetId="2">#REF!</definedName>
    <definedName name="__________________________MIX25">#REF!</definedName>
    <definedName name="__________________________MIX2540">'[4]Mix Design'!$P$15</definedName>
    <definedName name="__________________________Mix255">'[6]Mix Design'!$P$13</definedName>
    <definedName name="__________________________MIX30" localSheetId="3">#REF!</definedName>
    <definedName name="__________________________MIX30" localSheetId="4">#REF!</definedName>
    <definedName name="__________________________MIX30" localSheetId="7">#REF!</definedName>
    <definedName name="__________________________MIX30" localSheetId="5">#REF!</definedName>
    <definedName name="__________________________MIX30" localSheetId="6">#REF!</definedName>
    <definedName name="__________________________MIX30" localSheetId="9">#REF!</definedName>
    <definedName name="__________________________MIX30" localSheetId="17">#REF!</definedName>
    <definedName name="__________________________MIX30" localSheetId="2">#REF!</definedName>
    <definedName name="__________________________MIX30">#REF!</definedName>
    <definedName name="__________________________MIX35" localSheetId="3">#REF!</definedName>
    <definedName name="__________________________MIX35" localSheetId="4">#REF!</definedName>
    <definedName name="__________________________MIX35" localSheetId="7">#REF!</definedName>
    <definedName name="__________________________MIX35" localSheetId="5">#REF!</definedName>
    <definedName name="__________________________MIX35" localSheetId="6">#REF!</definedName>
    <definedName name="__________________________MIX35" localSheetId="9">#REF!</definedName>
    <definedName name="__________________________MIX35" localSheetId="17">#REF!</definedName>
    <definedName name="__________________________MIX35" localSheetId="2">#REF!</definedName>
    <definedName name="__________________________MIX35">#REF!</definedName>
    <definedName name="__________________________MIX40" localSheetId="3">#REF!</definedName>
    <definedName name="__________________________MIX40" localSheetId="4">#REF!</definedName>
    <definedName name="__________________________MIX40" localSheetId="7">#REF!</definedName>
    <definedName name="__________________________MIX40" localSheetId="5">#REF!</definedName>
    <definedName name="__________________________MIX40" localSheetId="6">#REF!</definedName>
    <definedName name="__________________________MIX40" localSheetId="9">#REF!</definedName>
    <definedName name="__________________________MIX40" localSheetId="17">#REF!</definedName>
    <definedName name="__________________________MIX40" localSheetId="2">#REF!</definedName>
    <definedName name="__________________________MIX40">#REF!</definedName>
    <definedName name="__________________________MIX45" localSheetId="4">'[4]Mix Design'!#REF!</definedName>
    <definedName name="__________________________MIX45" localSheetId="7">'[4]Mix Design'!#REF!</definedName>
    <definedName name="__________________________MIX45" localSheetId="5">'[4]Mix Design'!#REF!</definedName>
    <definedName name="__________________________MIX45" localSheetId="6">'[4]Mix Design'!#REF!</definedName>
    <definedName name="__________________________MIX45" localSheetId="17">'[4]Mix Design'!#REF!</definedName>
    <definedName name="__________________________MIX45">'[4]Mix Design'!#REF!</definedName>
    <definedName name="__________________________MUR5" localSheetId="3">#REF!</definedName>
    <definedName name="__________________________MUR5" localSheetId="4">#REF!</definedName>
    <definedName name="__________________________MUR5" localSheetId="7">#REF!</definedName>
    <definedName name="__________________________MUR5" localSheetId="5">#REF!</definedName>
    <definedName name="__________________________MUR5" localSheetId="6">#REF!</definedName>
    <definedName name="__________________________MUR5" localSheetId="9">#REF!</definedName>
    <definedName name="__________________________MUR5" localSheetId="17">#REF!</definedName>
    <definedName name="__________________________MUR5" localSheetId="2">#REF!</definedName>
    <definedName name="__________________________MUR5">#REF!</definedName>
    <definedName name="__________________________MUR8" localSheetId="3">#REF!</definedName>
    <definedName name="__________________________MUR8" localSheetId="4">#REF!</definedName>
    <definedName name="__________________________MUR8" localSheetId="7">#REF!</definedName>
    <definedName name="__________________________MUR8" localSheetId="5">#REF!</definedName>
    <definedName name="__________________________MUR8" localSheetId="6">#REF!</definedName>
    <definedName name="__________________________MUR8" localSheetId="9">#REF!</definedName>
    <definedName name="__________________________MUR8" localSheetId="17">#REF!</definedName>
    <definedName name="__________________________MUR8" localSheetId="2">#REF!</definedName>
    <definedName name="__________________________MUR8">#REF!</definedName>
    <definedName name="__________________________OPC43" localSheetId="3">#REF!</definedName>
    <definedName name="__________________________OPC43" localSheetId="4">#REF!</definedName>
    <definedName name="__________________________OPC43" localSheetId="7">#REF!</definedName>
    <definedName name="__________________________OPC43" localSheetId="5">#REF!</definedName>
    <definedName name="__________________________OPC43" localSheetId="6">#REF!</definedName>
    <definedName name="__________________________OPC43" localSheetId="9">#REF!</definedName>
    <definedName name="__________________________OPC43" localSheetId="17">#REF!</definedName>
    <definedName name="__________________________OPC43" localSheetId="2">#REF!</definedName>
    <definedName name="__________________________OPC43">#REF!</definedName>
    <definedName name="__________________________ORC1">'[3]Pipe trench'!$V$17</definedName>
    <definedName name="__________________________ORC2">'[3]Pipe trench'!$V$18</definedName>
    <definedName name="__________________________OSE1">'[3]Pipe trench'!$V$8</definedName>
    <definedName name="__________________________SLV20025">'[3]ANAL-PUMP HOUSE'!$I$58</definedName>
    <definedName name="__________________________SLV80010">'[3]ANAL-PUMP HOUSE'!$I$60</definedName>
    <definedName name="__________________________TIP1" localSheetId="3">#REF!</definedName>
    <definedName name="__________________________TIP1" localSheetId="4">#REF!</definedName>
    <definedName name="__________________________TIP1" localSheetId="7">#REF!</definedName>
    <definedName name="__________________________TIP1" localSheetId="5">#REF!</definedName>
    <definedName name="__________________________TIP1" localSheetId="6">#REF!</definedName>
    <definedName name="__________________________TIP1" localSheetId="9">#REF!</definedName>
    <definedName name="__________________________TIP1" localSheetId="17">#REF!</definedName>
    <definedName name="__________________________TIP1" localSheetId="2">#REF!</definedName>
    <definedName name="__________________________TIP1">#REF!</definedName>
    <definedName name="__________________________TIP2" localSheetId="3">#REF!</definedName>
    <definedName name="__________________________TIP2" localSheetId="4">#REF!</definedName>
    <definedName name="__________________________TIP2" localSheetId="7">#REF!</definedName>
    <definedName name="__________________________TIP2" localSheetId="5">#REF!</definedName>
    <definedName name="__________________________TIP2" localSheetId="6">#REF!</definedName>
    <definedName name="__________________________TIP2" localSheetId="9">#REF!</definedName>
    <definedName name="__________________________TIP2" localSheetId="17">#REF!</definedName>
    <definedName name="__________________________TIP2" localSheetId="2">#REF!</definedName>
    <definedName name="__________________________TIP2">#REF!</definedName>
    <definedName name="__________________________TIP3" localSheetId="3">#REF!</definedName>
    <definedName name="__________________________TIP3" localSheetId="4">#REF!</definedName>
    <definedName name="__________________________TIP3" localSheetId="7">#REF!</definedName>
    <definedName name="__________________________TIP3" localSheetId="5">#REF!</definedName>
    <definedName name="__________________________TIP3" localSheetId="6">#REF!</definedName>
    <definedName name="__________________________TIP3" localSheetId="9">#REF!</definedName>
    <definedName name="__________________________TIP3" localSheetId="17">#REF!</definedName>
    <definedName name="__________________________TIP3" localSheetId="2">#REF!</definedName>
    <definedName name="__________________________TIP3">#REF!</definedName>
    <definedName name="_________________________A65537" localSheetId="3">#REF!</definedName>
    <definedName name="_________________________A65537" localSheetId="4">#REF!</definedName>
    <definedName name="_________________________A65537" localSheetId="7">#REF!</definedName>
    <definedName name="_________________________A65537" localSheetId="5">#REF!</definedName>
    <definedName name="_________________________A65537" localSheetId="6">#REF!</definedName>
    <definedName name="_________________________A65537" localSheetId="9">#REF!</definedName>
    <definedName name="_________________________A65537" localSheetId="17">#REF!</definedName>
    <definedName name="_________________________A65537" localSheetId="2">#REF!</definedName>
    <definedName name="_________________________A65537">#REF!</definedName>
    <definedName name="_________________________ABM10" localSheetId="3">#REF!</definedName>
    <definedName name="_________________________ABM10" localSheetId="4">#REF!</definedName>
    <definedName name="_________________________ABM10" localSheetId="7">#REF!</definedName>
    <definedName name="_________________________ABM10" localSheetId="5">#REF!</definedName>
    <definedName name="_________________________ABM10" localSheetId="6">#REF!</definedName>
    <definedName name="_________________________ABM10" localSheetId="9">#REF!</definedName>
    <definedName name="_________________________ABM10" localSheetId="17">#REF!</definedName>
    <definedName name="_________________________ABM10" localSheetId="2">#REF!</definedName>
    <definedName name="_________________________ABM10">#REF!</definedName>
    <definedName name="_________________________ABM40" localSheetId="3">#REF!</definedName>
    <definedName name="_________________________ABM40" localSheetId="4">#REF!</definedName>
    <definedName name="_________________________ABM40" localSheetId="7">#REF!</definedName>
    <definedName name="_________________________ABM40" localSheetId="5">#REF!</definedName>
    <definedName name="_________________________ABM40" localSheetId="6">#REF!</definedName>
    <definedName name="_________________________ABM40" localSheetId="9">#REF!</definedName>
    <definedName name="_________________________ABM40" localSheetId="17">#REF!</definedName>
    <definedName name="_________________________ABM40" localSheetId="2">#REF!</definedName>
    <definedName name="_________________________ABM40">#REF!</definedName>
    <definedName name="_________________________ABM6" localSheetId="3">#REF!</definedName>
    <definedName name="_________________________ABM6" localSheetId="4">#REF!</definedName>
    <definedName name="_________________________ABM6" localSheetId="7">#REF!</definedName>
    <definedName name="_________________________ABM6" localSheetId="5">#REF!</definedName>
    <definedName name="_________________________ABM6" localSheetId="6">#REF!</definedName>
    <definedName name="_________________________ABM6" localSheetId="9">#REF!</definedName>
    <definedName name="_________________________ABM6" localSheetId="17">#REF!</definedName>
    <definedName name="_________________________ABM6" localSheetId="2">#REF!</definedName>
    <definedName name="_________________________ABM6">#REF!</definedName>
    <definedName name="_________________________ACB10" localSheetId="3">#REF!</definedName>
    <definedName name="_________________________ACB10" localSheetId="4">#REF!</definedName>
    <definedName name="_________________________ACB10" localSheetId="7">#REF!</definedName>
    <definedName name="_________________________ACB10" localSheetId="5">#REF!</definedName>
    <definedName name="_________________________ACB10" localSheetId="6">#REF!</definedName>
    <definedName name="_________________________ACB10" localSheetId="9">#REF!</definedName>
    <definedName name="_________________________ACB10" localSheetId="17">#REF!</definedName>
    <definedName name="_________________________ACB10" localSheetId="2">#REF!</definedName>
    <definedName name="_________________________ACB10">#REF!</definedName>
    <definedName name="_________________________ACB20" localSheetId="3">#REF!</definedName>
    <definedName name="_________________________ACB20" localSheetId="4">#REF!</definedName>
    <definedName name="_________________________ACB20" localSheetId="7">#REF!</definedName>
    <definedName name="_________________________ACB20" localSheetId="5">#REF!</definedName>
    <definedName name="_________________________ACB20" localSheetId="6">#REF!</definedName>
    <definedName name="_________________________ACB20" localSheetId="9">#REF!</definedName>
    <definedName name="_________________________ACB20" localSheetId="17">#REF!</definedName>
    <definedName name="_________________________ACB20" localSheetId="2">#REF!</definedName>
    <definedName name="_________________________ACB20">#REF!</definedName>
    <definedName name="_________________________ACR10" localSheetId="3">#REF!</definedName>
    <definedName name="_________________________ACR10" localSheetId="4">#REF!</definedName>
    <definedName name="_________________________ACR10" localSheetId="7">#REF!</definedName>
    <definedName name="_________________________ACR10" localSheetId="5">#REF!</definedName>
    <definedName name="_________________________ACR10" localSheetId="6">#REF!</definedName>
    <definedName name="_________________________ACR10" localSheetId="9">#REF!</definedName>
    <definedName name="_________________________ACR10" localSheetId="17">#REF!</definedName>
    <definedName name="_________________________ACR10" localSheetId="2">#REF!</definedName>
    <definedName name="_________________________ACR10">#REF!</definedName>
    <definedName name="_________________________ACR20" localSheetId="3">#REF!</definedName>
    <definedName name="_________________________ACR20" localSheetId="4">#REF!</definedName>
    <definedName name="_________________________ACR20" localSheetId="7">#REF!</definedName>
    <definedName name="_________________________ACR20" localSheetId="5">#REF!</definedName>
    <definedName name="_________________________ACR20" localSheetId="6">#REF!</definedName>
    <definedName name="_________________________ACR20" localSheetId="9">#REF!</definedName>
    <definedName name="_________________________ACR20" localSheetId="17">#REF!</definedName>
    <definedName name="_________________________ACR20" localSheetId="2">#REF!</definedName>
    <definedName name="_________________________ACR20">#REF!</definedName>
    <definedName name="_________________________AGG6" localSheetId="3">#REF!</definedName>
    <definedName name="_________________________AGG6" localSheetId="4">#REF!</definedName>
    <definedName name="_________________________AGG6" localSheetId="7">#REF!</definedName>
    <definedName name="_________________________AGG6" localSheetId="5">#REF!</definedName>
    <definedName name="_________________________AGG6" localSheetId="6">#REF!</definedName>
    <definedName name="_________________________AGG6" localSheetId="9">#REF!</definedName>
    <definedName name="_________________________AGG6" localSheetId="17">#REF!</definedName>
    <definedName name="_________________________AGG6" localSheetId="2">#REF!</definedName>
    <definedName name="_________________________AGG6">#REF!</definedName>
    <definedName name="_________________________AWM10" localSheetId="3">#REF!</definedName>
    <definedName name="_________________________AWM10" localSheetId="4">#REF!</definedName>
    <definedName name="_________________________AWM10" localSheetId="7">#REF!</definedName>
    <definedName name="_________________________AWM10" localSheetId="5">#REF!</definedName>
    <definedName name="_________________________AWM10" localSheetId="6">#REF!</definedName>
    <definedName name="_________________________AWM10" localSheetId="9">#REF!</definedName>
    <definedName name="_________________________AWM10" localSheetId="17">#REF!</definedName>
    <definedName name="_________________________AWM10" localSheetId="2">#REF!</definedName>
    <definedName name="_________________________AWM10">#REF!</definedName>
    <definedName name="_________________________AWM40" localSheetId="3">#REF!</definedName>
    <definedName name="_________________________AWM40" localSheetId="4">#REF!</definedName>
    <definedName name="_________________________AWM40" localSheetId="7">#REF!</definedName>
    <definedName name="_________________________AWM40" localSheetId="5">#REF!</definedName>
    <definedName name="_________________________AWM40" localSheetId="6">#REF!</definedName>
    <definedName name="_________________________AWM40" localSheetId="9">#REF!</definedName>
    <definedName name="_________________________AWM40" localSheetId="17">#REF!</definedName>
    <definedName name="_________________________AWM40" localSheetId="2">#REF!</definedName>
    <definedName name="_________________________AWM40">#REF!</definedName>
    <definedName name="_________________________AWM6" localSheetId="3">#REF!</definedName>
    <definedName name="_________________________AWM6" localSheetId="4">#REF!</definedName>
    <definedName name="_________________________AWM6" localSheetId="7">#REF!</definedName>
    <definedName name="_________________________AWM6" localSheetId="5">#REF!</definedName>
    <definedName name="_________________________AWM6" localSheetId="6">#REF!</definedName>
    <definedName name="_________________________AWM6" localSheetId="9">#REF!</definedName>
    <definedName name="_________________________AWM6" localSheetId="17">#REF!</definedName>
    <definedName name="_________________________AWM6" localSheetId="2">#REF!</definedName>
    <definedName name="_________________________AWM6">#REF!</definedName>
    <definedName name="_________________________CAN112">13.42</definedName>
    <definedName name="_________________________CAN113">12.98</definedName>
    <definedName name="_________________________CAN117">12.7</definedName>
    <definedName name="_________________________CAN118">13.27</definedName>
    <definedName name="_________________________CAN120">11.72</definedName>
    <definedName name="_________________________CAN210">10.38</definedName>
    <definedName name="_________________________CAN211">10.58</definedName>
    <definedName name="_________________________CAN213">10.56</definedName>
    <definedName name="_________________________CAN215">10.22</definedName>
    <definedName name="_________________________CAN216">9.61</definedName>
    <definedName name="_________________________CAN217">10.47</definedName>
    <definedName name="_________________________CAN219">10.91</definedName>
    <definedName name="_________________________CAN220">11.09</definedName>
    <definedName name="_________________________CAN221">11.25</definedName>
    <definedName name="_________________________CAN222">10.17</definedName>
    <definedName name="_________________________CAN223">9.89</definedName>
    <definedName name="_________________________CAN230">10.79</definedName>
    <definedName name="_________________________can421">40.2</definedName>
    <definedName name="_________________________can422">41.57</definedName>
    <definedName name="_________________________can423">43.9</definedName>
    <definedName name="_________________________can424">41.19</definedName>
    <definedName name="_________________________can425">42.81</definedName>
    <definedName name="_________________________can426">40.77</definedName>
    <definedName name="_________________________can427">40.92</definedName>
    <definedName name="_________________________can428">39.29</definedName>
    <definedName name="_________________________can429">45.19</definedName>
    <definedName name="_________________________can430">40.73</definedName>
    <definedName name="_________________________can431">42.52</definedName>
    <definedName name="_________________________can432">42.53</definedName>
    <definedName name="_________________________can433">43.69</definedName>
    <definedName name="_________________________can434">40.43</definedName>
    <definedName name="_________________________can435">43.3</definedName>
    <definedName name="_________________________CDG100" localSheetId="3">#REF!</definedName>
    <definedName name="_________________________CDG100" localSheetId="4">#REF!</definedName>
    <definedName name="_________________________CDG100" localSheetId="7">#REF!</definedName>
    <definedName name="_________________________CDG100" localSheetId="5">#REF!</definedName>
    <definedName name="_________________________CDG100" localSheetId="6">#REF!</definedName>
    <definedName name="_________________________CDG100" localSheetId="9">#REF!</definedName>
    <definedName name="_________________________CDG100" localSheetId="17">#REF!</definedName>
    <definedName name="_________________________CDG100" localSheetId="2">#REF!</definedName>
    <definedName name="_________________________CDG100">#REF!</definedName>
    <definedName name="_________________________CDG250" localSheetId="3">#REF!</definedName>
    <definedName name="_________________________CDG250" localSheetId="4">#REF!</definedName>
    <definedName name="_________________________CDG250" localSheetId="7">#REF!</definedName>
    <definedName name="_________________________CDG250" localSheetId="5">#REF!</definedName>
    <definedName name="_________________________CDG250" localSheetId="6">#REF!</definedName>
    <definedName name="_________________________CDG250" localSheetId="9">#REF!</definedName>
    <definedName name="_________________________CDG250" localSheetId="17">#REF!</definedName>
    <definedName name="_________________________CDG250" localSheetId="2">#REF!</definedName>
    <definedName name="_________________________CDG250">#REF!</definedName>
    <definedName name="_________________________CDG50" localSheetId="3">#REF!</definedName>
    <definedName name="_________________________CDG50" localSheetId="4">#REF!</definedName>
    <definedName name="_________________________CDG50" localSheetId="7">#REF!</definedName>
    <definedName name="_________________________CDG50" localSheetId="5">#REF!</definedName>
    <definedName name="_________________________CDG50" localSheetId="6">#REF!</definedName>
    <definedName name="_________________________CDG50" localSheetId="9">#REF!</definedName>
    <definedName name="_________________________CDG50" localSheetId="17">#REF!</definedName>
    <definedName name="_________________________CDG50" localSheetId="2">#REF!</definedName>
    <definedName name="_________________________CDG50">#REF!</definedName>
    <definedName name="_________________________CDG500" localSheetId="3">#REF!</definedName>
    <definedName name="_________________________CDG500" localSheetId="4">#REF!</definedName>
    <definedName name="_________________________CDG500" localSheetId="7">#REF!</definedName>
    <definedName name="_________________________CDG500" localSheetId="5">#REF!</definedName>
    <definedName name="_________________________CDG500" localSheetId="6">#REF!</definedName>
    <definedName name="_________________________CDG500" localSheetId="9">#REF!</definedName>
    <definedName name="_________________________CDG500" localSheetId="17">#REF!</definedName>
    <definedName name="_________________________CDG500" localSheetId="2">#REF!</definedName>
    <definedName name="_________________________CDG500">#REF!</definedName>
    <definedName name="_________________________CEM53" localSheetId="3">#REF!</definedName>
    <definedName name="_________________________CEM53" localSheetId="4">#REF!</definedName>
    <definedName name="_________________________CEM53" localSheetId="7">#REF!</definedName>
    <definedName name="_________________________CEM53" localSheetId="5">#REF!</definedName>
    <definedName name="_________________________CEM53" localSheetId="6">#REF!</definedName>
    <definedName name="_________________________CEM53" localSheetId="9">#REF!</definedName>
    <definedName name="_________________________CEM53" localSheetId="17">#REF!</definedName>
    <definedName name="_________________________CEM53" localSheetId="2">#REF!</definedName>
    <definedName name="_________________________CEM53">#REF!</definedName>
    <definedName name="_________________________CRN3" localSheetId="3">#REF!</definedName>
    <definedName name="_________________________CRN3" localSheetId="4">#REF!</definedName>
    <definedName name="_________________________CRN3" localSheetId="7">#REF!</definedName>
    <definedName name="_________________________CRN3" localSheetId="5">#REF!</definedName>
    <definedName name="_________________________CRN3" localSheetId="6">#REF!</definedName>
    <definedName name="_________________________CRN3" localSheetId="9">#REF!</definedName>
    <definedName name="_________________________CRN3" localSheetId="17">#REF!</definedName>
    <definedName name="_________________________CRN3" localSheetId="2">#REF!</definedName>
    <definedName name="_________________________CRN3">#REF!</definedName>
    <definedName name="_________________________CRN35" localSheetId="3">#REF!</definedName>
    <definedName name="_________________________CRN35" localSheetId="4">#REF!</definedName>
    <definedName name="_________________________CRN35" localSheetId="7">#REF!</definedName>
    <definedName name="_________________________CRN35" localSheetId="5">#REF!</definedName>
    <definedName name="_________________________CRN35" localSheetId="6">#REF!</definedName>
    <definedName name="_________________________CRN35" localSheetId="9">#REF!</definedName>
    <definedName name="_________________________CRN35" localSheetId="17">#REF!</definedName>
    <definedName name="_________________________CRN35" localSheetId="2">#REF!</definedName>
    <definedName name="_________________________CRN35">#REF!</definedName>
    <definedName name="_________________________CRN80" localSheetId="3">#REF!</definedName>
    <definedName name="_________________________CRN80" localSheetId="4">#REF!</definedName>
    <definedName name="_________________________CRN80" localSheetId="7">#REF!</definedName>
    <definedName name="_________________________CRN80" localSheetId="5">#REF!</definedName>
    <definedName name="_________________________CRN80" localSheetId="6">#REF!</definedName>
    <definedName name="_________________________CRN80" localSheetId="9">#REF!</definedName>
    <definedName name="_________________________CRN80" localSheetId="17">#REF!</definedName>
    <definedName name="_________________________CRN80" localSheetId="2">#REF!</definedName>
    <definedName name="_________________________CRN80">#REF!</definedName>
    <definedName name="_________________________DOZ50" localSheetId="3">#REF!</definedName>
    <definedName name="_________________________DOZ50" localSheetId="4">#REF!</definedName>
    <definedName name="_________________________DOZ50" localSheetId="7">#REF!</definedName>
    <definedName name="_________________________DOZ50" localSheetId="5">#REF!</definedName>
    <definedName name="_________________________DOZ50" localSheetId="6">#REF!</definedName>
    <definedName name="_________________________DOZ50" localSheetId="9">#REF!</definedName>
    <definedName name="_________________________DOZ50" localSheetId="17">#REF!</definedName>
    <definedName name="_________________________DOZ50" localSheetId="2">#REF!</definedName>
    <definedName name="_________________________DOZ50">#REF!</definedName>
    <definedName name="_________________________DOZ80" localSheetId="3">#REF!</definedName>
    <definedName name="_________________________DOZ80" localSheetId="4">#REF!</definedName>
    <definedName name="_________________________DOZ80" localSheetId="7">#REF!</definedName>
    <definedName name="_________________________DOZ80" localSheetId="5">#REF!</definedName>
    <definedName name="_________________________DOZ80" localSheetId="6">#REF!</definedName>
    <definedName name="_________________________DOZ80" localSheetId="9">#REF!</definedName>
    <definedName name="_________________________DOZ80" localSheetId="17">#REF!</definedName>
    <definedName name="_________________________DOZ80" localSheetId="2">#REF!</definedName>
    <definedName name="_________________________DOZ80">#REF!</definedName>
    <definedName name="_________________________ExV200" localSheetId="3">#REF!</definedName>
    <definedName name="_________________________ExV200" localSheetId="4">#REF!</definedName>
    <definedName name="_________________________ExV200" localSheetId="7">#REF!</definedName>
    <definedName name="_________________________ExV200" localSheetId="5">#REF!</definedName>
    <definedName name="_________________________ExV200" localSheetId="6">#REF!</definedName>
    <definedName name="_________________________ExV200" localSheetId="9">#REF!</definedName>
    <definedName name="_________________________ExV200" localSheetId="17">#REF!</definedName>
    <definedName name="_________________________ExV200" localSheetId="2">#REF!</definedName>
    <definedName name="_________________________ExV200">#REF!</definedName>
    <definedName name="_________________________GEN100" localSheetId="3">#REF!</definedName>
    <definedName name="_________________________GEN100" localSheetId="4">#REF!</definedName>
    <definedName name="_________________________GEN100" localSheetId="7">#REF!</definedName>
    <definedName name="_________________________GEN100" localSheetId="5">#REF!</definedName>
    <definedName name="_________________________GEN100" localSheetId="6">#REF!</definedName>
    <definedName name="_________________________GEN100" localSheetId="9">#REF!</definedName>
    <definedName name="_________________________GEN100" localSheetId="17">#REF!</definedName>
    <definedName name="_________________________GEN100" localSheetId="2">#REF!</definedName>
    <definedName name="_________________________GEN100">#REF!</definedName>
    <definedName name="_________________________GEN250" localSheetId="3">#REF!</definedName>
    <definedName name="_________________________GEN250" localSheetId="4">#REF!</definedName>
    <definedName name="_________________________GEN250" localSheetId="7">#REF!</definedName>
    <definedName name="_________________________GEN250" localSheetId="5">#REF!</definedName>
    <definedName name="_________________________GEN250" localSheetId="6">#REF!</definedName>
    <definedName name="_________________________GEN250" localSheetId="9">#REF!</definedName>
    <definedName name="_________________________GEN250" localSheetId="17">#REF!</definedName>
    <definedName name="_________________________GEN250" localSheetId="2">#REF!</definedName>
    <definedName name="_________________________GEN250">#REF!</definedName>
    <definedName name="_________________________GEN325" localSheetId="3">#REF!</definedName>
    <definedName name="_________________________GEN325" localSheetId="4">#REF!</definedName>
    <definedName name="_________________________GEN325" localSheetId="7">#REF!</definedName>
    <definedName name="_________________________GEN325" localSheetId="5">#REF!</definedName>
    <definedName name="_________________________GEN325" localSheetId="6">#REF!</definedName>
    <definedName name="_________________________GEN325" localSheetId="9">#REF!</definedName>
    <definedName name="_________________________GEN325" localSheetId="17">#REF!</definedName>
    <definedName name="_________________________GEN325" localSheetId="2">#REF!</definedName>
    <definedName name="_________________________GEN325">#REF!</definedName>
    <definedName name="_________________________GEN380" localSheetId="3">#REF!</definedName>
    <definedName name="_________________________GEN380" localSheetId="4">#REF!</definedName>
    <definedName name="_________________________GEN380" localSheetId="7">#REF!</definedName>
    <definedName name="_________________________GEN380" localSheetId="5">#REF!</definedName>
    <definedName name="_________________________GEN380" localSheetId="6">#REF!</definedName>
    <definedName name="_________________________GEN380" localSheetId="9">#REF!</definedName>
    <definedName name="_________________________GEN380" localSheetId="17">#REF!</definedName>
    <definedName name="_________________________GEN380" localSheetId="2">#REF!</definedName>
    <definedName name="_________________________GEN380">#REF!</definedName>
    <definedName name="_________________________GSB1" localSheetId="3">#REF!</definedName>
    <definedName name="_________________________GSB1" localSheetId="4">#REF!</definedName>
    <definedName name="_________________________GSB1" localSheetId="7">#REF!</definedName>
    <definedName name="_________________________GSB1" localSheetId="5">#REF!</definedName>
    <definedName name="_________________________GSB1" localSheetId="6">#REF!</definedName>
    <definedName name="_________________________GSB1" localSheetId="9">#REF!</definedName>
    <definedName name="_________________________GSB1" localSheetId="17">#REF!</definedName>
    <definedName name="_________________________GSB1" localSheetId="2">#REF!</definedName>
    <definedName name="_________________________GSB1">#REF!</definedName>
    <definedName name="_________________________GSB2" localSheetId="3">#REF!</definedName>
    <definedName name="_________________________GSB2" localSheetId="4">#REF!</definedName>
    <definedName name="_________________________GSB2" localSheetId="7">#REF!</definedName>
    <definedName name="_________________________GSB2" localSheetId="5">#REF!</definedName>
    <definedName name="_________________________GSB2" localSheetId="6">#REF!</definedName>
    <definedName name="_________________________GSB2" localSheetId="9">#REF!</definedName>
    <definedName name="_________________________GSB2" localSheetId="17">#REF!</definedName>
    <definedName name="_________________________GSB2" localSheetId="2">#REF!</definedName>
    <definedName name="_________________________GSB2">#REF!</definedName>
    <definedName name="_________________________GSB3" localSheetId="3">#REF!</definedName>
    <definedName name="_________________________GSB3" localSheetId="4">#REF!</definedName>
    <definedName name="_________________________GSB3" localSheetId="7">#REF!</definedName>
    <definedName name="_________________________GSB3" localSheetId="5">#REF!</definedName>
    <definedName name="_________________________GSB3" localSheetId="6">#REF!</definedName>
    <definedName name="_________________________GSB3" localSheetId="9">#REF!</definedName>
    <definedName name="_________________________GSB3" localSheetId="17">#REF!</definedName>
    <definedName name="_________________________GSB3" localSheetId="2">#REF!</definedName>
    <definedName name="_________________________GSB3">#REF!</definedName>
    <definedName name="_________________________HMP1" localSheetId="3">#REF!</definedName>
    <definedName name="_________________________HMP1" localSheetId="4">#REF!</definedName>
    <definedName name="_________________________HMP1" localSheetId="7">#REF!</definedName>
    <definedName name="_________________________HMP1" localSheetId="5">#REF!</definedName>
    <definedName name="_________________________HMP1" localSheetId="6">#REF!</definedName>
    <definedName name="_________________________HMP1" localSheetId="9">#REF!</definedName>
    <definedName name="_________________________HMP1" localSheetId="17">#REF!</definedName>
    <definedName name="_________________________HMP1" localSheetId="2">#REF!</definedName>
    <definedName name="_________________________HMP1">#REF!</definedName>
    <definedName name="_________________________HMP2" localSheetId="3">#REF!</definedName>
    <definedName name="_________________________HMP2" localSheetId="4">#REF!</definedName>
    <definedName name="_________________________HMP2" localSheetId="7">#REF!</definedName>
    <definedName name="_________________________HMP2" localSheetId="5">#REF!</definedName>
    <definedName name="_________________________HMP2" localSheetId="6">#REF!</definedName>
    <definedName name="_________________________HMP2" localSheetId="9">#REF!</definedName>
    <definedName name="_________________________HMP2" localSheetId="17">#REF!</definedName>
    <definedName name="_________________________HMP2" localSheetId="2">#REF!</definedName>
    <definedName name="_________________________HMP2">#REF!</definedName>
    <definedName name="_________________________HMP3" localSheetId="3">#REF!</definedName>
    <definedName name="_________________________HMP3" localSheetId="4">#REF!</definedName>
    <definedName name="_________________________HMP3" localSheetId="7">#REF!</definedName>
    <definedName name="_________________________HMP3" localSheetId="5">#REF!</definedName>
    <definedName name="_________________________HMP3" localSheetId="6">#REF!</definedName>
    <definedName name="_________________________HMP3" localSheetId="9">#REF!</definedName>
    <definedName name="_________________________HMP3" localSheetId="17">#REF!</definedName>
    <definedName name="_________________________HMP3" localSheetId="2">#REF!</definedName>
    <definedName name="_________________________HMP3">#REF!</definedName>
    <definedName name="_________________________HMP4" localSheetId="3">#REF!</definedName>
    <definedName name="_________________________HMP4" localSheetId="4">#REF!</definedName>
    <definedName name="_________________________HMP4" localSheetId="7">#REF!</definedName>
    <definedName name="_________________________HMP4" localSheetId="5">#REF!</definedName>
    <definedName name="_________________________HMP4" localSheetId="6">#REF!</definedName>
    <definedName name="_________________________HMP4" localSheetId="9">#REF!</definedName>
    <definedName name="_________________________HMP4" localSheetId="17">#REF!</definedName>
    <definedName name="_________________________HMP4" localSheetId="2">#REF!</definedName>
    <definedName name="_________________________HMP4">#REF!</definedName>
    <definedName name="_________________________III7">"$C4.$#REF!$#REF!"</definedName>
    <definedName name="_________________________MIX10" localSheetId="3">#REF!</definedName>
    <definedName name="_________________________MIX10" localSheetId="4">#REF!</definedName>
    <definedName name="_________________________MIX10" localSheetId="7">#REF!</definedName>
    <definedName name="_________________________MIX10" localSheetId="5">#REF!</definedName>
    <definedName name="_________________________MIX10" localSheetId="6">#REF!</definedName>
    <definedName name="_________________________MIX10" localSheetId="9">#REF!</definedName>
    <definedName name="_________________________MIX10" localSheetId="17">#REF!</definedName>
    <definedName name="_________________________MIX10" localSheetId="2">#REF!</definedName>
    <definedName name="_________________________MIX10">#REF!</definedName>
    <definedName name="_________________________MIX15" localSheetId="3">#REF!</definedName>
    <definedName name="_________________________MIX15" localSheetId="4">#REF!</definedName>
    <definedName name="_________________________MIX15" localSheetId="7">#REF!</definedName>
    <definedName name="_________________________MIX15" localSheetId="5">#REF!</definedName>
    <definedName name="_________________________MIX15" localSheetId="6">#REF!</definedName>
    <definedName name="_________________________MIX15" localSheetId="9">#REF!</definedName>
    <definedName name="_________________________MIX15" localSheetId="17">#REF!</definedName>
    <definedName name="_________________________MIX15" localSheetId="2">#REF!</definedName>
    <definedName name="_________________________MIX15">#REF!</definedName>
    <definedName name="_________________________MIX15150" localSheetId="4">'[4]Mix Design'!#REF!</definedName>
    <definedName name="_________________________MIX15150" localSheetId="7">'[4]Mix Design'!#REF!</definedName>
    <definedName name="_________________________MIX15150" localSheetId="5">'[4]Mix Design'!#REF!</definedName>
    <definedName name="_________________________MIX15150" localSheetId="6">'[4]Mix Design'!#REF!</definedName>
    <definedName name="_________________________MIX15150" localSheetId="17">'[4]Mix Design'!#REF!</definedName>
    <definedName name="_________________________MIX15150">'[4]Mix Design'!#REF!</definedName>
    <definedName name="_________________________MIX1540">'[4]Mix Design'!$P$11</definedName>
    <definedName name="_________________________MIX1580" localSheetId="4">'[4]Mix Design'!#REF!</definedName>
    <definedName name="_________________________MIX1580" localSheetId="7">'[4]Mix Design'!#REF!</definedName>
    <definedName name="_________________________MIX1580" localSheetId="5">'[4]Mix Design'!#REF!</definedName>
    <definedName name="_________________________MIX1580" localSheetId="6">'[4]Mix Design'!#REF!</definedName>
    <definedName name="_________________________MIX1580" localSheetId="17">'[4]Mix Design'!#REF!</definedName>
    <definedName name="_________________________MIX1580">'[4]Mix Design'!#REF!</definedName>
    <definedName name="_________________________MIX2">'[5]Mix Design'!$P$12</definedName>
    <definedName name="_________________________MIX20" localSheetId="3">#REF!</definedName>
    <definedName name="_________________________MIX20" localSheetId="4">#REF!</definedName>
    <definedName name="_________________________MIX20" localSheetId="7">#REF!</definedName>
    <definedName name="_________________________MIX20" localSheetId="5">#REF!</definedName>
    <definedName name="_________________________MIX20" localSheetId="6">#REF!</definedName>
    <definedName name="_________________________MIX20" localSheetId="9">#REF!</definedName>
    <definedName name="_________________________MIX20" localSheetId="17">#REF!</definedName>
    <definedName name="_________________________MIX20" localSheetId="2">#REF!</definedName>
    <definedName name="_________________________MIX20">#REF!</definedName>
    <definedName name="_________________________MIX2020">'[4]Mix Design'!$P$12</definedName>
    <definedName name="_________________________MIX2040">'[4]Mix Design'!$P$13</definedName>
    <definedName name="_________________________MIX25" localSheetId="3">#REF!</definedName>
    <definedName name="_________________________MIX25" localSheetId="4">#REF!</definedName>
    <definedName name="_________________________MIX25" localSheetId="7">#REF!</definedName>
    <definedName name="_________________________MIX25" localSheetId="5">#REF!</definedName>
    <definedName name="_________________________MIX25" localSheetId="6">#REF!</definedName>
    <definedName name="_________________________MIX25" localSheetId="9">#REF!</definedName>
    <definedName name="_________________________MIX25" localSheetId="17">#REF!</definedName>
    <definedName name="_________________________MIX25" localSheetId="2">#REF!</definedName>
    <definedName name="_________________________MIX25">#REF!</definedName>
    <definedName name="_________________________MIX2540">'[4]Mix Design'!$P$15</definedName>
    <definedName name="_________________________Mix255">'[6]Mix Design'!$P$13</definedName>
    <definedName name="_________________________MIX30" localSheetId="3">#REF!</definedName>
    <definedName name="_________________________MIX30" localSheetId="4">#REF!</definedName>
    <definedName name="_________________________MIX30" localSheetId="7">#REF!</definedName>
    <definedName name="_________________________MIX30" localSheetId="5">#REF!</definedName>
    <definedName name="_________________________MIX30" localSheetId="6">#REF!</definedName>
    <definedName name="_________________________MIX30" localSheetId="9">#REF!</definedName>
    <definedName name="_________________________MIX30" localSheetId="17">#REF!</definedName>
    <definedName name="_________________________MIX30" localSheetId="2">#REF!</definedName>
    <definedName name="_________________________MIX30">#REF!</definedName>
    <definedName name="_________________________MIX35" localSheetId="3">#REF!</definedName>
    <definedName name="_________________________MIX35" localSheetId="4">#REF!</definedName>
    <definedName name="_________________________MIX35" localSheetId="7">#REF!</definedName>
    <definedName name="_________________________MIX35" localSheetId="5">#REF!</definedName>
    <definedName name="_________________________MIX35" localSheetId="6">#REF!</definedName>
    <definedName name="_________________________MIX35" localSheetId="9">#REF!</definedName>
    <definedName name="_________________________MIX35" localSheetId="17">#REF!</definedName>
    <definedName name="_________________________MIX35" localSheetId="2">#REF!</definedName>
    <definedName name="_________________________MIX35">#REF!</definedName>
    <definedName name="_________________________MIX40" localSheetId="3">#REF!</definedName>
    <definedName name="_________________________MIX40" localSheetId="4">#REF!</definedName>
    <definedName name="_________________________MIX40" localSheetId="7">#REF!</definedName>
    <definedName name="_________________________MIX40" localSheetId="5">#REF!</definedName>
    <definedName name="_________________________MIX40" localSheetId="6">#REF!</definedName>
    <definedName name="_________________________MIX40" localSheetId="9">#REF!</definedName>
    <definedName name="_________________________MIX40" localSheetId="17">#REF!</definedName>
    <definedName name="_________________________MIX40" localSheetId="2">#REF!</definedName>
    <definedName name="_________________________MIX40">#REF!</definedName>
    <definedName name="_________________________MIX45" localSheetId="4">'[4]Mix Design'!#REF!</definedName>
    <definedName name="_________________________MIX45" localSheetId="7">'[4]Mix Design'!#REF!</definedName>
    <definedName name="_________________________MIX45" localSheetId="5">'[4]Mix Design'!#REF!</definedName>
    <definedName name="_________________________MIX45" localSheetId="6">'[4]Mix Design'!#REF!</definedName>
    <definedName name="_________________________MIX45" localSheetId="17">'[4]Mix Design'!#REF!</definedName>
    <definedName name="_________________________MIX45">'[4]Mix Design'!#REF!</definedName>
    <definedName name="_________________________MUR5" localSheetId="3">#REF!</definedName>
    <definedName name="_________________________MUR5" localSheetId="4">#REF!</definedName>
    <definedName name="_________________________MUR5" localSheetId="7">#REF!</definedName>
    <definedName name="_________________________MUR5" localSheetId="5">#REF!</definedName>
    <definedName name="_________________________MUR5" localSheetId="6">#REF!</definedName>
    <definedName name="_________________________MUR5" localSheetId="9">#REF!</definedName>
    <definedName name="_________________________MUR5" localSheetId="17">#REF!</definedName>
    <definedName name="_________________________MUR5" localSheetId="2">#REF!</definedName>
    <definedName name="_________________________MUR5">#REF!</definedName>
    <definedName name="_________________________MUR8" localSheetId="3">#REF!</definedName>
    <definedName name="_________________________MUR8" localSheetId="4">#REF!</definedName>
    <definedName name="_________________________MUR8" localSheetId="7">#REF!</definedName>
    <definedName name="_________________________MUR8" localSheetId="5">#REF!</definedName>
    <definedName name="_________________________MUR8" localSheetId="6">#REF!</definedName>
    <definedName name="_________________________MUR8" localSheetId="9">#REF!</definedName>
    <definedName name="_________________________MUR8" localSheetId="17">#REF!</definedName>
    <definedName name="_________________________MUR8" localSheetId="2">#REF!</definedName>
    <definedName name="_________________________MUR8">#REF!</definedName>
    <definedName name="_________________________OPC43" localSheetId="3">#REF!</definedName>
    <definedName name="_________________________OPC43" localSheetId="4">#REF!</definedName>
    <definedName name="_________________________OPC43" localSheetId="7">#REF!</definedName>
    <definedName name="_________________________OPC43" localSheetId="5">#REF!</definedName>
    <definedName name="_________________________OPC43" localSheetId="6">#REF!</definedName>
    <definedName name="_________________________OPC43" localSheetId="9">#REF!</definedName>
    <definedName name="_________________________OPC43" localSheetId="17">#REF!</definedName>
    <definedName name="_________________________OPC43" localSheetId="2">#REF!</definedName>
    <definedName name="_________________________OPC43">#REF!</definedName>
    <definedName name="_________________________SLV10025" localSheetId="4">'[7]ANAL-PIPE LINE'!#REF!</definedName>
    <definedName name="_________________________SLV10025" localSheetId="7">'[7]ANAL-PIPE LINE'!#REF!</definedName>
    <definedName name="_________________________SLV10025" localSheetId="5">'[7]ANAL-PIPE LINE'!#REF!</definedName>
    <definedName name="_________________________SLV10025" localSheetId="6">'[7]ANAL-PIPE LINE'!#REF!</definedName>
    <definedName name="_________________________SLV10025" localSheetId="17">'[7]ANAL-PIPE LINE'!#REF!</definedName>
    <definedName name="_________________________SLV10025">'[7]ANAL-PIPE LINE'!#REF!</definedName>
    <definedName name="_________________________TIP1" localSheetId="3">#REF!</definedName>
    <definedName name="_________________________TIP1" localSheetId="4">#REF!</definedName>
    <definedName name="_________________________TIP1" localSheetId="7">#REF!</definedName>
    <definedName name="_________________________TIP1" localSheetId="5">#REF!</definedName>
    <definedName name="_________________________TIP1" localSheetId="6">#REF!</definedName>
    <definedName name="_________________________TIP1" localSheetId="9">#REF!</definedName>
    <definedName name="_________________________TIP1" localSheetId="17">#REF!</definedName>
    <definedName name="_________________________TIP1" localSheetId="2">#REF!</definedName>
    <definedName name="_________________________TIP1">#REF!</definedName>
    <definedName name="_________________________TIP2" localSheetId="3">#REF!</definedName>
    <definedName name="_________________________TIP2" localSheetId="4">#REF!</definedName>
    <definedName name="_________________________TIP2" localSheetId="7">#REF!</definedName>
    <definedName name="_________________________TIP2" localSheetId="5">#REF!</definedName>
    <definedName name="_________________________TIP2" localSheetId="6">#REF!</definedName>
    <definedName name="_________________________TIP2" localSheetId="9">#REF!</definedName>
    <definedName name="_________________________TIP2" localSheetId="17">#REF!</definedName>
    <definedName name="_________________________TIP2" localSheetId="2">#REF!</definedName>
    <definedName name="_________________________TIP2">#REF!</definedName>
    <definedName name="_________________________TIP3" localSheetId="3">#REF!</definedName>
    <definedName name="_________________________TIP3" localSheetId="4">#REF!</definedName>
    <definedName name="_________________________TIP3" localSheetId="7">#REF!</definedName>
    <definedName name="_________________________TIP3" localSheetId="5">#REF!</definedName>
    <definedName name="_________________________TIP3" localSheetId="6">#REF!</definedName>
    <definedName name="_________________________TIP3" localSheetId="9">#REF!</definedName>
    <definedName name="_________________________TIP3" localSheetId="17">#REF!</definedName>
    <definedName name="_________________________TIP3" localSheetId="2">#REF!</definedName>
    <definedName name="_________________________TIP3">#REF!</definedName>
    <definedName name="________________________A65537" localSheetId="3">#REF!</definedName>
    <definedName name="________________________A65537" localSheetId="4">#REF!</definedName>
    <definedName name="________________________A65537" localSheetId="7">#REF!</definedName>
    <definedName name="________________________A65537" localSheetId="5">#REF!</definedName>
    <definedName name="________________________A65537" localSheetId="6">#REF!</definedName>
    <definedName name="________________________A65537" localSheetId="9">#REF!</definedName>
    <definedName name="________________________A65537" localSheetId="17">#REF!</definedName>
    <definedName name="________________________A65537" localSheetId="2">#REF!</definedName>
    <definedName name="________________________A65537">#REF!</definedName>
    <definedName name="________________________ABM10" localSheetId="3">#REF!</definedName>
    <definedName name="________________________ABM10" localSheetId="4">#REF!</definedName>
    <definedName name="________________________ABM10" localSheetId="7">#REF!</definedName>
    <definedName name="________________________ABM10" localSheetId="5">#REF!</definedName>
    <definedName name="________________________ABM10" localSheetId="6">#REF!</definedName>
    <definedName name="________________________ABM10" localSheetId="9">#REF!</definedName>
    <definedName name="________________________ABM10" localSheetId="17">#REF!</definedName>
    <definedName name="________________________ABM10" localSheetId="2">#REF!</definedName>
    <definedName name="________________________ABM10">#REF!</definedName>
    <definedName name="________________________ABM40" localSheetId="3">#REF!</definedName>
    <definedName name="________________________ABM40" localSheetId="4">#REF!</definedName>
    <definedName name="________________________ABM40" localSheetId="7">#REF!</definedName>
    <definedName name="________________________ABM40" localSheetId="5">#REF!</definedName>
    <definedName name="________________________ABM40" localSheetId="6">#REF!</definedName>
    <definedName name="________________________ABM40" localSheetId="9">#REF!</definedName>
    <definedName name="________________________ABM40" localSheetId="17">#REF!</definedName>
    <definedName name="________________________ABM40" localSheetId="2">#REF!</definedName>
    <definedName name="________________________ABM40">#REF!</definedName>
    <definedName name="________________________ABM6" localSheetId="3">#REF!</definedName>
    <definedName name="________________________ABM6" localSheetId="4">#REF!</definedName>
    <definedName name="________________________ABM6" localSheetId="7">#REF!</definedName>
    <definedName name="________________________ABM6" localSheetId="5">#REF!</definedName>
    <definedName name="________________________ABM6" localSheetId="6">#REF!</definedName>
    <definedName name="________________________ABM6" localSheetId="9">#REF!</definedName>
    <definedName name="________________________ABM6" localSheetId="17">#REF!</definedName>
    <definedName name="________________________ABM6" localSheetId="2">#REF!</definedName>
    <definedName name="________________________ABM6">#REF!</definedName>
    <definedName name="________________________ACB10" localSheetId="3">#REF!</definedName>
    <definedName name="________________________ACB10" localSheetId="4">#REF!</definedName>
    <definedName name="________________________ACB10" localSheetId="7">#REF!</definedName>
    <definedName name="________________________ACB10" localSheetId="5">#REF!</definedName>
    <definedName name="________________________ACB10" localSheetId="6">#REF!</definedName>
    <definedName name="________________________ACB10" localSheetId="9">#REF!</definedName>
    <definedName name="________________________ACB10" localSheetId="17">#REF!</definedName>
    <definedName name="________________________ACB10" localSheetId="2">#REF!</definedName>
    <definedName name="________________________ACB10">#REF!</definedName>
    <definedName name="________________________ACB20" localSheetId="3">#REF!</definedName>
    <definedName name="________________________ACB20" localSheetId="4">#REF!</definedName>
    <definedName name="________________________ACB20" localSheetId="7">#REF!</definedName>
    <definedName name="________________________ACB20" localSheetId="5">#REF!</definedName>
    <definedName name="________________________ACB20" localSheetId="6">#REF!</definedName>
    <definedName name="________________________ACB20" localSheetId="9">#REF!</definedName>
    <definedName name="________________________ACB20" localSheetId="17">#REF!</definedName>
    <definedName name="________________________ACB20" localSheetId="2">#REF!</definedName>
    <definedName name="________________________ACB20">#REF!</definedName>
    <definedName name="________________________ACR10" localSheetId="3">#REF!</definedName>
    <definedName name="________________________ACR10" localSheetId="4">#REF!</definedName>
    <definedName name="________________________ACR10" localSheetId="7">#REF!</definedName>
    <definedName name="________________________ACR10" localSheetId="5">#REF!</definedName>
    <definedName name="________________________ACR10" localSheetId="6">#REF!</definedName>
    <definedName name="________________________ACR10" localSheetId="9">#REF!</definedName>
    <definedName name="________________________ACR10" localSheetId="17">#REF!</definedName>
    <definedName name="________________________ACR10" localSheetId="2">#REF!</definedName>
    <definedName name="________________________ACR10">#REF!</definedName>
    <definedName name="________________________ACR20" localSheetId="3">#REF!</definedName>
    <definedName name="________________________ACR20" localSheetId="4">#REF!</definedName>
    <definedName name="________________________ACR20" localSheetId="7">#REF!</definedName>
    <definedName name="________________________ACR20" localSheetId="5">#REF!</definedName>
    <definedName name="________________________ACR20" localSheetId="6">#REF!</definedName>
    <definedName name="________________________ACR20" localSheetId="9">#REF!</definedName>
    <definedName name="________________________ACR20" localSheetId="17">#REF!</definedName>
    <definedName name="________________________ACR20" localSheetId="2">#REF!</definedName>
    <definedName name="________________________ACR20">#REF!</definedName>
    <definedName name="________________________AGG6" localSheetId="3">#REF!</definedName>
    <definedName name="________________________AGG6" localSheetId="4">#REF!</definedName>
    <definedName name="________________________AGG6" localSheetId="7">#REF!</definedName>
    <definedName name="________________________AGG6" localSheetId="5">#REF!</definedName>
    <definedName name="________________________AGG6" localSheetId="6">#REF!</definedName>
    <definedName name="________________________AGG6" localSheetId="9">#REF!</definedName>
    <definedName name="________________________AGG6" localSheetId="17">#REF!</definedName>
    <definedName name="________________________AGG6" localSheetId="2">#REF!</definedName>
    <definedName name="________________________AGG6">#REF!</definedName>
    <definedName name="________________________AWM10" localSheetId="3">#REF!</definedName>
    <definedName name="________________________AWM10" localSheetId="4">#REF!</definedName>
    <definedName name="________________________AWM10" localSheetId="7">#REF!</definedName>
    <definedName name="________________________AWM10" localSheetId="5">#REF!</definedName>
    <definedName name="________________________AWM10" localSheetId="6">#REF!</definedName>
    <definedName name="________________________AWM10" localSheetId="9">#REF!</definedName>
    <definedName name="________________________AWM10" localSheetId="17">#REF!</definedName>
    <definedName name="________________________AWM10" localSheetId="2">#REF!</definedName>
    <definedName name="________________________AWM10">#REF!</definedName>
    <definedName name="________________________AWM40" localSheetId="3">#REF!</definedName>
    <definedName name="________________________AWM40" localSheetId="4">#REF!</definedName>
    <definedName name="________________________AWM40" localSheetId="7">#REF!</definedName>
    <definedName name="________________________AWM40" localSheetId="5">#REF!</definedName>
    <definedName name="________________________AWM40" localSheetId="6">#REF!</definedName>
    <definedName name="________________________AWM40" localSheetId="9">#REF!</definedName>
    <definedName name="________________________AWM40" localSheetId="17">#REF!</definedName>
    <definedName name="________________________AWM40" localSheetId="2">#REF!</definedName>
    <definedName name="________________________AWM40">#REF!</definedName>
    <definedName name="________________________AWM6" localSheetId="3">#REF!</definedName>
    <definedName name="________________________AWM6" localSheetId="4">#REF!</definedName>
    <definedName name="________________________AWM6" localSheetId="7">#REF!</definedName>
    <definedName name="________________________AWM6" localSheetId="5">#REF!</definedName>
    <definedName name="________________________AWM6" localSheetId="6">#REF!</definedName>
    <definedName name="________________________AWM6" localSheetId="9">#REF!</definedName>
    <definedName name="________________________AWM6" localSheetId="17">#REF!</definedName>
    <definedName name="________________________AWM6" localSheetId="2">#REF!</definedName>
    <definedName name="________________________AWM6">#REF!</definedName>
    <definedName name="________________________CAN112">13.42</definedName>
    <definedName name="________________________CAN113">12.98</definedName>
    <definedName name="________________________CAN117">12.7</definedName>
    <definedName name="________________________CAN118">13.27</definedName>
    <definedName name="________________________CAN120">11.72</definedName>
    <definedName name="________________________CAN210">10.38</definedName>
    <definedName name="________________________CAN211">10.58</definedName>
    <definedName name="________________________CAN213">10.56</definedName>
    <definedName name="________________________CAN215">10.22</definedName>
    <definedName name="________________________CAN216">9.61</definedName>
    <definedName name="________________________CAN217">10.47</definedName>
    <definedName name="________________________CAN219">10.91</definedName>
    <definedName name="________________________CAN220">11.09</definedName>
    <definedName name="________________________CAN221">11.25</definedName>
    <definedName name="________________________CAN222">10.17</definedName>
    <definedName name="________________________CAN223">9.89</definedName>
    <definedName name="________________________CAN230">10.79</definedName>
    <definedName name="________________________can421">40.2</definedName>
    <definedName name="________________________can422">41.57</definedName>
    <definedName name="________________________can423">43.9</definedName>
    <definedName name="________________________can424">41.19</definedName>
    <definedName name="________________________can425">42.81</definedName>
    <definedName name="________________________can426">40.77</definedName>
    <definedName name="________________________can427">40.92</definedName>
    <definedName name="________________________can428">39.29</definedName>
    <definedName name="________________________can429">45.19</definedName>
    <definedName name="________________________can430">40.73</definedName>
    <definedName name="________________________can431">42.52</definedName>
    <definedName name="________________________can432">42.53</definedName>
    <definedName name="________________________can433">43.69</definedName>
    <definedName name="________________________can434">40.43</definedName>
    <definedName name="________________________can435">43.3</definedName>
    <definedName name="________________________CDG100" localSheetId="3">#REF!</definedName>
    <definedName name="________________________CDG100" localSheetId="4">#REF!</definedName>
    <definedName name="________________________CDG100" localSheetId="7">#REF!</definedName>
    <definedName name="________________________CDG100" localSheetId="5">#REF!</definedName>
    <definedName name="________________________CDG100" localSheetId="6">#REF!</definedName>
    <definedName name="________________________CDG100" localSheetId="9">#REF!</definedName>
    <definedName name="________________________CDG100" localSheetId="17">#REF!</definedName>
    <definedName name="________________________CDG100" localSheetId="2">#REF!</definedName>
    <definedName name="________________________CDG100">#REF!</definedName>
    <definedName name="________________________CDG250" localSheetId="3">#REF!</definedName>
    <definedName name="________________________CDG250" localSheetId="4">#REF!</definedName>
    <definedName name="________________________CDG250" localSheetId="7">#REF!</definedName>
    <definedName name="________________________CDG250" localSheetId="5">#REF!</definedName>
    <definedName name="________________________CDG250" localSheetId="6">#REF!</definedName>
    <definedName name="________________________CDG250" localSheetId="9">#REF!</definedName>
    <definedName name="________________________CDG250" localSheetId="17">#REF!</definedName>
    <definedName name="________________________CDG250" localSheetId="2">#REF!</definedName>
    <definedName name="________________________CDG250">#REF!</definedName>
    <definedName name="________________________CDG50" localSheetId="3">#REF!</definedName>
    <definedName name="________________________CDG50" localSheetId="4">#REF!</definedName>
    <definedName name="________________________CDG50" localSheetId="7">#REF!</definedName>
    <definedName name="________________________CDG50" localSheetId="5">#REF!</definedName>
    <definedName name="________________________CDG50" localSheetId="6">#REF!</definedName>
    <definedName name="________________________CDG50" localSheetId="9">#REF!</definedName>
    <definedName name="________________________CDG50" localSheetId="17">#REF!</definedName>
    <definedName name="________________________CDG50" localSheetId="2">#REF!</definedName>
    <definedName name="________________________CDG50">#REF!</definedName>
    <definedName name="________________________CDG500" localSheetId="3">#REF!</definedName>
    <definedName name="________________________CDG500" localSheetId="4">#REF!</definedName>
    <definedName name="________________________CDG500" localSheetId="7">#REF!</definedName>
    <definedName name="________________________CDG500" localSheetId="5">#REF!</definedName>
    <definedName name="________________________CDG500" localSheetId="6">#REF!</definedName>
    <definedName name="________________________CDG500" localSheetId="9">#REF!</definedName>
    <definedName name="________________________CDG500" localSheetId="17">#REF!</definedName>
    <definedName name="________________________CDG500" localSheetId="2">#REF!</definedName>
    <definedName name="________________________CDG500">#REF!</definedName>
    <definedName name="________________________CEM53" localSheetId="3">#REF!</definedName>
    <definedName name="________________________CEM53" localSheetId="4">#REF!</definedName>
    <definedName name="________________________CEM53" localSheetId="7">#REF!</definedName>
    <definedName name="________________________CEM53" localSheetId="5">#REF!</definedName>
    <definedName name="________________________CEM53" localSheetId="6">#REF!</definedName>
    <definedName name="________________________CEM53" localSheetId="9">#REF!</definedName>
    <definedName name="________________________CEM53" localSheetId="17">#REF!</definedName>
    <definedName name="________________________CEM53" localSheetId="2">#REF!</definedName>
    <definedName name="________________________CEM53">#REF!</definedName>
    <definedName name="________________________CRN3" localSheetId="3">#REF!</definedName>
    <definedName name="________________________CRN3" localSheetId="4">#REF!</definedName>
    <definedName name="________________________CRN3" localSheetId="7">#REF!</definedName>
    <definedName name="________________________CRN3" localSheetId="5">#REF!</definedName>
    <definedName name="________________________CRN3" localSheetId="6">#REF!</definedName>
    <definedName name="________________________CRN3" localSheetId="9">#REF!</definedName>
    <definedName name="________________________CRN3" localSheetId="17">#REF!</definedName>
    <definedName name="________________________CRN3" localSheetId="2">#REF!</definedName>
    <definedName name="________________________CRN3">#REF!</definedName>
    <definedName name="________________________CRN35" localSheetId="3">#REF!</definedName>
    <definedName name="________________________CRN35" localSheetId="4">#REF!</definedName>
    <definedName name="________________________CRN35" localSheetId="7">#REF!</definedName>
    <definedName name="________________________CRN35" localSheetId="5">#REF!</definedName>
    <definedName name="________________________CRN35" localSheetId="6">#REF!</definedName>
    <definedName name="________________________CRN35" localSheetId="9">#REF!</definedName>
    <definedName name="________________________CRN35" localSheetId="17">#REF!</definedName>
    <definedName name="________________________CRN35" localSheetId="2">#REF!</definedName>
    <definedName name="________________________CRN35">#REF!</definedName>
    <definedName name="________________________CRN80" localSheetId="3">#REF!</definedName>
    <definedName name="________________________CRN80" localSheetId="4">#REF!</definedName>
    <definedName name="________________________CRN80" localSheetId="7">#REF!</definedName>
    <definedName name="________________________CRN80" localSheetId="5">#REF!</definedName>
    <definedName name="________________________CRN80" localSheetId="6">#REF!</definedName>
    <definedName name="________________________CRN80" localSheetId="9">#REF!</definedName>
    <definedName name="________________________CRN80" localSheetId="17">#REF!</definedName>
    <definedName name="________________________CRN80" localSheetId="2">#REF!</definedName>
    <definedName name="________________________CRN80">#REF!</definedName>
    <definedName name="________________________DOZ50" localSheetId="3">#REF!</definedName>
    <definedName name="________________________DOZ50" localSheetId="4">#REF!</definedName>
    <definedName name="________________________DOZ50" localSheetId="7">#REF!</definedName>
    <definedName name="________________________DOZ50" localSheetId="5">#REF!</definedName>
    <definedName name="________________________DOZ50" localSheetId="6">#REF!</definedName>
    <definedName name="________________________DOZ50" localSheetId="9">#REF!</definedName>
    <definedName name="________________________DOZ50" localSheetId="17">#REF!</definedName>
    <definedName name="________________________DOZ50" localSheetId="2">#REF!</definedName>
    <definedName name="________________________DOZ50">#REF!</definedName>
    <definedName name="________________________DOZ80" localSheetId="3">#REF!</definedName>
    <definedName name="________________________DOZ80" localSheetId="4">#REF!</definedName>
    <definedName name="________________________DOZ80" localSheetId="7">#REF!</definedName>
    <definedName name="________________________DOZ80" localSheetId="5">#REF!</definedName>
    <definedName name="________________________DOZ80" localSheetId="6">#REF!</definedName>
    <definedName name="________________________DOZ80" localSheetId="9">#REF!</definedName>
    <definedName name="________________________DOZ80" localSheetId="17">#REF!</definedName>
    <definedName name="________________________DOZ80" localSheetId="2">#REF!</definedName>
    <definedName name="________________________DOZ80">#REF!</definedName>
    <definedName name="________________________ExV200" localSheetId="3">#REF!</definedName>
    <definedName name="________________________ExV200" localSheetId="4">#REF!</definedName>
    <definedName name="________________________ExV200" localSheetId="7">#REF!</definedName>
    <definedName name="________________________ExV200" localSheetId="5">#REF!</definedName>
    <definedName name="________________________ExV200" localSheetId="6">#REF!</definedName>
    <definedName name="________________________ExV200" localSheetId="9">#REF!</definedName>
    <definedName name="________________________ExV200" localSheetId="17">#REF!</definedName>
    <definedName name="________________________ExV200" localSheetId="2">#REF!</definedName>
    <definedName name="________________________ExV200">#REF!</definedName>
    <definedName name="________________________GEN100" localSheetId="3">#REF!</definedName>
    <definedName name="________________________GEN100" localSheetId="4">#REF!</definedName>
    <definedName name="________________________GEN100" localSheetId="7">#REF!</definedName>
    <definedName name="________________________GEN100" localSheetId="5">#REF!</definedName>
    <definedName name="________________________GEN100" localSheetId="6">#REF!</definedName>
    <definedName name="________________________GEN100" localSheetId="9">#REF!</definedName>
    <definedName name="________________________GEN100" localSheetId="17">#REF!</definedName>
    <definedName name="________________________GEN100" localSheetId="2">#REF!</definedName>
    <definedName name="________________________GEN100">#REF!</definedName>
    <definedName name="________________________GEN250" localSheetId="3">#REF!</definedName>
    <definedName name="________________________GEN250" localSheetId="4">#REF!</definedName>
    <definedName name="________________________GEN250" localSheetId="7">#REF!</definedName>
    <definedName name="________________________GEN250" localSheetId="5">#REF!</definedName>
    <definedName name="________________________GEN250" localSheetId="6">#REF!</definedName>
    <definedName name="________________________GEN250" localSheetId="9">#REF!</definedName>
    <definedName name="________________________GEN250" localSheetId="17">#REF!</definedName>
    <definedName name="________________________GEN250" localSheetId="2">#REF!</definedName>
    <definedName name="________________________GEN250">#REF!</definedName>
    <definedName name="________________________GEN325" localSheetId="3">#REF!</definedName>
    <definedName name="________________________GEN325" localSheetId="4">#REF!</definedName>
    <definedName name="________________________GEN325" localSheetId="7">#REF!</definedName>
    <definedName name="________________________GEN325" localSheetId="5">#REF!</definedName>
    <definedName name="________________________GEN325" localSheetId="6">#REF!</definedName>
    <definedName name="________________________GEN325" localSheetId="9">#REF!</definedName>
    <definedName name="________________________GEN325" localSheetId="17">#REF!</definedName>
    <definedName name="________________________GEN325" localSheetId="2">#REF!</definedName>
    <definedName name="________________________GEN325">#REF!</definedName>
    <definedName name="________________________GEN380" localSheetId="3">#REF!</definedName>
    <definedName name="________________________GEN380" localSheetId="4">#REF!</definedName>
    <definedName name="________________________GEN380" localSheetId="7">#REF!</definedName>
    <definedName name="________________________GEN380" localSheetId="5">#REF!</definedName>
    <definedName name="________________________GEN380" localSheetId="6">#REF!</definedName>
    <definedName name="________________________GEN380" localSheetId="9">#REF!</definedName>
    <definedName name="________________________GEN380" localSheetId="17">#REF!</definedName>
    <definedName name="________________________GEN380" localSheetId="2">#REF!</definedName>
    <definedName name="________________________GEN380">#REF!</definedName>
    <definedName name="________________________GSB1" localSheetId="3">#REF!</definedName>
    <definedName name="________________________GSB1" localSheetId="4">#REF!</definedName>
    <definedName name="________________________GSB1" localSheetId="7">#REF!</definedName>
    <definedName name="________________________GSB1" localSheetId="5">#REF!</definedName>
    <definedName name="________________________GSB1" localSheetId="6">#REF!</definedName>
    <definedName name="________________________GSB1" localSheetId="9">#REF!</definedName>
    <definedName name="________________________GSB1" localSheetId="17">#REF!</definedName>
    <definedName name="________________________GSB1" localSheetId="2">#REF!</definedName>
    <definedName name="________________________GSB1">#REF!</definedName>
    <definedName name="________________________GSB2" localSheetId="3">#REF!</definedName>
    <definedName name="________________________GSB2" localSheetId="4">#REF!</definedName>
    <definedName name="________________________GSB2" localSheetId="7">#REF!</definedName>
    <definedName name="________________________GSB2" localSheetId="5">#REF!</definedName>
    <definedName name="________________________GSB2" localSheetId="6">#REF!</definedName>
    <definedName name="________________________GSB2" localSheetId="9">#REF!</definedName>
    <definedName name="________________________GSB2" localSheetId="17">#REF!</definedName>
    <definedName name="________________________GSB2" localSheetId="2">#REF!</definedName>
    <definedName name="________________________GSB2">#REF!</definedName>
    <definedName name="________________________GSB3" localSheetId="3">#REF!</definedName>
    <definedName name="________________________GSB3" localSheetId="4">#REF!</definedName>
    <definedName name="________________________GSB3" localSheetId="7">#REF!</definedName>
    <definedName name="________________________GSB3" localSheetId="5">#REF!</definedName>
    <definedName name="________________________GSB3" localSheetId="6">#REF!</definedName>
    <definedName name="________________________GSB3" localSheetId="9">#REF!</definedName>
    <definedName name="________________________GSB3" localSheetId="17">#REF!</definedName>
    <definedName name="________________________GSB3" localSheetId="2">#REF!</definedName>
    <definedName name="________________________GSB3">#REF!</definedName>
    <definedName name="________________________HMP1" localSheetId="3">#REF!</definedName>
    <definedName name="________________________HMP1" localSheetId="4">#REF!</definedName>
    <definedName name="________________________HMP1" localSheetId="7">#REF!</definedName>
    <definedName name="________________________HMP1" localSheetId="5">#REF!</definedName>
    <definedName name="________________________HMP1" localSheetId="6">#REF!</definedName>
    <definedName name="________________________HMP1" localSheetId="9">#REF!</definedName>
    <definedName name="________________________HMP1" localSheetId="17">#REF!</definedName>
    <definedName name="________________________HMP1" localSheetId="2">#REF!</definedName>
    <definedName name="________________________HMP1">#REF!</definedName>
    <definedName name="________________________HMP2" localSheetId="3">#REF!</definedName>
    <definedName name="________________________HMP2" localSheetId="4">#REF!</definedName>
    <definedName name="________________________HMP2" localSheetId="7">#REF!</definedName>
    <definedName name="________________________HMP2" localSheetId="5">#REF!</definedName>
    <definedName name="________________________HMP2" localSheetId="6">#REF!</definedName>
    <definedName name="________________________HMP2" localSheetId="9">#REF!</definedName>
    <definedName name="________________________HMP2" localSheetId="17">#REF!</definedName>
    <definedName name="________________________HMP2" localSheetId="2">#REF!</definedName>
    <definedName name="________________________HMP2">#REF!</definedName>
    <definedName name="________________________HMP3" localSheetId="3">#REF!</definedName>
    <definedName name="________________________HMP3" localSheetId="4">#REF!</definedName>
    <definedName name="________________________HMP3" localSheetId="7">#REF!</definedName>
    <definedName name="________________________HMP3" localSheetId="5">#REF!</definedName>
    <definedName name="________________________HMP3" localSheetId="6">#REF!</definedName>
    <definedName name="________________________HMP3" localSheetId="9">#REF!</definedName>
    <definedName name="________________________HMP3" localSheetId="17">#REF!</definedName>
    <definedName name="________________________HMP3" localSheetId="2">#REF!</definedName>
    <definedName name="________________________HMP3">#REF!</definedName>
    <definedName name="________________________HMP4" localSheetId="3">#REF!</definedName>
    <definedName name="________________________HMP4" localSheetId="4">#REF!</definedName>
    <definedName name="________________________HMP4" localSheetId="7">#REF!</definedName>
    <definedName name="________________________HMP4" localSheetId="5">#REF!</definedName>
    <definedName name="________________________HMP4" localSheetId="6">#REF!</definedName>
    <definedName name="________________________HMP4" localSheetId="9">#REF!</definedName>
    <definedName name="________________________HMP4" localSheetId="17">#REF!</definedName>
    <definedName name="________________________HMP4" localSheetId="2">#REF!</definedName>
    <definedName name="________________________HMP4">#REF!</definedName>
    <definedName name="________________________III7">"$C4.$#REF!$#REF!"</definedName>
    <definedName name="________________________MIX10" localSheetId="3">#REF!</definedName>
    <definedName name="________________________MIX10" localSheetId="4">#REF!</definedName>
    <definedName name="________________________MIX10" localSheetId="7">#REF!</definedName>
    <definedName name="________________________MIX10" localSheetId="5">#REF!</definedName>
    <definedName name="________________________MIX10" localSheetId="6">#REF!</definedName>
    <definedName name="________________________MIX10" localSheetId="9">#REF!</definedName>
    <definedName name="________________________MIX10" localSheetId="17">#REF!</definedName>
    <definedName name="________________________MIX10" localSheetId="2">#REF!</definedName>
    <definedName name="________________________MIX10">#REF!</definedName>
    <definedName name="________________________MIX15" localSheetId="3">#REF!</definedName>
    <definedName name="________________________MIX15" localSheetId="4">#REF!</definedName>
    <definedName name="________________________MIX15" localSheetId="7">#REF!</definedName>
    <definedName name="________________________MIX15" localSheetId="5">#REF!</definedName>
    <definedName name="________________________MIX15" localSheetId="6">#REF!</definedName>
    <definedName name="________________________MIX15" localSheetId="9">#REF!</definedName>
    <definedName name="________________________MIX15" localSheetId="17">#REF!</definedName>
    <definedName name="________________________MIX15" localSheetId="2">#REF!</definedName>
    <definedName name="________________________MIX15">#REF!</definedName>
    <definedName name="________________________MIX15150" localSheetId="4">'[4]Mix Design'!#REF!</definedName>
    <definedName name="________________________MIX15150" localSheetId="7">'[4]Mix Design'!#REF!</definedName>
    <definedName name="________________________MIX15150" localSheetId="5">'[4]Mix Design'!#REF!</definedName>
    <definedName name="________________________MIX15150" localSheetId="6">'[4]Mix Design'!#REF!</definedName>
    <definedName name="________________________MIX15150" localSheetId="17">'[4]Mix Design'!#REF!</definedName>
    <definedName name="________________________MIX15150">'[4]Mix Design'!#REF!</definedName>
    <definedName name="________________________MIX1540">'[4]Mix Design'!$P$11</definedName>
    <definedName name="________________________MIX1580" localSheetId="4">'[4]Mix Design'!#REF!</definedName>
    <definedName name="________________________MIX1580" localSheetId="7">'[4]Mix Design'!#REF!</definedName>
    <definedName name="________________________MIX1580" localSheetId="5">'[4]Mix Design'!#REF!</definedName>
    <definedName name="________________________MIX1580" localSheetId="6">'[4]Mix Design'!#REF!</definedName>
    <definedName name="________________________MIX1580" localSheetId="17">'[4]Mix Design'!#REF!</definedName>
    <definedName name="________________________MIX1580">'[4]Mix Design'!#REF!</definedName>
    <definedName name="________________________MIX2">'[5]Mix Design'!$P$12</definedName>
    <definedName name="________________________MIX20" localSheetId="3">#REF!</definedName>
    <definedName name="________________________MIX20" localSheetId="4">#REF!</definedName>
    <definedName name="________________________MIX20" localSheetId="7">#REF!</definedName>
    <definedName name="________________________MIX20" localSheetId="5">#REF!</definedName>
    <definedName name="________________________MIX20" localSheetId="6">#REF!</definedName>
    <definedName name="________________________MIX20" localSheetId="9">#REF!</definedName>
    <definedName name="________________________MIX20" localSheetId="17">#REF!</definedName>
    <definedName name="________________________MIX20" localSheetId="2">#REF!</definedName>
    <definedName name="________________________MIX20">#REF!</definedName>
    <definedName name="________________________MIX2020">'[4]Mix Design'!$P$12</definedName>
    <definedName name="________________________MIX2040">'[4]Mix Design'!$P$13</definedName>
    <definedName name="________________________MIX25" localSheetId="3">#REF!</definedName>
    <definedName name="________________________MIX25" localSheetId="4">#REF!</definedName>
    <definedName name="________________________MIX25" localSheetId="7">#REF!</definedName>
    <definedName name="________________________MIX25" localSheetId="5">#REF!</definedName>
    <definedName name="________________________MIX25" localSheetId="6">#REF!</definedName>
    <definedName name="________________________MIX25" localSheetId="9">#REF!</definedName>
    <definedName name="________________________MIX25" localSheetId="17">#REF!</definedName>
    <definedName name="________________________MIX25" localSheetId="2">#REF!</definedName>
    <definedName name="________________________MIX25">#REF!</definedName>
    <definedName name="________________________MIX2540">'[4]Mix Design'!$P$15</definedName>
    <definedName name="________________________Mix255">'[6]Mix Design'!$P$13</definedName>
    <definedName name="________________________MIX30" localSheetId="3">#REF!</definedName>
    <definedName name="________________________MIX30" localSheetId="4">#REF!</definedName>
    <definedName name="________________________MIX30" localSheetId="7">#REF!</definedName>
    <definedName name="________________________MIX30" localSheetId="5">#REF!</definedName>
    <definedName name="________________________MIX30" localSheetId="6">#REF!</definedName>
    <definedName name="________________________MIX30" localSheetId="9">#REF!</definedName>
    <definedName name="________________________MIX30" localSheetId="17">#REF!</definedName>
    <definedName name="________________________MIX30" localSheetId="2">#REF!</definedName>
    <definedName name="________________________MIX30">#REF!</definedName>
    <definedName name="________________________MIX35" localSheetId="3">#REF!</definedName>
    <definedName name="________________________MIX35" localSheetId="4">#REF!</definedName>
    <definedName name="________________________MIX35" localSheetId="7">#REF!</definedName>
    <definedName name="________________________MIX35" localSheetId="5">#REF!</definedName>
    <definedName name="________________________MIX35" localSheetId="6">#REF!</definedName>
    <definedName name="________________________MIX35" localSheetId="9">#REF!</definedName>
    <definedName name="________________________MIX35" localSheetId="17">#REF!</definedName>
    <definedName name="________________________MIX35" localSheetId="2">#REF!</definedName>
    <definedName name="________________________MIX35">#REF!</definedName>
    <definedName name="________________________MIX40" localSheetId="3">#REF!</definedName>
    <definedName name="________________________MIX40" localSheetId="4">#REF!</definedName>
    <definedName name="________________________MIX40" localSheetId="7">#REF!</definedName>
    <definedName name="________________________MIX40" localSheetId="5">#REF!</definedName>
    <definedName name="________________________MIX40" localSheetId="6">#REF!</definedName>
    <definedName name="________________________MIX40" localSheetId="9">#REF!</definedName>
    <definedName name="________________________MIX40" localSheetId="17">#REF!</definedName>
    <definedName name="________________________MIX40" localSheetId="2">#REF!</definedName>
    <definedName name="________________________MIX40">#REF!</definedName>
    <definedName name="________________________MIX45" localSheetId="4">'[4]Mix Design'!#REF!</definedName>
    <definedName name="________________________MIX45" localSheetId="7">'[4]Mix Design'!#REF!</definedName>
    <definedName name="________________________MIX45" localSheetId="5">'[4]Mix Design'!#REF!</definedName>
    <definedName name="________________________MIX45" localSheetId="6">'[4]Mix Design'!#REF!</definedName>
    <definedName name="________________________MIX45" localSheetId="17">'[4]Mix Design'!#REF!</definedName>
    <definedName name="________________________MIX45">'[4]Mix Design'!#REF!</definedName>
    <definedName name="________________________MUR5" localSheetId="3">#REF!</definedName>
    <definedName name="________________________MUR5" localSheetId="4">#REF!</definedName>
    <definedName name="________________________MUR5" localSheetId="7">#REF!</definedName>
    <definedName name="________________________MUR5" localSheetId="5">#REF!</definedName>
    <definedName name="________________________MUR5" localSheetId="6">#REF!</definedName>
    <definedName name="________________________MUR5" localSheetId="9">#REF!</definedName>
    <definedName name="________________________MUR5" localSheetId="17">#REF!</definedName>
    <definedName name="________________________MUR5" localSheetId="2">#REF!</definedName>
    <definedName name="________________________MUR5">#REF!</definedName>
    <definedName name="________________________MUR8" localSheetId="3">#REF!</definedName>
    <definedName name="________________________MUR8" localSheetId="4">#REF!</definedName>
    <definedName name="________________________MUR8" localSheetId="7">#REF!</definedName>
    <definedName name="________________________MUR8" localSheetId="5">#REF!</definedName>
    <definedName name="________________________MUR8" localSheetId="6">#REF!</definedName>
    <definedName name="________________________MUR8" localSheetId="9">#REF!</definedName>
    <definedName name="________________________MUR8" localSheetId="17">#REF!</definedName>
    <definedName name="________________________MUR8" localSheetId="2">#REF!</definedName>
    <definedName name="________________________MUR8">#REF!</definedName>
    <definedName name="________________________OPC43" localSheetId="3">#REF!</definedName>
    <definedName name="________________________OPC43" localSheetId="4">#REF!</definedName>
    <definedName name="________________________OPC43" localSheetId="7">#REF!</definedName>
    <definedName name="________________________OPC43" localSheetId="5">#REF!</definedName>
    <definedName name="________________________OPC43" localSheetId="6">#REF!</definedName>
    <definedName name="________________________OPC43" localSheetId="9">#REF!</definedName>
    <definedName name="________________________OPC43" localSheetId="17">#REF!</definedName>
    <definedName name="________________________OPC43" localSheetId="2">#REF!</definedName>
    <definedName name="________________________OPC43">#REF!</definedName>
    <definedName name="________________________SLV10025" localSheetId="4">'[8]ANAL-PIPE LINE'!#REF!</definedName>
    <definedName name="________________________SLV10025" localSheetId="7">'[8]ANAL-PIPE LINE'!#REF!</definedName>
    <definedName name="________________________SLV10025" localSheetId="5">'[8]ANAL-PIPE LINE'!#REF!</definedName>
    <definedName name="________________________SLV10025" localSheetId="6">'[8]ANAL-PIPE LINE'!#REF!</definedName>
    <definedName name="________________________SLV10025" localSheetId="17">'[8]ANAL-PIPE LINE'!#REF!</definedName>
    <definedName name="________________________SLV10025">'[8]ANAL-PIPE LINE'!#REF!</definedName>
    <definedName name="________________________TIP1" localSheetId="3">#REF!</definedName>
    <definedName name="________________________TIP1" localSheetId="4">#REF!</definedName>
    <definedName name="________________________TIP1" localSheetId="7">#REF!</definedName>
    <definedName name="________________________TIP1" localSheetId="5">#REF!</definedName>
    <definedName name="________________________TIP1" localSheetId="6">#REF!</definedName>
    <definedName name="________________________TIP1" localSheetId="9">#REF!</definedName>
    <definedName name="________________________TIP1" localSheetId="17">#REF!</definedName>
    <definedName name="________________________TIP1" localSheetId="2">#REF!</definedName>
    <definedName name="________________________TIP1">#REF!</definedName>
    <definedName name="________________________TIP2" localSheetId="3">#REF!</definedName>
    <definedName name="________________________TIP2" localSheetId="4">#REF!</definedName>
    <definedName name="________________________TIP2" localSheetId="7">#REF!</definedName>
    <definedName name="________________________TIP2" localSheetId="5">#REF!</definedName>
    <definedName name="________________________TIP2" localSheetId="6">#REF!</definedName>
    <definedName name="________________________TIP2" localSheetId="9">#REF!</definedName>
    <definedName name="________________________TIP2" localSheetId="17">#REF!</definedName>
    <definedName name="________________________TIP2" localSheetId="2">#REF!</definedName>
    <definedName name="________________________TIP2">#REF!</definedName>
    <definedName name="________________________TIP3" localSheetId="3">#REF!</definedName>
    <definedName name="________________________TIP3" localSheetId="4">#REF!</definedName>
    <definedName name="________________________TIP3" localSheetId="7">#REF!</definedName>
    <definedName name="________________________TIP3" localSheetId="5">#REF!</definedName>
    <definedName name="________________________TIP3" localSheetId="6">#REF!</definedName>
    <definedName name="________________________TIP3" localSheetId="9">#REF!</definedName>
    <definedName name="________________________TIP3" localSheetId="17">#REF!</definedName>
    <definedName name="________________________TIP3" localSheetId="2">#REF!</definedName>
    <definedName name="________________________TIP3">#REF!</definedName>
    <definedName name="_______________________A65537" localSheetId="3">#REF!</definedName>
    <definedName name="_______________________A65537" localSheetId="4">#REF!</definedName>
    <definedName name="_______________________A65537" localSheetId="7">#REF!</definedName>
    <definedName name="_______________________A65537" localSheetId="5">#REF!</definedName>
    <definedName name="_______________________A65537" localSheetId="6">#REF!</definedName>
    <definedName name="_______________________A65537" localSheetId="9">#REF!</definedName>
    <definedName name="_______________________A65537" localSheetId="17">#REF!</definedName>
    <definedName name="_______________________A65537" localSheetId="2">#REF!</definedName>
    <definedName name="_______________________A65537">#REF!</definedName>
    <definedName name="_______________________ABM10" localSheetId="3">#REF!</definedName>
    <definedName name="_______________________ABM10" localSheetId="4">#REF!</definedName>
    <definedName name="_______________________ABM10" localSheetId="7">#REF!</definedName>
    <definedName name="_______________________ABM10" localSheetId="5">#REF!</definedName>
    <definedName name="_______________________ABM10" localSheetId="6">#REF!</definedName>
    <definedName name="_______________________ABM10" localSheetId="9">#REF!</definedName>
    <definedName name="_______________________ABM10" localSheetId="17">#REF!</definedName>
    <definedName name="_______________________ABM10" localSheetId="2">#REF!</definedName>
    <definedName name="_______________________ABM10">#REF!</definedName>
    <definedName name="_______________________ABM40" localSheetId="3">#REF!</definedName>
    <definedName name="_______________________ABM40" localSheetId="4">#REF!</definedName>
    <definedName name="_______________________ABM40" localSheetId="7">#REF!</definedName>
    <definedName name="_______________________ABM40" localSheetId="5">#REF!</definedName>
    <definedName name="_______________________ABM40" localSheetId="6">#REF!</definedName>
    <definedName name="_______________________ABM40" localSheetId="9">#REF!</definedName>
    <definedName name="_______________________ABM40" localSheetId="17">#REF!</definedName>
    <definedName name="_______________________ABM40" localSheetId="2">#REF!</definedName>
    <definedName name="_______________________ABM40">#REF!</definedName>
    <definedName name="_______________________ABM6" localSheetId="3">#REF!</definedName>
    <definedName name="_______________________ABM6" localSheetId="4">#REF!</definedName>
    <definedName name="_______________________ABM6" localSheetId="7">#REF!</definedName>
    <definedName name="_______________________ABM6" localSheetId="5">#REF!</definedName>
    <definedName name="_______________________ABM6" localSheetId="6">#REF!</definedName>
    <definedName name="_______________________ABM6" localSheetId="9">#REF!</definedName>
    <definedName name="_______________________ABM6" localSheetId="17">#REF!</definedName>
    <definedName name="_______________________ABM6" localSheetId="2">#REF!</definedName>
    <definedName name="_______________________ABM6">#REF!</definedName>
    <definedName name="_______________________ACB10" localSheetId="3">#REF!</definedName>
    <definedName name="_______________________ACB10" localSheetId="4">#REF!</definedName>
    <definedName name="_______________________ACB10" localSheetId="7">#REF!</definedName>
    <definedName name="_______________________ACB10" localSheetId="5">#REF!</definedName>
    <definedName name="_______________________ACB10" localSheetId="6">#REF!</definedName>
    <definedName name="_______________________ACB10" localSheetId="9">#REF!</definedName>
    <definedName name="_______________________ACB10" localSheetId="17">#REF!</definedName>
    <definedName name="_______________________ACB10" localSheetId="2">#REF!</definedName>
    <definedName name="_______________________ACB10">#REF!</definedName>
    <definedName name="_______________________ACB20" localSheetId="3">#REF!</definedName>
    <definedName name="_______________________ACB20" localSheetId="4">#REF!</definedName>
    <definedName name="_______________________ACB20" localSheetId="7">#REF!</definedName>
    <definedName name="_______________________ACB20" localSheetId="5">#REF!</definedName>
    <definedName name="_______________________ACB20" localSheetId="6">#REF!</definedName>
    <definedName name="_______________________ACB20" localSheetId="9">#REF!</definedName>
    <definedName name="_______________________ACB20" localSheetId="17">#REF!</definedName>
    <definedName name="_______________________ACB20" localSheetId="2">#REF!</definedName>
    <definedName name="_______________________ACB20">#REF!</definedName>
    <definedName name="_______________________ACR10" localSheetId="3">#REF!</definedName>
    <definedName name="_______________________ACR10" localSheetId="4">#REF!</definedName>
    <definedName name="_______________________ACR10" localSheetId="7">#REF!</definedName>
    <definedName name="_______________________ACR10" localSheetId="5">#REF!</definedName>
    <definedName name="_______________________ACR10" localSheetId="6">#REF!</definedName>
    <definedName name="_______________________ACR10" localSheetId="9">#REF!</definedName>
    <definedName name="_______________________ACR10" localSheetId="17">#REF!</definedName>
    <definedName name="_______________________ACR10" localSheetId="2">#REF!</definedName>
    <definedName name="_______________________ACR10">#REF!</definedName>
    <definedName name="_______________________ACR20" localSheetId="3">#REF!</definedName>
    <definedName name="_______________________ACR20" localSheetId="4">#REF!</definedName>
    <definedName name="_______________________ACR20" localSheetId="7">#REF!</definedName>
    <definedName name="_______________________ACR20" localSheetId="5">#REF!</definedName>
    <definedName name="_______________________ACR20" localSheetId="6">#REF!</definedName>
    <definedName name="_______________________ACR20" localSheetId="9">#REF!</definedName>
    <definedName name="_______________________ACR20" localSheetId="17">#REF!</definedName>
    <definedName name="_______________________ACR20" localSheetId="2">#REF!</definedName>
    <definedName name="_______________________ACR20">#REF!</definedName>
    <definedName name="_______________________AGG6" localSheetId="3">#REF!</definedName>
    <definedName name="_______________________AGG6" localSheetId="4">#REF!</definedName>
    <definedName name="_______________________AGG6" localSheetId="7">#REF!</definedName>
    <definedName name="_______________________AGG6" localSheetId="5">#REF!</definedName>
    <definedName name="_______________________AGG6" localSheetId="6">#REF!</definedName>
    <definedName name="_______________________AGG6" localSheetId="9">#REF!</definedName>
    <definedName name="_______________________AGG6" localSheetId="17">#REF!</definedName>
    <definedName name="_______________________AGG6" localSheetId="2">#REF!</definedName>
    <definedName name="_______________________AGG6">#REF!</definedName>
    <definedName name="_______________________AWM10" localSheetId="3">#REF!</definedName>
    <definedName name="_______________________AWM10" localSheetId="4">#REF!</definedName>
    <definedName name="_______________________AWM10" localSheetId="7">#REF!</definedName>
    <definedName name="_______________________AWM10" localSheetId="5">#REF!</definedName>
    <definedName name="_______________________AWM10" localSheetId="6">#REF!</definedName>
    <definedName name="_______________________AWM10" localSheetId="9">#REF!</definedName>
    <definedName name="_______________________AWM10" localSheetId="17">#REF!</definedName>
    <definedName name="_______________________AWM10" localSheetId="2">#REF!</definedName>
    <definedName name="_______________________AWM10">#REF!</definedName>
    <definedName name="_______________________AWM40" localSheetId="3">#REF!</definedName>
    <definedName name="_______________________AWM40" localSheetId="4">#REF!</definedName>
    <definedName name="_______________________AWM40" localSheetId="7">#REF!</definedName>
    <definedName name="_______________________AWM40" localSheetId="5">#REF!</definedName>
    <definedName name="_______________________AWM40" localSheetId="6">#REF!</definedName>
    <definedName name="_______________________AWM40" localSheetId="9">#REF!</definedName>
    <definedName name="_______________________AWM40" localSheetId="17">#REF!</definedName>
    <definedName name="_______________________AWM40" localSheetId="2">#REF!</definedName>
    <definedName name="_______________________AWM40">#REF!</definedName>
    <definedName name="_______________________AWM6" localSheetId="3">#REF!</definedName>
    <definedName name="_______________________AWM6" localSheetId="4">#REF!</definedName>
    <definedName name="_______________________AWM6" localSheetId="7">#REF!</definedName>
    <definedName name="_______________________AWM6" localSheetId="5">#REF!</definedName>
    <definedName name="_______________________AWM6" localSheetId="6">#REF!</definedName>
    <definedName name="_______________________AWM6" localSheetId="9">#REF!</definedName>
    <definedName name="_______________________AWM6" localSheetId="17">#REF!</definedName>
    <definedName name="_______________________AWM6" localSheetId="2">#REF!</definedName>
    <definedName name="_______________________AWM6">#REF!</definedName>
    <definedName name="_______________________CAN112">13.42</definedName>
    <definedName name="_______________________CAN113">12.98</definedName>
    <definedName name="_______________________CAN117">12.7</definedName>
    <definedName name="_______________________CAN118">13.27</definedName>
    <definedName name="_______________________CAN120">11.72</definedName>
    <definedName name="_______________________CAN210">10.38</definedName>
    <definedName name="_______________________CAN211">10.58</definedName>
    <definedName name="_______________________CAN213">10.56</definedName>
    <definedName name="_______________________CAN215">10.22</definedName>
    <definedName name="_______________________CAN216">9.61</definedName>
    <definedName name="_______________________CAN217">10.47</definedName>
    <definedName name="_______________________CAN219">10.91</definedName>
    <definedName name="_______________________CAN220">11.09</definedName>
    <definedName name="_______________________CAN221">11.25</definedName>
    <definedName name="_______________________CAN222">10.17</definedName>
    <definedName name="_______________________CAN223">9.89</definedName>
    <definedName name="_______________________CAN230">10.79</definedName>
    <definedName name="_______________________can421">40.2</definedName>
    <definedName name="_______________________can422">41.57</definedName>
    <definedName name="_______________________can423">43.9</definedName>
    <definedName name="_______________________can424">41.19</definedName>
    <definedName name="_______________________can425">42.81</definedName>
    <definedName name="_______________________can426">40.77</definedName>
    <definedName name="_______________________can427">40.92</definedName>
    <definedName name="_______________________can428">39.29</definedName>
    <definedName name="_______________________can429">45.19</definedName>
    <definedName name="_______________________can430">40.73</definedName>
    <definedName name="_______________________can431">42.52</definedName>
    <definedName name="_______________________can432">42.53</definedName>
    <definedName name="_______________________can433">43.69</definedName>
    <definedName name="_______________________can434">40.43</definedName>
    <definedName name="_______________________can435">43.3</definedName>
    <definedName name="_______________________CDG100" localSheetId="3">#REF!</definedName>
    <definedName name="_______________________CDG100" localSheetId="4">#REF!</definedName>
    <definedName name="_______________________CDG100" localSheetId="7">#REF!</definedName>
    <definedName name="_______________________CDG100" localSheetId="5">#REF!</definedName>
    <definedName name="_______________________CDG100" localSheetId="6">#REF!</definedName>
    <definedName name="_______________________CDG100" localSheetId="9">#REF!</definedName>
    <definedName name="_______________________CDG100" localSheetId="17">#REF!</definedName>
    <definedName name="_______________________CDG100" localSheetId="2">#REF!</definedName>
    <definedName name="_______________________CDG100">#REF!</definedName>
    <definedName name="_______________________CDG250" localSheetId="3">#REF!</definedName>
    <definedName name="_______________________CDG250" localSheetId="4">#REF!</definedName>
    <definedName name="_______________________CDG250" localSheetId="7">#REF!</definedName>
    <definedName name="_______________________CDG250" localSheetId="5">#REF!</definedName>
    <definedName name="_______________________CDG250" localSheetId="6">#REF!</definedName>
    <definedName name="_______________________CDG250" localSheetId="9">#REF!</definedName>
    <definedName name="_______________________CDG250" localSheetId="17">#REF!</definedName>
    <definedName name="_______________________CDG250" localSheetId="2">#REF!</definedName>
    <definedName name="_______________________CDG250">#REF!</definedName>
    <definedName name="_______________________CDG50" localSheetId="3">#REF!</definedName>
    <definedName name="_______________________CDG50" localSheetId="4">#REF!</definedName>
    <definedName name="_______________________CDG50" localSheetId="7">#REF!</definedName>
    <definedName name="_______________________CDG50" localSheetId="5">#REF!</definedName>
    <definedName name="_______________________CDG50" localSheetId="6">#REF!</definedName>
    <definedName name="_______________________CDG50" localSheetId="9">#REF!</definedName>
    <definedName name="_______________________CDG50" localSheetId="17">#REF!</definedName>
    <definedName name="_______________________CDG50" localSheetId="2">#REF!</definedName>
    <definedName name="_______________________CDG50">#REF!</definedName>
    <definedName name="_______________________CDG500" localSheetId="3">#REF!</definedName>
    <definedName name="_______________________CDG500" localSheetId="4">#REF!</definedName>
    <definedName name="_______________________CDG500" localSheetId="7">#REF!</definedName>
    <definedName name="_______________________CDG500" localSheetId="5">#REF!</definedName>
    <definedName name="_______________________CDG500" localSheetId="6">#REF!</definedName>
    <definedName name="_______________________CDG500" localSheetId="9">#REF!</definedName>
    <definedName name="_______________________CDG500" localSheetId="17">#REF!</definedName>
    <definedName name="_______________________CDG500" localSheetId="2">#REF!</definedName>
    <definedName name="_______________________CDG500">#REF!</definedName>
    <definedName name="_______________________CEM53" localSheetId="3">#REF!</definedName>
    <definedName name="_______________________CEM53" localSheetId="4">#REF!</definedName>
    <definedName name="_______________________CEM53" localSheetId="7">#REF!</definedName>
    <definedName name="_______________________CEM53" localSheetId="5">#REF!</definedName>
    <definedName name="_______________________CEM53" localSheetId="6">#REF!</definedName>
    <definedName name="_______________________CEM53" localSheetId="9">#REF!</definedName>
    <definedName name="_______________________CEM53" localSheetId="17">#REF!</definedName>
    <definedName name="_______________________CEM53" localSheetId="2">#REF!</definedName>
    <definedName name="_______________________CEM53">#REF!</definedName>
    <definedName name="_______________________CRN3" localSheetId="3">#REF!</definedName>
    <definedName name="_______________________CRN3" localSheetId="4">#REF!</definedName>
    <definedName name="_______________________CRN3" localSheetId="7">#REF!</definedName>
    <definedName name="_______________________CRN3" localSheetId="5">#REF!</definedName>
    <definedName name="_______________________CRN3" localSheetId="6">#REF!</definedName>
    <definedName name="_______________________CRN3" localSheetId="9">#REF!</definedName>
    <definedName name="_______________________CRN3" localSheetId="17">#REF!</definedName>
    <definedName name="_______________________CRN3" localSheetId="2">#REF!</definedName>
    <definedName name="_______________________CRN3">#REF!</definedName>
    <definedName name="_______________________CRN35" localSheetId="3">#REF!</definedName>
    <definedName name="_______________________CRN35" localSheetId="4">#REF!</definedName>
    <definedName name="_______________________CRN35" localSheetId="7">#REF!</definedName>
    <definedName name="_______________________CRN35" localSheetId="5">#REF!</definedName>
    <definedName name="_______________________CRN35" localSheetId="6">#REF!</definedName>
    <definedName name="_______________________CRN35" localSheetId="9">#REF!</definedName>
    <definedName name="_______________________CRN35" localSheetId="17">#REF!</definedName>
    <definedName name="_______________________CRN35" localSheetId="2">#REF!</definedName>
    <definedName name="_______________________CRN35">#REF!</definedName>
    <definedName name="_______________________CRN80" localSheetId="3">#REF!</definedName>
    <definedName name="_______________________CRN80" localSheetId="4">#REF!</definedName>
    <definedName name="_______________________CRN80" localSheetId="7">#REF!</definedName>
    <definedName name="_______________________CRN80" localSheetId="5">#REF!</definedName>
    <definedName name="_______________________CRN80" localSheetId="6">#REF!</definedName>
    <definedName name="_______________________CRN80" localSheetId="9">#REF!</definedName>
    <definedName name="_______________________CRN80" localSheetId="17">#REF!</definedName>
    <definedName name="_______________________CRN80" localSheetId="2">#REF!</definedName>
    <definedName name="_______________________CRN80">#REF!</definedName>
    <definedName name="_______________________DOZ50" localSheetId="3">#REF!</definedName>
    <definedName name="_______________________DOZ50" localSheetId="4">#REF!</definedName>
    <definedName name="_______________________DOZ50" localSheetId="7">#REF!</definedName>
    <definedName name="_______________________DOZ50" localSheetId="5">#REF!</definedName>
    <definedName name="_______________________DOZ50" localSheetId="6">#REF!</definedName>
    <definedName name="_______________________DOZ50" localSheetId="9">#REF!</definedName>
    <definedName name="_______________________DOZ50" localSheetId="17">#REF!</definedName>
    <definedName name="_______________________DOZ50" localSheetId="2">#REF!</definedName>
    <definedName name="_______________________DOZ50">#REF!</definedName>
    <definedName name="_______________________DOZ80" localSheetId="3">#REF!</definedName>
    <definedName name="_______________________DOZ80" localSheetId="4">#REF!</definedName>
    <definedName name="_______________________DOZ80" localSheetId="7">#REF!</definedName>
    <definedName name="_______________________DOZ80" localSheetId="5">#REF!</definedName>
    <definedName name="_______________________DOZ80" localSheetId="6">#REF!</definedName>
    <definedName name="_______________________DOZ80" localSheetId="9">#REF!</definedName>
    <definedName name="_______________________DOZ80" localSheetId="17">#REF!</definedName>
    <definedName name="_______________________DOZ80" localSheetId="2">#REF!</definedName>
    <definedName name="_______________________DOZ80">#REF!</definedName>
    <definedName name="_______________________ExV200" localSheetId="3">#REF!</definedName>
    <definedName name="_______________________ExV200" localSheetId="4">#REF!</definedName>
    <definedName name="_______________________ExV200" localSheetId="7">#REF!</definedName>
    <definedName name="_______________________ExV200" localSheetId="5">#REF!</definedName>
    <definedName name="_______________________ExV200" localSheetId="6">#REF!</definedName>
    <definedName name="_______________________ExV200" localSheetId="9">#REF!</definedName>
    <definedName name="_______________________ExV200" localSheetId="17">#REF!</definedName>
    <definedName name="_______________________ExV200" localSheetId="2">#REF!</definedName>
    <definedName name="_______________________ExV200">#REF!</definedName>
    <definedName name="_______________________GEN100" localSheetId="3">#REF!</definedName>
    <definedName name="_______________________GEN100" localSheetId="4">#REF!</definedName>
    <definedName name="_______________________GEN100" localSheetId="7">#REF!</definedName>
    <definedName name="_______________________GEN100" localSheetId="5">#REF!</definedName>
    <definedName name="_______________________GEN100" localSheetId="6">#REF!</definedName>
    <definedName name="_______________________GEN100" localSheetId="9">#REF!</definedName>
    <definedName name="_______________________GEN100" localSheetId="17">#REF!</definedName>
    <definedName name="_______________________GEN100" localSheetId="2">#REF!</definedName>
    <definedName name="_______________________GEN100">#REF!</definedName>
    <definedName name="_______________________GEN250" localSheetId="3">#REF!</definedName>
    <definedName name="_______________________GEN250" localSheetId="4">#REF!</definedName>
    <definedName name="_______________________GEN250" localSheetId="7">#REF!</definedName>
    <definedName name="_______________________GEN250" localSheetId="5">#REF!</definedName>
    <definedName name="_______________________GEN250" localSheetId="6">#REF!</definedName>
    <definedName name="_______________________GEN250" localSheetId="9">#REF!</definedName>
    <definedName name="_______________________GEN250" localSheetId="17">#REF!</definedName>
    <definedName name="_______________________GEN250" localSheetId="2">#REF!</definedName>
    <definedName name="_______________________GEN250">#REF!</definedName>
    <definedName name="_______________________GEN325" localSheetId="3">#REF!</definedName>
    <definedName name="_______________________GEN325" localSheetId="4">#REF!</definedName>
    <definedName name="_______________________GEN325" localSheetId="7">#REF!</definedName>
    <definedName name="_______________________GEN325" localSheetId="5">#REF!</definedName>
    <definedName name="_______________________GEN325" localSheetId="6">#REF!</definedName>
    <definedName name="_______________________GEN325" localSheetId="9">#REF!</definedName>
    <definedName name="_______________________GEN325" localSheetId="17">#REF!</definedName>
    <definedName name="_______________________GEN325" localSheetId="2">#REF!</definedName>
    <definedName name="_______________________GEN325">#REF!</definedName>
    <definedName name="_______________________GEN380" localSheetId="3">#REF!</definedName>
    <definedName name="_______________________GEN380" localSheetId="4">#REF!</definedName>
    <definedName name="_______________________GEN380" localSheetId="7">#REF!</definedName>
    <definedName name="_______________________GEN380" localSheetId="5">#REF!</definedName>
    <definedName name="_______________________GEN380" localSheetId="6">#REF!</definedName>
    <definedName name="_______________________GEN380" localSheetId="9">#REF!</definedName>
    <definedName name="_______________________GEN380" localSheetId="17">#REF!</definedName>
    <definedName name="_______________________GEN380" localSheetId="2">#REF!</definedName>
    <definedName name="_______________________GEN380">#REF!</definedName>
    <definedName name="_______________________GSB1" localSheetId="3">#REF!</definedName>
    <definedName name="_______________________GSB1" localSheetId="4">#REF!</definedName>
    <definedName name="_______________________GSB1" localSheetId="7">#REF!</definedName>
    <definedName name="_______________________GSB1" localSheetId="5">#REF!</definedName>
    <definedName name="_______________________GSB1" localSheetId="6">#REF!</definedName>
    <definedName name="_______________________GSB1" localSheetId="9">#REF!</definedName>
    <definedName name="_______________________GSB1" localSheetId="17">#REF!</definedName>
    <definedName name="_______________________GSB1" localSheetId="2">#REF!</definedName>
    <definedName name="_______________________GSB1">#REF!</definedName>
    <definedName name="_______________________GSB2" localSheetId="3">#REF!</definedName>
    <definedName name="_______________________GSB2" localSheetId="4">#REF!</definedName>
    <definedName name="_______________________GSB2" localSheetId="7">#REF!</definedName>
    <definedName name="_______________________GSB2" localSheetId="5">#REF!</definedName>
    <definedName name="_______________________GSB2" localSheetId="6">#REF!</definedName>
    <definedName name="_______________________GSB2" localSheetId="9">#REF!</definedName>
    <definedName name="_______________________GSB2" localSheetId="17">#REF!</definedName>
    <definedName name="_______________________GSB2" localSheetId="2">#REF!</definedName>
    <definedName name="_______________________GSB2">#REF!</definedName>
    <definedName name="_______________________GSB3" localSheetId="3">#REF!</definedName>
    <definedName name="_______________________GSB3" localSheetId="4">#REF!</definedName>
    <definedName name="_______________________GSB3" localSheetId="7">#REF!</definedName>
    <definedName name="_______________________GSB3" localSheetId="5">#REF!</definedName>
    <definedName name="_______________________GSB3" localSheetId="6">#REF!</definedName>
    <definedName name="_______________________GSB3" localSheetId="9">#REF!</definedName>
    <definedName name="_______________________GSB3" localSheetId="17">#REF!</definedName>
    <definedName name="_______________________GSB3" localSheetId="2">#REF!</definedName>
    <definedName name="_______________________GSB3">#REF!</definedName>
    <definedName name="_______________________HMP1" localSheetId="3">#REF!</definedName>
    <definedName name="_______________________HMP1" localSheetId="4">#REF!</definedName>
    <definedName name="_______________________HMP1" localSheetId="7">#REF!</definedName>
    <definedName name="_______________________HMP1" localSheetId="5">#REF!</definedName>
    <definedName name="_______________________HMP1" localSheetId="6">#REF!</definedName>
    <definedName name="_______________________HMP1" localSheetId="9">#REF!</definedName>
    <definedName name="_______________________HMP1" localSheetId="17">#REF!</definedName>
    <definedName name="_______________________HMP1" localSheetId="2">#REF!</definedName>
    <definedName name="_______________________HMP1">#REF!</definedName>
    <definedName name="_______________________HMP2" localSheetId="3">#REF!</definedName>
    <definedName name="_______________________HMP2" localSheetId="4">#REF!</definedName>
    <definedName name="_______________________HMP2" localSheetId="7">#REF!</definedName>
    <definedName name="_______________________HMP2" localSheetId="5">#REF!</definedName>
    <definedName name="_______________________HMP2" localSheetId="6">#REF!</definedName>
    <definedName name="_______________________HMP2" localSheetId="9">#REF!</definedName>
    <definedName name="_______________________HMP2" localSheetId="17">#REF!</definedName>
    <definedName name="_______________________HMP2" localSheetId="2">#REF!</definedName>
    <definedName name="_______________________HMP2">#REF!</definedName>
    <definedName name="_______________________HMP3" localSheetId="3">#REF!</definedName>
    <definedName name="_______________________HMP3" localSheetId="4">#REF!</definedName>
    <definedName name="_______________________HMP3" localSheetId="7">#REF!</definedName>
    <definedName name="_______________________HMP3" localSheetId="5">#REF!</definedName>
    <definedName name="_______________________HMP3" localSheetId="6">#REF!</definedName>
    <definedName name="_______________________HMP3" localSheetId="9">#REF!</definedName>
    <definedName name="_______________________HMP3" localSheetId="17">#REF!</definedName>
    <definedName name="_______________________HMP3" localSheetId="2">#REF!</definedName>
    <definedName name="_______________________HMP3">#REF!</definedName>
    <definedName name="_______________________HMP4" localSheetId="3">#REF!</definedName>
    <definedName name="_______________________HMP4" localSheetId="4">#REF!</definedName>
    <definedName name="_______________________HMP4" localSheetId="7">#REF!</definedName>
    <definedName name="_______________________HMP4" localSheetId="5">#REF!</definedName>
    <definedName name="_______________________HMP4" localSheetId="6">#REF!</definedName>
    <definedName name="_______________________HMP4" localSheetId="9">#REF!</definedName>
    <definedName name="_______________________HMP4" localSheetId="17">#REF!</definedName>
    <definedName name="_______________________HMP4" localSheetId="2">#REF!</definedName>
    <definedName name="_______________________HMP4">#REF!</definedName>
    <definedName name="_______________________III7">"$C4.$#REF!$#REF!"</definedName>
    <definedName name="_______________________MIX10" localSheetId="3">#REF!</definedName>
    <definedName name="_______________________MIX10" localSheetId="4">#REF!</definedName>
    <definedName name="_______________________MIX10" localSheetId="7">#REF!</definedName>
    <definedName name="_______________________MIX10" localSheetId="5">#REF!</definedName>
    <definedName name="_______________________MIX10" localSheetId="6">#REF!</definedName>
    <definedName name="_______________________MIX10" localSheetId="9">#REF!</definedName>
    <definedName name="_______________________MIX10" localSheetId="17">#REF!</definedName>
    <definedName name="_______________________MIX10" localSheetId="2">#REF!</definedName>
    <definedName name="_______________________MIX10">#REF!</definedName>
    <definedName name="_______________________MIX15" localSheetId="3">#REF!</definedName>
    <definedName name="_______________________MIX15" localSheetId="4">#REF!</definedName>
    <definedName name="_______________________MIX15" localSheetId="7">#REF!</definedName>
    <definedName name="_______________________MIX15" localSheetId="5">#REF!</definedName>
    <definedName name="_______________________MIX15" localSheetId="6">#REF!</definedName>
    <definedName name="_______________________MIX15" localSheetId="9">#REF!</definedName>
    <definedName name="_______________________MIX15" localSheetId="17">#REF!</definedName>
    <definedName name="_______________________MIX15" localSheetId="2">#REF!</definedName>
    <definedName name="_______________________MIX15">#REF!</definedName>
    <definedName name="_______________________MIX15150" localSheetId="4">'[4]Mix Design'!#REF!</definedName>
    <definedName name="_______________________MIX15150" localSheetId="7">'[4]Mix Design'!#REF!</definedName>
    <definedName name="_______________________MIX15150" localSheetId="5">'[4]Mix Design'!#REF!</definedName>
    <definedName name="_______________________MIX15150" localSheetId="6">'[4]Mix Design'!#REF!</definedName>
    <definedName name="_______________________MIX15150" localSheetId="17">'[4]Mix Design'!#REF!</definedName>
    <definedName name="_______________________MIX15150">'[4]Mix Design'!#REF!</definedName>
    <definedName name="_______________________MIX1540">'[4]Mix Design'!$P$11</definedName>
    <definedName name="_______________________MIX1580" localSheetId="4">'[4]Mix Design'!#REF!</definedName>
    <definedName name="_______________________MIX1580" localSheetId="7">'[4]Mix Design'!#REF!</definedName>
    <definedName name="_______________________MIX1580" localSheetId="5">'[4]Mix Design'!#REF!</definedName>
    <definedName name="_______________________MIX1580" localSheetId="6">'[4]Mix Design'!#REF!</definedName>
    <definedName name="_______________________MIX1580" localSheetId="17">'[4]Mix Design'!#REF!</definedName>
    <definedName name="_______________________MIX1580">'[4]Mix Design'!#REF!</definedName>
    <definedName name="_______________________MIX2">'[5]Mix Design'!$P$12</definedName>
    <definedName name="_______________________MIX20" localSheetId="3">#REF!</definedName>
    <definedName name="_______________________MIX20" localSheetId="4">#REF!</definedName>
    <definedName name="_______________________MIX20" localSheetId="7">#REF!</definedName>
    <definedName name="_______________________MIX20" localSheetId="5">#REF!</definedName>
    <definedName name="_______________________MIX20" localSheetId="6">#REF!</definedName>
    <definedName name="_______________________MIX20" localSheetId="9">#REF!</definedName>
    <definedName name="_______________________MIX20" localSheetId="17">#REF!</definedName>
    <definedName name="_______________________MIX20" localSheetId="2">#REF!</definedName>
    <definedName name="_______________________MIX20">#REF!</definedName>
    <definedName name="_______________________MIX2020">'[4]Mix Design'!$P$12</definedName>
    <definedName name="_______________________MIX2040">'[4]Mix Design'!$P$13</definedName>
    <definedName name="_______________________MIX25" localSheetId="3">#REF!</definedName>
    <definedName name="_______________________MIX25" localSheetId="4">#REF!</definedName>
    <definedName name="_______________________MIX25" localSheetId="7">#REF!</definedName>
    <definedName name="_______________________MIX25" localSheetId="5">#REF!</definedName>
    <definedName name="_______________________MIX25" localSheetId="6">#REF!</definedName>
    <definedName name="_______________________MIX25" localSheetId="9">#REF!</definedName>
    <definedName name="_______________________MIX25" localSheetId="17">#REF!</definedName>
    <definedName name="_______________________MIX25" localSheetId="2">#REF!</definedName>
    <definedName name="_______________________MIX25">#REF!</definedName>
    <definedName name="_______________________MIX2540">'[4]Mix Design'!$P$15</definedName>
    <definedName name="_______________________Mix255">'[6]Mix Design'!$P$13</definedName>
    <definedName name="_______________________MIX30" localSheetId="3">#REF!</definedName>
    <definedName name="_______________________MIX30" localSheetId="4">#REF!</definedName>
    <definedName name="_______________________MIX30" localSheetId="7">#REF!</definedName>
    <definedName name="_______________________MIX30" localSheetId="5">#REF!</definedName>
    <definedName name="_______________________MIX30" localSheetId="6">#REF!</definedName>
    <definedName name="_______________________MIX30" localSheetId="9">#REF!</definedName>
    <definedName name="_______________________MIX30" localSheetId="17">#REF!</definedName>
    <definedName name="_______________________MIX30" localSheetId="2">#REF!</definedName>
    <definedName name="_______________________MIX30">#REF!</definedName>
    <definedName name="_______________________MIX35" localSheetId="3">#REF!</definedName>
    <definedName name="_______________________MIX35" localSheetId="4">#REF!</definedName>
    <definedName name="_______________________MIX35" localSheetId="7">#REF!</definedName>
    <definedName name="_______________________MIX35" localSheetId="5">#REF!</definedName>
    <definedName name="_______________________MIX35" localSheetId="6">#REF!</definedName>
    <definedName name="_______________________MIX35" localSheetId="9">#REF!</definedName>
    <definedName name="_______________________MIX35" localSheetId="17">#REF!</definedName>
    <definedName name="_______________________MIX35" localSheetId="2">#REF!</definedName>
    <definedName name="_______________________MIX35">#REF!</definedName>
    <definedName name="_______________________MIX40" localSheetId="3">#REF!</definedName>
    <definedName name="_______________________MIX40" localSheetId="4">#REF!</definedName>
    <definedName name="_______________________MIX40" localSheetId="7">#REF!</definedName>
    <definedName name="_______________________MIX40" localSheetId="5">#REF!</definedName>
    <definedName name="_______________________MIX40" localSheetId="6">#REF!</definedName>
    <definedName name="_______________________MIX40" localSheetId="9">#REF!</definedName>
    <definedName name="_______________________MIX40" localSheetId="17">#REF!</definedName>
    <definedName name="_______________________MIX40" localSheetId="2">#REF!</definedName>
    <definedName name="_______________________MIX40">#REF!</definedName>
    <definedName name="_______________________MIX45" localSheetId="4">'[4]Mix Design'!#REF!</definedName>
    <definedName name="_______________________MIX45" localSheetId="7">'[4]Mix Design'!#REF!</definedName>
    <definedName name="_______________________MIX45" localSheetId="5">'[4]Mix Design'!#REF!</definedName>
    <definedName name="_______________________MIX45" localSheetId="6">'[4]Mix Design'!#REF!</definedName>
    <definedName name="_______________________MIX45" localSheetId="17">'[4]Mix Design'!#REF!</definedName>
    <definedName name="_______________________MIX45">'[4]Mix Design'!#REF!</definedName>
    <definedName name="_______________________MUR5" localSheetId="3">#REF!</definedName>
    <definedName name="_______________________MUR5" localSheetId="4">#REF!</definedName>
    <definedName name="_______________________MUR5" localSheetId="7">#REF!</definedName>
    <definedName name="_______________________MUR5" localSheetId="5">#REF!</definedName>
    <definedName name="_______________________MUR5" localSheetId="6">#REF!</definedName>
    <definedName name="_______________________MUR5" localSheetId="9">#REF!</definedName>
    <definedName name="_______________________MUR5" localSheetId="17">#REF!</definedName>
    <definedName name="_______________________MUR5" localSheetId="2">#REF!</definedName>
    <definedName name="_______________________MUR5">#REF!</definedName>
    <definedName name="_______________________MUR8" localSheetId="3">#REF!</definedName>
    <definedName name="_______________________MUR8" localSheetId="4">#REF!</definedName>
    <definedName name="_______________________MUR8" localSheetId="7">#REF!</definedName>
    <definedName name="_______________________MUR8" localSheetId="5">#REF!</definedName>
    <definedName name="_______________________MUR8" localSheetId="6">#REF!</definedName>
    <definedName name="_______________________MUR8" localSheetId="9">#REF!</definedName>
    <definedName name="_______________________MUR8" localSheetId="17">#REF!</definedName>
    <definedName name="_______________________MUR8" localSheetId="2">#REF!</definedName>
    <definedName name="_______________________MUR8">#REF!</definedName>
    <definedName name="_______________________OPC43" localSheetId="3">#REF!</definedName>
    <definedName name="_______________________OPC43" localSheetId="4">#REF!</definedName>
    <definedName name="_______________________OPC43" localSheetId="7">#REF!</definedName>
    <definedName name="_______________________OPC43" localSheetId="5">#REF!</definedName>
    <definedName name="_______________________OPC43" localSheetId="6">#REF!</definedName>
    <definedName name="_______________________OPC43" localSheetId="9">#REF!</definedName>
    <definedName name="_______________________OPC43" localSheetId="17">#REF!</definedName>
    <definedName name="_______________________OPC43" localSheetId="2">#REF!</definedName>
    <definedName name="_______________________OPC43">#REF!</definedName>
    <definedName name="_______________________SLV10025" localSheetId="4">'[8]ANAL-PIPE LINE'!#REF!</definedName>
    <definedName name="_______________________SLV10025" localSheetId="7">'[8]ANAL-PIPE LINE'!#REF!</definedName>
    <definedName name="_______________________SLV10025" localSheetId="5">'[8]ANAL-PIPE LINE'!#REF!</definedName>
    <definedName name="_______________________SLV10025" localSheetId="6">'[8]ANAL-PIPE LINE'!#REF!</definedName>
    <definedName name="_______________________SLV10025" localSheetId="17">'[8]ANAL-PIPE LINE'!#REF!</definedName>
    <definedName name="_______________________SLV10025">'[8]ANAL-PIPE LINE'!#REF!</definedName>
    <definedName name="_______________________TIP1" localSheetId="3">#REF!</definedName>
    <definedName name="_______________________TIP1" localSheetId="4">#REF!</definedName>
    <definedName name="_______________________TIP1" localSheetId="7">#REF!</definedName>
    <definedName name="_______________________TIP1" localSheetId="5">#REF!</definedName>
    <definedName name="_______________________TIP1" localSheetId="6">#REF!</definedName>
    <definedName name="_______________________TIP1" localSheetId="9">#REF!</definedName>
    <definedName name="_______________________TIP1" localSheetId="17">#REF!</definedName>
    <definedName name="_______________________TIP1" localSheetId="2">#REF!</definedName>
    <definedName name="_______________________TIP1">#REF!</definedName>
    <definedName name="_______________________TIP2" localSheetId="3">#REF!</definedName>
    <definedName name="_______________________TIP2" localSheetId="4">#REF!</definedName>
    <definedName name="_______________________TIP2" localSheetId="7">#REF!</definedName>
    <definedName name="_______________________TIP2" localSheetId="5">#REF!</definedName>
    <definedName name="_______________________TIP2" localSheetId="6">#REF!</definedName>
    <definedName name="_______________________TIP2" localSheetId="9">#REF!</definedName>
    <definedName name="_______________________TIP2" localSheetId="17">#REF!</definedName>
    <definedName name="_______________________TIP2" localSheetId="2">#REF!</definedName>
    <definedName name="_______________________TIP2">#REF!</definedName>
    <definedName name="_______________________TIP3" localSheetId="3">#REF!</definedName>
    <definedName name="_______________________TIP3" localSheetId="4">#REF!</definedName>
    <definedName name="_______________________TIP3" localSheetId="7">#REF!</definedName>
    <definedName name="_______________________TIP3" localSheetId="5">#REF!</definedName>
    <definedName name="_______________________TIP3" localSheetId="6">#REF!</definedName>
    <definedName name="_______________________TIP3" localSheetId="9">#REF!</definedName>
    <definedName name="_______________________TIP3" localSheetId="17">#REF!</definedName>
    <definedName name="_______________________TIP3" localSheetId="2">#REF!</definedName>
    <definedName name="_______________________TIP3">#REF!</definedName>
    <definedName name="______________________A65537" localSheetId="3">#REF!</definedName>
    <definedName name="______________________A65537" localSheetId="4">#REF!</definedName>
    <definedName name="______________________A65537" localSheetId="7">#REF!</definedName>
    <definedName name="______________________A65537" localSheetId="5">#REF!</definedName>
    <definedName name="______________________A65537" localSheetId="6">#REF!</definedName>
    <definedName name="______________________A65537" localSheetId="9">#REF!</definedName>
    <definedName name="______________________A65537" localSheetId="17">#REF!</definedName>
    <definedName name="______________________A65537" localSheetId="2">#REF!</definedName>
    <definedName name="______________________A65537">#REF!</definedName>
    <definedName name="______________________ABM10" localSheetId="3">#REF!</definedName>
    <definedName name="______________________ABM10" localSheetId="4">#REF!</definedName>
    <definedName name="______________________ABM10" localSheetId="7">#REF!</definedName>
    <definedName name="______________________ABM10" localSheetId="5">#REF!</definedName>
    <definedName name="______________________ABM10" localSheetId="6">#REF!</definedName>
    <definedName name="______________________ABM10" localSheetId="9">#REF!</definedName>
    <definedName name="______________________ABM10" localSheetId="17">#REF!</definedName>
    <definedName name="______________________ABM10" localSheetId="2">#REF!</definedName>
    <definedName name="______________________ABM10">#REF!</definedName>
    <definedName name="______________________ABM40" localSheetId="3">#REF!</definedName>
    <definedName name="______________________ABM40" localSheetId="4">#REF!</definedName>
    <definedName name="______________________ABM40" localSheetId="7">#REF!</definedName>
    <definedName name="______________________ABM40" localSheetId="5">#REF!</definedName>
    <definedName name="______________________ABM40" localSheetId="6">#REF!</definedName>
    <definedName name="______________________ABM40" localSheetId="9">#REF!</definedName>
    <definedName name="______________________ABM40" localSheetId="17">#REF!</definedName>
    <definedName name="______________________ABM40" localSheetId="2">#REF!</definedName>
    <definedName name="______________________ABM40">#REF!</definedName>
    <definedName name="______________________ABM6" localSheetId="3">#REF!</definedName>
    <definedName name="______________________ABM6" localSheetId="4">#REF!</definedName>
    <definedName name="______________________ABM6" localSheetId="7">#REF!</definedName>
    <definedName name="______________________ABM6" localSheetId="5">#REF!</definedName>
    <definedName name="______________________ABM6" localSheetId="6">#REF!</definedName>
    <definedName name="______________________ABM6" localSheetId="9">#REF!</definedName>
    <definedName name="______________________ABM6" localSheetId="17">#REF!</definedName>
    <definedName name="______________________ABM6" localSheetId="2">#REF!</definedName>
    <definedName name="______________________ABM6">#REF!</definedName>
    <definedName name="______________________ACB10" localSheetId="3">#REF!</definedName>
    <definedName name="______________________ACB10" localSheetId="4">#REF!</definedName>
    <definedName name="______________________ACB10" localSheetId="7">#REF!</definedName>
    <definedName name="______________________ACB10" localSheetId="5">#REF!</definedName>
    <definedName name="______________________ACB10" localSheetId="6">#REF!</definedName>
    <definedName name="______________________ACB10" localSheetId="9">#REF!</definedName>
    <definedName name="______________________ACB10" localSheetId="17">#REF!</definedName>
    <definedName name="______________________ACB10" localSheetId="2">#REF!</definedName>
    <definedName name="______________________ACB10">#REF!</definedName>
    <definedName name="______________________ACB20" localSheetId="3">#REF!</definedName>
    <definedName name="______________________ACB20" localSheetId="4">#REF!</definedName>
    <definedName name="______________________ACB20" localSheetId="7">#REF!</definedName>
    <definedName name="______________________ACB20" localSheetId="5">#REF!</definedName>
    <definedName name="______________________ACB20" localSheetId="6">#REF!</definedName>
    <definedName name="______________________ACB20" localSheetId="9">#REF!</definedName>
    <definedName name="______________________ACB20" localSheetId="17">#REF!</definedName>
    <definedName name="______________________ACB20" localSheetId="2">#REF!</definedName>
    <definedName name="______________________ACB20">#REF!</definedName>
    <definedName name="______________________ACR10" localSheetId="3">#REF!</definedName>
    <definedName name="______________________ACR10" localSheetId="4">#REF!</definedName>
    <definedName name="______________________ACR10" localSheetId="7">#REF!</definedName>
    <definedName name="______________________ACR10" localSheetId="5">#REF!</definedName>
    <definedName name="______________________ACR10" localSheetId="6">#REF!</definedName>
    <definedName name="______________________ACR10" localSheetId="9">#REF!</definedName>
    <definedName name="______________________ACR10" localSheetId="17">#REF!</definedName>
    <definedName name="______________________ACR10" localSheetId="2">#REF!</definedName>
    <definedName name="______________________ACR10">#REF!</definedName>
    <definedName name="______________________ACR20" localSheetId="3">#REF!</definedName>
    <definedName name="______________________ACR20" localSheetId="4">#REF!</definedName>
    <definedName name="______________________ACR20" localSheetId="7">#REF!</definedName>
    <definedName name="______________________ACR20" localSheetId="5">#REF!</definedName>
    <definedName name="______________________ACR20" localSheetId="6">#REF!</definedName>
    <definedName name="______________________ACR20" localSheetId="9">#REF!</definedName>
    <definedName name="______________________ACR20" localSheetId="17">#REF!</definedName>
    <definedName name="______________________ACR20" localSheetId="2">#REF!</definedName>
    <definedName name="______________________ACR20">#REF!</definedName>
    <definedName name="______________________AGG6" localSheetId="3">#REF!</definedName>
    <definedName name="______________________AGG6" localSheetId="4">#REF!</definedName>
    <definedName name="______________________AGG6" localSheetId="7">#REF!</definedName>
    <definedName name="______________________AGG6" localSheetId="5">#REF!</definedName>
    <definedName name="______________________AGG6" localSheetId="6">#REF!</definedName>
    <definedName name="______________________AGG6" localSheetId="9">#REF!</definedName>
    <definedName name="______________________AGG6" localSheetId="17">#REF!</definedName>
    <definedName name="______________________AGG6" localSheetId="2">#REF!</definedName>
    <definedName name="______________________AGG6">#REF!</definedName>
    <definedName name="______________________AWM10" localSheetId="3">#REF!</definedName>
    <definedName name="______________________AWM10" localSheetId="4">#REF!</definedName>
    <definedName name="______________________AWM10" localSheetId="7">#REF!</definedName>
    <definedName name="______________________AWM10" localSheetId="5">#REF!</definedName>
    <definedName name="______________________AWM10" localSheetId="6">#REF!</definedName>
    <definedName name="______________________AWM10" localSheetId="9">#REF!</definedName>
    <definedName name="______________________AWM10" localSheetId="17">#REF!</definedName>
    <definedName name="______________________AWM10" localSheetId="2">#REF!</definedName>
    <definedName name="______________________AWM10">#REF!</definedName>
    <definedName name="______________________AWM40" localSheetId="3">#REF!</definedName>
    <definedName name="______________________AWM40" localSheetId="4">#REF!</definedName>
    <definedName name="______________________AWM40" localSheetId="7">#REF!</definedName>
    <definedName name="______________________AWM40" localSheetId="5">#REF!</definedName>
    <definedName name="______________________AWM40" localSheetId="6">#REF!</definedName>
    <definedName name="______________________AWM40" localSheetId="9">#REF!</definedName>
    <definedName name="______________________AWM40" localSheetId="17">#REF!</definedName>
    <definedName name="______________________AWM40" localSheetId="2">#REF!</definedName>
    <definedName name="______________________AWM40">#REF!</definedName>
    <definedName name="______________________AWM6" localSheetId="3">#REF!</definedName>
    <definedName name="______________________AWM6" localSheetId="4">#REF!</definedName>
    <definedName name="______________________AWM6" localSheetId="7">#REF!</definedName>
    <definedName name="______________________AWM6" localSheetId="5">#REF!</definedName>
    <definedName name="______________________AWM6" localSheetId="6">#REF!</definedName>
    <definedName name="______________________AWM6" localSheetId="9">#REF!</definedName>
    <definedName name="______________________AWM6" localSheetId="17">#REF!</definedName>
    <definedName name="______________________AWM6" localSheetId="2">#REF!</definedName>
    <definedName name="______________________AWM6">#REF!</definedName>
    <definedName name="______________________CAN112">13.42</definedName>
    <definedName name="______________________CAN113">12.98</definedName>
    <definedName name="______________________CAN117">12.7</definedName>
    <definedName name="______________________CAN118">13.27</definedName>
    <definedName name="______________________CAN120">11.72</definedName>
    <definedName name="______________________CAN210">10.38</definedName>
    <definedName name="______________________CAN211">10.58</definedName>
    <definedName name="______________________CAN213">10.56</definedName>
    <definedName name="______________________CAN215">10.22</definedName>
    <definedName name="______________________CAN216">9.61</definedName>
    <definedName name="______________________CAN217">10.47</definedName>
    <definedName name="______________________CAN219">10.91</definedName>
    <definedName name="______________________CAN220">11.09</definedName>
    <definedName name="______________________CAN221">11.25</definedName>
    <definedName name="______________________CAN222">10.17</definedName>
    <definedName name="______________________CAN223">9.89</definedName>
    <definedName name="______________________CAN230">10.79</definedName>
    <definedName name="______________________can421">40.2</definedName>
    <definedName name="______________________can422">41.57</definedName>
    <definedName name="______________________can423">43.9</definedName>
    <definedName name="______________________can424">41.19</definedName>
    <definedName name="______________________can425">42.81</definedName>
    <definedName name="______________________can426">40.77</definedName>
    <definedName name="______________________can427">40.92</definedName>
    <definedName name="______________________can428">39.29</definedName>
    <definedName name="______________________can429">45.19</definedName>
    <definedName name="______________________can430">40.73</definedName>
    <definedName name="______________________can431">42.52</definedName>
    <definedName name="______________________can432">42.53</definedName>
    <definedName name="______________________can433">43.69</definedName>
    <definedName name="______________________can434">40.43</definedName>
    <definedName name="______________________can435">43.3</definedName>
    <definedName name="______________________CDG100" localSheetId="3">#REF!</definedName>
    <definedName name="______________________CDG100" localSheetId="4">#REF!</definedName>
    <definedName name="______________________CDG100" localSheetId="7">#REF!</definedName>
    <definedName name="______________________CDG100" localSheetId="5">#REF!</definedName>
    <definedName name="______________________CDG100" localSheetId="6">#REF!</definedName>
    <definedName name="______________________CDG100" localSheetId="9">#REF!</definedName>
    <definedName name="______________________CDG100" localSheetId="17">#REF!</definedName>
    <definedName name="______________________CDG100" localSheetId="2">#REF!</definedName>
    <definedName name="______________________CDG100">#REF!</definedName>
    <definedName name="______________________CDG250" localSheetId="3">#REF!</definedName>
    <definedName name="______________________CDG250" localSheetId="4">#REF!</definedName>
    <definedName name="______________________CDG250" localSheetId="7">#REF!</definedName>
    <definedName name="______________________CDG250" localSheetId="5">#REF!</definedName>
    <definedName name="______________________CDG250" localSheetId="6">#REF!</definedName>
    <definedName name="______________________CDG250" localSheetId="9">#REF!</definedName>
    <definedName name="______________________CDG250" localSheetId="17">#REF!</definedName>
    <definedName name="______________________CDG250" localSheetId="2">#REF!</definedName>
    <definedName name="______________________CDG250">#REF!</definedName>
    <definedName name="______________________CDG50" localSheetId="3">#REF!</definedName>
    <definedName name="______________________CDG50" localSheetId="4">#REF!</definedName>
    <definedName name="______________________CDG50" localSheetId="7">#REF!</definedName>
    <definedName name="______________________CDG50" localSheetId="5">#REF!</definedName>
    <definedName name="______________________CDG50" localSheetId="6">#REF!</definedName>
    <definedName name="______________________CDG50" localSheetId="9">#REF!</definedName>
    <definedName name="______________________CDG50" localSheetId="17">#REF!</definedName>
    <definedName name="______________________CDG50" localSheetId="2">#REF!</definedName>
    <definedName name="______________________CDG50">#REF!</definedName>
    <definedName name="______________________CDG500" localSheetId="3">#REF!</definedName>
    <definedName name="______________________CDG500" localSheetId="4">#REF!</definedName>
    <definedName name="______________________CDG500" localSheetId="7">#REF!</definedName>
    <definedName name="______________________CDG500" localSheetId="5">#REF!</definedName>
    <definedName name="______________________CDG500" localSheetId="6">#REF!</definedName>
    <definedName name="______________________CDG500" localSheetId="9">#REF!</definedName>
    <definedName name="______________________CDG500" localSheetId="17">#REF!</definedName>
    <definedName name="______________________CDG500" localSheetId="2">#REF!</definedName>
    <definedName name="______________________CDG500">#REF!</definedName>
    <definedName name="______________________CEM53" localSheetId="3">#REF!</definedName>
    <definedName name="______________________CEM53" localSheetId="4">#REF!</definedName>
    <definedName name="______________________CEM53" localSheetId="7">#REF!</definedName>
    <definedName name="______________________CEM53" localSheetId="5">#REF!</definedName>
    <definedName name="______________________CEM53" localSheetId="6">#REF!</definedName>
    <definedName name="______________________CEM53" localSheetId="9">#REF!</definedName>
    <definedName name="______________________CEM53" localSheetId="17">#REF!</definedName>
    <definedName name="______________________CEM53" localSheetId="2">#REF!</definedName>
    <definedName name="______________________CEM53">#REF!</definedName>
    <definedName name="______________________CRN3" localSheetId="3">#REF!</definedName>
    <definedName name="______________________CRN3" localSheetId="4">#REF!</definedName>
    <definedName name="______________________CRN3" localSheetId="7">#REF!</definedName>
    <definedName name="______________________CRN3" localSheetId="5">#REF!</definedName>
    <definedName name="______________________CRN3" localSheetId="6">#REF!</definedName>
    <definedName name="______________________CRN3" localSheetId="9">#REF!</definedName>
    <definedName name="______________________CRN3" localSheetId="17">#REF!</definedName>
    <definedName name="______________________CRN3" localSheetId="2">#REF!</definedName>
    <definedName name="______________________CRN3">#REF!</definedName>
    <definedName name="______________________CRN35" localSheetId="3">#REF!</definedName>
    <definedName name="______________________CRN35" localSheetId="4">#REF!</definedName>
    <definedName name="______________________CRN35" localSheetId="7">#REF!</definedName>
    <definedName name="______________________CRN35" localSheetId="5">#REF!</definedName>
    <definedName name="______________________CRN35" localSheetId="6">#REF!</definedName>
    <definedName name="______________________CRN35" localSheetId="9">#REF!</definedName>
    <definedName name="______________________CRN35" localSheetId="17">#REF!</definedName>
    <definedName name="______________________CRN35" localSheetId="2">#REF!</definedName>
    <definedName name="______________________CRN35">#REF!</definedName>
    <definedName name="______________________CRN80" localSheetId="3">#REF!</definedName>
    <definedName name="______________________CRN80" localSheetId="4">#REF!</definedName>
    <definedName name="______________________CRN80" localSheetId="7">#REF!</definedName>
    <definedName name="______________________CRN80" localSheetId="5">#REF!</definedName>
    <definedName name="______________________CRN80" localSheetId="6">#REF!</definedName>
    <definedName name="______________________CRN80" localSheetId="9">#REF!</definedName>
    <definedName name="______________________CRN80" localSheetId="17">#REF!</definedName>
    <definedName name="______________________CRN80" localSheetId="2">#REF!</definedName>
    <definedName name="______________________CRN80">#REF!</definedName>
    <definedName name="______________________dec05" localSheetId="3" hidden="1">{"'Sheet1'!$A$4386:$N$4591"}</definedName>
    <definedName name="______________________dec05" localSheetId="4" hidden="1">{"'Sheet1'!$A$4386:$N$4591"}</definedName>
    <definedName name="______________________dec05" localSheetId="7" hidden="1">{"'Sheet1'!$A$4386:$N$4591"}</definedName>
    <definedName name="______________________dec05" localSheetId="5" hidden="1">{"'Sheet1'!$A$4386:$N$4591"}</definedName>
    <definedName name="______________________dec05" localSheetId="6" hidden="1">{"'Sheet1'!$A$4386:$N$4591"}</definedName>
    <definedName name="______________________dec05" localSheetId="9" hidden="1">{"'Sheet1'!$A$4386:$N$4591"}</definedName>
    <definedName name="______________________dec05" localSheetId="17" hidden="1">{"'Sheet1'!$A$4386:$N$4591"}</definedName>
    <definedName name="______________________dec05" localSheetId="2" hidden="1">{"'Sheet1'!$A$4386:$N$4591"}</definedName>
    <definedName name="______________________dec05" hidden="1">{"'Sheet1'!$A$4386:$N$4591"}</definedName>
    <definedName name="______________________DOZ50" localSheetId="3">#REF!</definedName>
    <definedName name="______________________DOZ50" localSheetId="4">#REF!</definedName>
    <definedName name="______________________DOZ50" localSheetId="7">#REF!</definedName>
    <definedName name="______________________DOZ50" localSheetId="5">#REF!</definedName>
    <definedName name="______________________DOZ50" localSheetId="6">#REF!</definedName>
    <definedName name="______________________DOZ50" localSheetId="9">#REF!</definedName>
    <definedName name="______________________DOZ50" localSheetId="17">#REF!</definedName>
    <definedName name="______________________DOZ50" localSheetId="2">#REF!</definedName>
    <definedName name="______________________DOZ50">#REF!</definedName>
    <definedName name="______________________DOZ80" localSheetId="3">#REF!</definedName>
    <definedName name="______________________DOZ80" localSheetId="4">#REF!</definedName>
    <definedName name="______________________DOZ80" localSheetId="7">#REF!</definedName>
    <definedName name="______________________DOZ80" localSheetId="5">#REF!</definedName>
    <definedName name="______________________DOZ80" localSheetId="6">#REF!</definedName>
    <definedName name="______________________DOZ80" localSheetId="9">#REF!</definedName>
    <definedName name="______________________DOZ80" localSheetId="17">#REF!</definedName>
    <definedName name="______________________DOZ80" localSheetId="2">#REF!</definedName>
    <definedName name="______________________DOZ80">#REF!</definedName>
    <definedName name="______________________EXC20">'[9]Rate Analysis '!$E$50</definedName>
    <definedName name="______________________ExV200" localSheetId="3">#REF!</definedName>
    <definedName name="______________________ExV200" localSheetId="4">#REF!</definedName>
    <definedName name="______________________ExV200" localSheetId="7">#REF!</definedName>
    <definedName name="______________________ExV200" localSheetId="5">#REF!</definedName>
    <definedName name="______________________ExV200" localSheetId="6">#REF!</definedName>
    <definedName name="______________________ExV200" localSheetId="9">#REF!</definedName>
    <definedName name="______________________ExV200" localSheetId="17">#REF!</definedName>
    <definedName name="______________________ExV200" localSheetId="2">#REF!</definedName>
    <definedName name="______________________ExV200">#REF!</definedName>
    <definedName name="______________________GEN100" localSheetId="3">#REF!</definedName>
    <definedName name="______________________GEN100" localSheetId="4">#REF!</definedName>
    <definedName name="______________________GEN100" localSheetId="7">#REF!</definedName>
    <definedName name="______________________GEN100" localSheetId="5">#REF!</definedName>
    <definedName name="______________________GEN100" localSheetId="6">#REF!</definedName>
    <definedName name="______________________GEN100" localSheetId="9">#REF!</definedName>
    <definedName name="______________________GEN100" localSheetId="17">#REF!</definedName>
    <definedName name="______________________GEN100" localSheetId="2">#REF!</definedName>
    <definedName name="______________________GEN100">#REF!</definedName>
    <definedName name="______________________GEN250" localSheetId="3">#REF!</definedName>
    <definedName name="______________________GEN250" localSheetId="4">#REF!</definedName>
    <definedName name="______________________GEN250" localSheetId="7">#REF!</definedName>
    <definedName name="______________________GEN250" localSheetId="5">#REF!</definedName>
    <definedName name="______________________GEN250" localSheetId="6">#REF!</definedName>
    <definedName name="______________________GEN250" localSheetId="9">#REF!</definedName>
    <definedName name="______________________GEN250" localSheetId="17">#REF!</definedName>
    <definedName name="______________________GEN250" localSheetId="2">#REF!</definedName>
    <definedName name="______________________GEN250">#REF!</definedName>
    <definedName name="______________________GEN325" localSheetId="3">#REF!</definedName>
    <definedName name="______________________GEN325" localSheetId="4">#REF!</definedName>
    <definedName name="______________________GEN325" localSheetId="7">#REF!</definedName>
    <definedName name="______________________GEN325" localSheetId="5">#REF!</definedName>
    <definedName name="______________________GEN325" localSheetId="6">#REF!</definedName>
    <definedName name="______________________GEN325" localSheetId="9">#REF!</definedName>
    <definedName name="______________________GEN325" localSheetId="17">#REF!</definedName>
    <definedName name="______________________GEN325" localSheetId="2">#REF!</definedName>
    <definedName name="______________________GEN325">#REF!</definedName>
    <definedName name="______________________GEN380" localSheetId="3">#REF!</definedName>
    <definedName name="______________________GEN380" localSheetId="4">#REF!</definedName>
    <definedName name="______________________GEN380" localSheetId="7">#REF!</definedName>
    <definedName name="______________________GEN380" localSheetId="5">#REF!</definedName>
    <definedName name="______________________GEN380" localSheetId="6">#REF!</definedName>
    <definedName name="______________________GEN380" localSheetId="9">#REF!</definedName>
    <definedName name="______________________GEN380" localSheetId="17">#REF!</definedName>
    <definedName name="______________________GEN380" localSheetId="2">#REF!</definedName>
    <definedName name="______________________GEN380">#REF!</definedName>
    <definedName name="______________________GSB1" localSheetId="3">#REF!</definedName>
    <definedName name="______________________GSB1" localSheetId="4">#REF!</definedName>
    <definedName name="______________________GSB1" localSheetId="7">#REF!</definedName>
    <definedName name="______________________GSB1" localSheetId="5">#REF!</definedName>
    <definedName name="______________________GSB1" localSheetId="6">#REF!</definedName>
    <definedName name="______________________GSB1" localSheetId="9">#REF!</definedName>
    <definedName name="______________________GSB1" localSheetId="17">#REF!</definedName>
    <definedName name="______________________GSB1" localSheetId="2">#REF!</definedName>
    <definedName name="______________________GSB1">#REF!</definedName>
    <definedName name="______________________GSB2" localSheetId="3">#REF!</definedName>
    <definedName name="______________________GSB2" localSheetId="4">#REF!</definedName>
    <definedName name="______________________GSB2" localSheetId="7">#REF!</definedName>
    <definedName name="______________________GSB2" localSheetId="5">#REF!</definedName>
    <definedName name="______________________GSB2" localSheetId="6">#REF!</definedName>
    <definedName name="______________________GSB2" localSheetId="9">#REF!</definedName>
    <definedName name="______________________GSB2" localSheetId="17">#REF!</definedName>
    <definedName name="______________________GSB2" localSheetId="2">#REF!</definedName>
    <definedName name="______________________GSB2">#REF!</definedName>
    <definedName name="______________________GSB3" localSheetId="3">#REF!</definedName>
    <definedName name="______________________GSB3" localSheetId="4">#REF!</definedName>
    <definedName name="______________________GSB3" localSheetId="7">#REF!</definedName>
    <definedName name="______________________GSB3" localSheetId="5">#REF!</definedName>
    <definedName name="______________________GSB3" localSheetId="6">#REF!</definedName>
    <definedName name="______________________GSB3" localSheetId="9">#REF!</definedName>
    <definedName name="______________________GSB3" localSheetId="17">#REF!</definedName>
    <definedName name="______________________GSB3" localSheetId="2">#REF!</definedName>
    <definedName name="______________________GSB3">#REF!</definedName>
    <definedName name="______________________HMP1" localSheetId="3">#REF!</definedName>
    <definedName name="______________________HMP1" localSheetId="4">#REF!</definedName>
    <definedName name="______________________HMP1" localSheetId="7">#REF!</definedName>
    <definedName name="______________________HMP1" localSheetId="5">#REF!</definedName>
    <definedName name="______________________HMP1" localSheetId="6">#REF!</definedName>
    <definedName name="______________________HMP1" localSheetId="9">#REF!</definedName>
    <definedName name="______________________HMP1" localSheetId="17">#REF!</definedName>
    <definedName name="______________________HMP1" localSheetId="2">#REF!</definedName>
    <definedName name="______________________HMP1">#REF!</definedName>
    <definedName name="______________________HMP2" localSheetId="3">#REF!</definedName>
    <definedName name="______________________HMP2" localSheetId="4">#REF!</definedName>
    <definedName name="______________________HMP2" localSheetId="7">#REF!</definedName>
    <definedName name="______________________HMP2" localSheetId="5">#REF!</definedName>
    <definedName name="______________________HMP2" localSheetId="6">#REF!</definedName>
    <definedName name="______________________HMP2" localSheetId="9">#REF!</definedName>
    <definedName name="______________________HMP2" localSheetId="17">#REF!</definedName>
    <definedName name="______________________HMP2" localSheetId="2">#REF!</definedName>
    <definedName name="______________________HMP2">#REF!</definedName>
    <definedName name="______________________HMP3" localSheetId="3">#REF!</definedName>
    <definedName name="______________________HMP3" localSheetId="4">#REF!</definedName>
    <definedName name="______________________HMP3" localSheetId="7">#REF!</definedName>
    <definedName name="______________________HMP3" localSheetId="5">#REF!</definedName>
    <definedName name="______________________HMP3" localSheetId="6">#REF!</definedName>
    <definedName name="______________________HMP3" localSheetId="9">#REF!</definedName>
    <definedName name="______________________HMP3" localSheetId="17">#REF!</definedName>
    <definedName name="______________________HMP3" localSheetId="2">#REF!</definedName>
    <definedName name="______________________HMP3">#REF!</definedName>
    <definedName name="______________________HMP4" localSheetId="3">#REF!</definedName>
    <definedName name="______________________HMP4" localSheetId="4">#REF!</definedName>
    <definedName name="______________________HMP4" localSheetId="7">#REF!</definedName>
    <definedName name="______________________HMP4" localSheetId="5">#REF!</definedName>
    <definedName name="______________________HMP4" localSheetId="6">#REF!</definedName>
    <definedName name="______________________HMP4" localSheetId="9">#REF!</definedName>
    <definedName name="______________________HMP4" localSheetId="17">#REF!</definedName>
    <definedName name="______________________HMP4" localSheetId="2">#REF!</definedName>
    <definedName name="______________________HMP4">#REF!</definedName>
    <definedName name="______________________III7">"$C4.$#REF!$#REF!"</definedName>
    <definedName name="______________________lb2" localSheetId="3">#REF!</definedName>
    <definedName name="______________________lb2" localSheetId="4">#REF!</definedName>
    <definedName name="______________________lb2" localSheetId="7">#REF!</definedName>
    <definedName name="______________________lb2" localSheetId="5">#REF!</definedName>
    <definedName name="______________________lb2" localSheetId="6">#REF!</definedName>
    <definedName name="______________________lb2" localSheetId="9">#REF!</definedName>
    <definedName name="______________________lb2" localSheetId="17">#REF!</definedName>
    <definedName name="______________________lb2" localSheetId="2">#REF!</definedName>
    <definedName name="______________________lb2">#REF!</definedName>
    <definedName name="______________________mac2">200</definedName>
    <definedName name="______________________MIX10" localSheetId="3">#REF!</definedName>
    <definedName name="______________________MIX10" localSheetId="4">#REF!</definedName>
    <definedName name="______________________MIX10" localSheetId="7">#REF!</definedName>
    <definedName name="______________________MIX10" localSheetId="5">#REF!</definedName>
    <definedName name="______________________MIX10" localSheetId="6">#REF!</definedName>
    <definedName name="______________________MIX10" localSheetId="9">#REF!</definedName>
    <definedName name="______________________MIX10" localSheetId="17">#REF!</definedName>
    <definedName name="______________________MIX10" localSheetId="2">#REF!</definedName>
    <definedName name="______________________MIX10">#REF!</definedName>
    <definedName name="______________________MIX15" localSheetId="3">#REF!</definedName>
    <definedName name="______________________MIX15" localSheetId="4">#REF!</definedName>
    <definedName name="______________________MIX15" localSheetId="7">#REF!</definedName>
    <definedName name="______________________MIX15" localSheetId="5">#REF!</definedName>
    <definedName name="______________________MIX15" localSheetId="6">#REF!</definedName>
    <definedName name="______________________MIX15" localSheetId="9">#REF!</definedName>
    <definedName name="______________________MIX15" localSheetId="17">#REF!</definedName>
    <definedName name="______________________MIX15" localSheetId="2">#REF!</definedName>
    <definedName name="______________________MIX15">#REF!</definedName>
    <definedName name="______________________MIX15150" localSheetId="4">'[4]Mix Design'!#REF!</definedName>
    <definedName name="______________________MIX15150" localSheetId="7">'[4]Mix Design'!#REF!</definedName>
    <definedName name="______________________MIX15150" localSheetId="5">'[4]Mix Design'!#REF!</definedName>
    <definedName name="______________________MIX15150" localSheetId="6">'[4]Mix Design'!#REF!</definedName>
    <definedName name="______________________MIX15150" localSheetId="17">'[4]Mix Design'!#REF!</definedName>
    <definedName name="______________________MIX15150">'[4]Mix Design'!#REF!</definedName>
    <definedName name="______________________MIX1540">'[4]Mix Design'!$P$11</definedName>
    <definedName name="______________________MIX1580" localSheetId="4">'[4]Mix Design'!#REF!</definedName>
    <definedName name="______________________MIX1580" localSheetId="7">'[4]Mix Design'!#REF!</definedName>
    <definedName name="______________________MIX1580" localSheetId="5">'[4]Mix Design'!#REF!</definedName>
    <definedName name="______________________MIX1580" localSheetId="6">'[4]Mix Design'!#REF!</definedName>
    <definedName name="______________________MIX1580" localSheetId="17">'[4]Mix Design'!#REF!</definedName>
    <definedName name="______________________MIX1580">'[4]Mix Design'!#REF!</definedName>
    <definedName name="______________________MIX2">'[5]Mix Design'!$P$12</definedName>
    <definedName name="______________________MIX20" localSheetId="3">#REF!</definedName>
    <definedName name="______________________MIX20" localSheetId="4">#REF!</definedName>
    <definedName name="______________________MIX20" localSheetId="7">#REF!</definedName>
    <definedName name="______________________MIX20" localSheetId="5">#REF!</definedName>
    <definedName name="______________________MIX20" localSheetId="6">#REF!</definedName>
    <definedName name="______________________MIX20" localSheetId="9">#REF!</definedName>
    <definedName name="______________________MIX20" localSheetId="17">#REF!</definedName>
    <definedName name="______________________MIX20" localSheetId="2">#REF!</definedName>
    <definedName name="______________________MIX20">#REF!</definedName>
    <definedName name="______________________MIX2020">'[4]Mix Design'!$P$12</definedName>
    <definedName name="______________________MIX2040">'[4]Mix Design'!$P$13</definedName>
    <definedName name="______________________MIX25" localSheetId="3">#REF!</definedName>
    <definedName name="______________________MIX25" localSheetId="4">#REF!</definedName>
    <definedName name="______________________MIX25" localSheetId="7">#REF!</definedName>
    <definedName name="______________________MIX25" localSheetId="5">#REF!</definedName>
    <definedName name="______________________MIX25" localSheetId="6">#REF!</definedName>
    <definedName name="______________________MIX25" localSheetId="9">#REF!</definedName>
    <definedName name="______________________MIX25" localSheetId="17">#REF!</definedName>
    <definedName name="______________________MIX25" localSheetId="2">#REF!</definedName>
    <definedName name="______________________MIX25">#REF!</definedName>
    <definedName name="______________________MIX2540">'[4]Mix Design'!$P$15</definedName>
    <definedName name="______________________Mix255">'[6]Mix Design'!$P$13</definedName>
    <definedName name="______________________MIX30" localSheetId="3">#REF!</definedName>
    <definedName name="______________________MIX30" localSheetId="4">#REF!</definedName>
    <definedName name="______________________MIX30" localSheetId="7">#REF!</definedName>
    <definedName name="______________________MIX30" localSheetId="5">#REF!</definedName>
    <definedName name="______________________MIX30" localSheetId="6">#REF!</definedName>
    <definedName name="______________________MIX30" localSheetId="9">#REF!</definedName>
    <definedName name="______________________MIX30" localSheetId="17">#REF!</definedName>
    <definedName name="______________________MIX30" localSheetId="2">#REF!</definedName>
    <definedName name="______________________MIX30">#REF!</definedName>
    <definedName name="______________________MIX35" localSheetId="3">#REF!</definedName>
    <definedName name="______________________MIX35" localSheetId="4">#REF!</definedName>
    <definedName name="______________________MIX35" localSheetId="7">#REF!</definedName>
    <definedName name="______________________MIX35" localSheetId="5">#REF!</definedName>
    <definedName name="______________________MIX35" localSheetId="6">#REF!</definedName>
    <definedName name="______________________MIX35" localSheetId="9">#REF!</definedName>
    <definedName name="______________________MIX35" localSheetId="17">#REF!</definedName>
    <definedName name="______________________MIX35" localSheetId="2">#REF!</definedName>
    <definedName name="______________________MIX35">#REF!</definedName>
    <definedName name="______________________MIX40" localSheetId="3">#REF!</definedName>
    <definedName name="______________________MIX40" localSheetId="4">#REF!</definedName>
    <definedName name="______________________MIX40" localSheetId="7">#REF!</definedName>
    <definedName name="______________________MIX40" localSheetId="5">#REF!</definedName>
    <definedName name="______________________MIX40" localSheetId="6">#REF!</definedName>
    <definedName name="______________________MIX40" localSheetId="9">#REF!</definedName>
    <definedName name="______________________MIX40" localSheetId="17">#REF!</definedName>
    <definedName name="______________________MIX40" localSheetId="2">#REF!</definedName>
    <definedName name="______________________MIX40">#REF!</definedName>
    <definedName name="______________________MIX45" localSheetId="4">'[4]Mix Design'!#REF!</definedName>
    <definedName name="______________________MIX45" localSheetId="7">'[4]Mix Design'!#REF!</definedName>
    <definedName name="______________________MIX45" localSheetId="5">'[4]Mix Design'!#REF!</definedName>
    <definedName name="______________________MIX45" localSheetId="6">'[4]Mix Design'!#REF!</definedName>
    <definedName name="______________________MIX45" localSheetId="17">'[4]Mix Design'!#REF!</definedName>
    <definedName name="______________________MIX45">'[4]Mix Design'!#REF!</definedName>
    <definedName name="______________________mm2" localSheetId="3">#REF!</definedName>
    <definedName name="______________________mm2" localSheetId="4">#REF!</definedName>
    <definedName name="______________________mm2" localSheetId="7">#REF!</definedName>
    <definedName name="______________________mm2" localSheetId="5">#REF!</definedName>
    <definedName name="______________________mm2" localSheetId="6">#REF!</definedName>
    <definedName name="______________________mm2" localSheetId="9">#REF!</definedName>
    <definedName name="______________________mm2" localSheetId="17">#REF!</definedName>
    <definedName name="______________________mm2" localSheetId="2">#REF!</definedName>
    <definedName name="______________________mm2">#REF!</definedName>
    <definedName name="______________________mm3" localSheetId="3">#REF!</definedName>
    <definedName name="______________________mm3" localSheetId="4">#REF!</definedName>
    <definedName name="______________________mm3" localSheetId="7">#REF!</definedName>
    <definedName name="______________________mm3" localSheetId="5">#REF!</definedName>
    <definedName name="______________________mm3" localSheetId="6">#REF!</definedName>
    <definedName name="______________________mm3" localSheetId="9">#REF!</definedName>
    <definedName name="______________________mm3" localSheetId="17">#REF!</definedName>
    <definedName name="______________________mm3" localSheetId="2">#REF!</definedName>
    <definedName name="______________________mm3">#REF!</definedName>
    <definedName name="______________________MUR5" localSheetId="3">#REF!</definedName>
    <definedName name="______________________MUR5" localSheetId="4">#REF!</definedName>
    <definedName name="______________________MUR5" localSheetId="7">#REF!</definedName>
    <definedName name="______________________MUR5" localSheetId="5">#REF!</definedName>
    <definedName name="______________________MUR5" localSheetId="6">#REF!</definedName>
    <definedName name="______________________MUR5" localSheetId="9">#REF!</definedName>
    <definedName name="______________________MUR5" localSheetId="17">#REF!</definedName>
    <definedName name="______________________MUR5" localSheetId="2">#REF!</definedName>
    <definedName name="______________________MUR5">#REF!</definedName>
    <definedName name="______________________MUR8" localSheetId="3">#REF!</definedName>
    <definedName name="______________________MUR8" localSheetId="4">#REF!</definedName>
    <definedName name="______________________MUR8" localSheetId="7">#REF!</definedName>
    <definedName name="______________________MUR8" localSheetId="5">#REF!</definedName>
    <definedName name="______________________MUR8" localSheetId="6">#REF!</definedName>
    <definedName name="______________________MUR8" localSheetId="9">#REF!</definedName>
    <definedName name="______________________MUR8" localSheetId="17">#REF!</definedName>
    <definedName name="______________________MUR8" localSheetId="2">#REF!</definedName>
    <definedName name="______________________MUR8">#REF!</definedName>
    <definedName name="______________________OPC43" localSheetId="3">#REF!</definedName>
    <definedName name="______________________OPC43" localSheetId="4">#REF!</definedName>
    <definedName name="______________________OPC43" localSheetId="7">#REF!</definedName>
    <definedName name="______________________OPC43" localSheetId="5">#REF!</definedName>
    <definedName name="______________________OPC43" localSheetId="6">#REF!</definedName>
    <definedName name="______________________OPC43" localSheetId="9">#REF!</definedName>
    <definedName name="______________________OPC43" localSheetId="17">#REF!</definedName>
    <definedName name="______________________OPC43" localSheetId="2">#REF!</definedName>
    <definedName name="______________________OPC43">#REF!</definedName>
    <definedName name="______________________sh1">90</definedName>
    <definedName name="______________________sh2">120</definedName>
    <definedName name="______________________sh3">150</definedName>
    <definedName name="______________________sh4">180</definedName>
    <definedName name="______________________SLV10025" localSheetId="4">'[8]ANAL-PIPE LINE'!#REF!</definedName>
    <definedName name="______________________SLV10025" localSheetId="7">'[8]ANAL-PIPE LINE'!#REF!</definedName>
    <definedName name="______________________SLV10025" localSheetId="5">'[8]ANAL-PIPE LINE'!#REF!</definedName>
    <definedName name="______________________SLV10025" localSheetId="6">'[8]ANAL-PIPE LINE'!#REF!</definedName>
    <definedName name="______________________SLV10025" localSheetId="17">'[8]ANAL-PIPE LINE'!#REF!</definedName>
    <definedName name="______________________SLV10025">'[8]ANAL-PIPE LINE'!#REF!</definedName>
    <definedName name="______________________tab2" localSheetId="3">#REF!</definedName>
    <definedName name="______________________tab2" localSheetId="4">#REF!</definedName>
    <definedName name="______________________tab2" localSheetId="7">#REF!</definedName>
    <definedName name="______________________tab2" localSheetId="5">#REF!</definedName>
    <definedName name="______________________tab2" localSheetId="6">#REF!</definedName>
    <definedName name="______________________tab2" localSheetId="9">#REF!</definedName>
    <definedName name="______________________tab2" localSheetId="17">#REF!</definedName>
    <definedName name="______________________tab2" localSheetId="2">#REF!</definedName>
    <definedName name="______________________tab2">#REF!</definedName>
    <definedName name="______________________TIP1" localSheetId="3">#REF!</definedName>
    <definedName name="______________________TIP1" localSheetId="4">#REF!</definedName>
    <definedName name="______________________TIP1" localSheetId="7">#REF!</definedName>
    <definedName name="______________________TIP1" localSheetId="5">#REF!</definedName>
    <definedName name="______________________TIP1" localSheetId="6">#REF!</definedName>
    <definedName name="______________________TIP1" localSheetId="9">#REF!</definedName>
    <definedName name="______________________TIP1" localSheetId="17">#REF!</definedName>
    <definedName name="______________________TIP1" localSheetId="2">#REF!</definedName>
    <definedName name="______________________TIP1">#REF!</definedName>
    <definedName name="______________________TIP2" localSheetId="3">#REF!</definedName>
    <definedName name="______________________TIP2" localSheetId="4">#REF!</definedName>
    <definedName name="______________________TIP2" localSheetId="7">#REF!</definedName>
    <definedName name="______________________TIP2" localSheetId="5">#REF!</definedName>
    <definedName name="______________________TIP2" localSheetId="6">#REF!</definedName>
    <definedName name="______________________TIP2" localSheetId="9">#REF!</definedName>
    <definedName name="______________________TIP2" localSheetId="17">#REF!</definedName>
    <definedName name="______________________TIP2" localSheetId="2">#REF!</definedName>
    <definedName name="______________________TIP2">#REF!</definedName>
    <definedName name="______________________TIP3" localSheetId="3">#REF!</definedName>
    <definedName name="______________________TIP3" localSheetId="4">#REF!</definedName>
    <definedName name="______________________TIP3" localSheetId="7">#REF!</definedName>
    <definedName name="______________________TIP3" localSheetId="5">#REF!</definedName>
    <definedName name="______________________TIP3" localSheetId="6">#REF!</definedName>
    <definedName name="______________________TIP3" localSheetId="9">#REF!</definedName>
    <definedName name="______________________TIP3" localSheetId="17">#REF!</definedName>
    <definedName name="______________________TIP3" localSheetId="2">#REF!</definedName>
    <definedName name="______________________TIP3">#REF!</definedName>
    <definedName name="_____________________A65537" localSheetId="3">#REF!</definedName>
    <definedName name="_____________________A65537" localSheetId="4">#REF!</definedName>
    <definedName name="_____________________A65537" localSheetId="7">#REF!</definedName>
    <definedName name="_____________________A65537" localSheetId="5">#REF!</definedName>
    <definedName name="_____________________A65537" localSheetId="6">#REF!</definedName>
    <definedName name="_____________________A65537" localSheetId="9">#REF!</definedName>
    <definedName name="_____________________A65537" localSheetId="17">#REF!</definedName>
    <definedName name="_____________________A65537" localSheetId="2">#REF!</definedName>
    <definedName name="_____________________A65537">#REF!</definedName>
    <definedName name="_____________________ABM10" localSheetId="3">#REF!</definedName>
    <definedName name="_____________________ABM10" localSheetId="4">#REF!</definedName>
    <definedName name="_____________________ABM10" localSheetId="7">#REF!</definedName>
    <definedName name="_____________________ABM10" localSheetId="5">#REF!</definedName>
    <definedName name="_____________________ABM10" localSheetId="6">#REF!</definedName>
    <definedName name="_____________________ABM10" localSheetId="9">#REF!</definedName>
    <definedName name="_____________________ABM10" localSheetId="17">#REF!</definedName>
    <definedName name="_____________________ABM10" localSheetId="2">#REF!</definedName>
    <definedName name="_____________________ABM10">#REF!</definedName>
    <definedName name="_____________________ABM40" localSheetId="3">#REF!</definedName>
    <definedName name="_____________________ABM40" localSheetId="4">#REF!</definedName>
    <definedName name="_____________________ABM40" localSheetId="7">#REF!</definedName>
    <definedName name="_____________________ABM40" localSheetId="5">#REF!</definedName>
    <definedName name="_____________________ABM40" localSheetId="6">#REF!</definedName>
    <definedName name="_____________________ABM40" localSheetId="9">#REF!</definedName>
    <definedName name="_____________________ABM40" localSheetId="17">#REF!</definedName>
    <definedName name="_____________________ABM40" localSheetId="2">#REF!</definedName>
    <definedName name="_____________________ABM40">#REF!</definedName>
    <definedName name="_____________________ABM6" localSheetId="3">#REF!</definedName>
    <definedName name="_____________________ABM6" localSheetId="4">#REF!</definedName>
    <definedName name="_____________________ABM6" localSheetId="7">#REF!</definedName>
    <definedName name="_____________________ABM6" localSheetId="5">#REF!</definedName>
    <definedName name="_____________________ABM6" localSheetId="6">#REF!</definedName>
    <definedName name="_____________________ABM6" localSheetId="9">#REF!</definedName>
    <definedName name="_____________________ABM6" localSheetId="17">#REF!</definedName>
    <definedName name="_____________________ABM6" localSheetId="2">#REF!</definedName>
    <definedName name="_____________________ABM6">#REF!</definedName>
    <definedName name="_____________________ACB10" localSheetId="3">#REF!</definedName>
    <definedName name="_____________________ACB10" localSheetId="4">#REF!</definedName>
    <definedName name="_____________________ACB10" localSheetId="7">#REF!</definedName>
    <definedName name="_____________________ACB10" localSheetId="5">#REF!</definedName>
    <definedName name="_____________________ACB10" localSheetId="6">#REF!</definedName>
    <definedName name="_____________________ACB10" localSheetId="9">#REF!</definedName>
    <definedName name="_____________________ACB10" localSheetId="17">#REF!</definedName>
    <definedName name="_____________________ACB10" localSheetId="2">#REF!</definedName>
    <definedName name="_____________________ACB10">#REF!</definedName>
    <definedName name="_____________________ACB20" localSheetId="3">#REF!</definedName>
    <definedName name="_____________________ACB20" localSheetId="4">#REF!</definedName>
    <definedName name="_____________________ACB20" localSheetId="7">#REF!</definedName>
    <definedName name="_____________________ACB20" localSheetId="5">#REF!</definedName>
    <definedName name="_____________________ACB20" localSheetId="6">#REF!</definedName>
    <definedName name="_____________________ACB20" localSheetId="9">#REF!</definedName>
    <definedName name="_____________________ACB20" localSheetId="17">#REF!</definedName>
    <definedName name="_____________________ACB20" localSheetId="2">#REF!</definedName>
    <definedName name="_____________________ACB20">#REF!</definedName>
    <definedName name="_____________________ACR10" localSheetId="3">#REF!</definedName>
    <definedName name="_____________________ACR10" localSheetId="4">#REF!</definedName>
    <definedName name="_____________________ACR10" localSheetId="7">#REF!</definedName>
    <definedName name="_____________________ACR10" localSheetId="5">#REF!</definedName>
    <definedName name="_____________________ACR10" localSheetId="6">#REF!</definedName>
    <definedName name="_____________________ACR10" localSheetId="9">#REF!</definedName>
    <definedName name="_____________________ACR10" localSheetId="17">#REF!</definedName>
    <definedName name="_____________________ACR10" localSheetId="2">#REF!</definedName>
    <definedName name="_____________________ACR10">#REF!</definedName>
    <definedName name="_____________________ACR20" localSheetId="3">#REF!</definedName>
    <definedName name="_____________________ACR20" localSheetId="4">#REF!</definedName>
    <definedName name="_____________________ACR20" localSheetId="7">#REF!</definedName>
    <definedName name="_____________________ACR20" localSheetId="5">#REF!</definedName>
    <definedName name="_____________________ACR20" localSheetId="6">#REF!</definedName>
    <definedName name="_____________________ACR20" localSheetId="9">#REF!</definedName>
    <definedName name="_____________________ACR20" localSheetId="17">#REF!</definedName>
    <definedName name="_____________________ACR20" localSheetId="2">#REF!</definedName>
    <definedName name="_____________________ACR20">#REF!</definedName>
    <definedName name="_____________________AGG6" localSheetId="3">#REF!</definedName>
    <definedName name="_____________________AGG6" localSheetId="4">#REF!</definedName>
    <definedName name="_____________________AGG6" localSheetId="7">#REF!</definedName>
    <definedName name="_____________________AGG6" localSheetId="5">#REF!</definedName>
    <definedName name="_____________________AGG6" localSheetId="6">#REF!</definedName>
    <definedName name="_____________________AGG6" localSheetId="9">#REF!</definedName>
    <definedName name="_____________________AGG6" localSheetId="17">#REF!</definedName>
    <definedName name="_____________________AGG6" localSheetId="2">#REF!</definedName>
    <definedName name="_____________________AGG6">#REF!</definedName>
    <definedName name="_____________________AWM10" localSheetId="3">#REF!</definedName>
    <definedName name="_____________________AWM10" localSheetId="4">#REF!</definedName>
    <definedName name="_____________________AWM10" localSheetId="7">#REF!</definedName>
    <definedName name="_____________________AWM10" localSheetId="5">#REF!</definedName>
    <definedName name="_____________________AWM10" localSheetId="6">#REF!</definedName>
    <definedName name="_____________________AWM10" localSheetId="9">#REF!</definedName>
    <definedName name="_____________________AWM10" localSheetId="17">#REF!</definedName>
    <definedName name="_____________________AWM10" localSheetId="2">#REF!</definedName>
    <definedName name="_____________________AWM10">#REF!</definedName>
    <definedName name="_____________________AWM40" localSheetId="3">#REF!</definedName>
    <definedName name="_____________________AWM40" localSheetId="4">#REF!</definedName>
    <definedName name="_____________________AWM40" localSheetId="7">#REF!</definedName>
    <definedName name="_____________________AWM40" localSheetId="5">#REF!</definedName>
    <definedName name="_____________________AWM40" localSheetId="6">#REF!</definedName>
    <definedName name="_____________________AWM40" localSheetId="9">#REF!</definedName>
    <definedName name="_____________________AWM40" localSheetId="17">#REF!</definedName>
    <definedName name="_____________________AWM40" localSheetId="2">#REF!</definedName>
    <definedName name="_____________________AWM40">#REF!</definedName>
    <definedName name="_____________________AWM6" localSheetId="3">#REF!</definedName>
    <definedName name="_____________________AWM6" localSheetId="4">#REF!</definedName>
    <definedName name="_____________________AWM6" localSheetId="7">#REF!</definedName>
    <definedName name="_____________________AWM6" localSheetId="5">#REF!</definedName>
    <definedName name="_____________________AWM6" localSheetId="6">#REF!</definedName>
    <definedName name="_____________________AWM6" localSheetId="9">#REF!</definedName>
    <definedName name="_____________________AWM6" localSheetId="17">#REF!</definedName>
    <definedName name="_____________________AWM6" localSheetId="2">#REF!</definedName>
    <definedName name="_____________________AWM6">#REF!</definedName>
    <definedName name="_____________________CAN112">13.42</definedName>
    <definedName name="_____________________CAN113">12.98</definedName>
    <definedName name="_____________________CAN117">12.7</definedName>
    <definedName name="_____________________CAN118">13.27</definedName>
    <definedName name="_____________________CAN120">11.72</definedName>
    <definedName name="_____________________CAN210">10.38</definedName>
    <definedName name="_____________________CAN211">10.58</definedName>
    <definedName name="_____________________CAN213">10.56</definedName>
    <definedName name="_____________________CAN215">10.22</definedName>
    <definedName name="_____________________CAN216">9.61</definedName>
    <definedName name="_____________________CAN217">10.47</definedName>
    <definedName name="_____________________CAN219">10.91</definedName>
    <definedName name="_____________________CAN220">11.09</definedName>
    <definedName name="_____________________CAN221">11.25</definedName>
    <definedName name="_____________________CAN222">10.17</definedName>
    <definedName name="_____________________CAN223">9.89</definedName>
    <definedName name="_____________________CAN230">10.79</definedName>
    <definedName name="_____________________can421">40.2</definedName>
    <definedName name="_____________________can422">41.57</definedName>
    <definedName name="_____________________can423">43.9</definedName>
    <definedName name="_____________________can424">41.19</definedName>
    <definedName name="_____________________can425">42.81</definedName>
    <definedName name="_____________________can426">40.77</definedName>
    <definedName name="_____________________can427">40.92</definedName>
    <definedName name="_____________________can428">39.29</definedName>
    <definedName name="_____________________can429">45.19</definedName>
    <definedName name="_____________________can430">40.73</definedName>
    <definedName name="_____________________can431">42.52</definedName>
    <definedName name="_____________________can432">42.53</definedName>
    <definedName name="_____________________can433">43.69</definedName>
    <definedName name="_____________________can434">40.43</definedName>
    <definedName name="_____________________can435">43.3</definedName>
    <definedName name="_____________________CDG100" localSheetId="3">#REF!</definedName>
    <definedName name="_____________________CDG100" localSheetId="4">#REF!</definedName>
    <definedName name="_____________________CDG100" localSheetId="7">#REF!</definedName>
    <definedName name="_____________________CDG100" localSheetId="5">#REF!</definedName>
    <definedName name="_____________________CDG100" localSheetId="6">#REF!</definedName>
    <definedName name="_____________________CDG100" localSheetId="9">#REF!</definedName>
    <definedName name="_____________________CDG100" localSheetId="17">#REF!</definedName>
    <definedName name="_____________________CDG100" localSheetId="2">#REF!</definedName>
    <definedName name="_____________________CDG100">#REF!</definedName>
    <definedName name="_____________________CDG250" localSheetId="3">#REF!</definedName>
    <definedName name="_____________________CDG250" localSheetId="4">#REF!</definedName>
    <definedName name="_____________________CDG250" localSheetId="7">#REF!</definedName>
    <definedName name="_____________________CDG250" localSheetId="5">#REF!</definedName>
    <definedName name="_____________________CDG250" localSheetId="6">#REF!</definedName>
    <definedName name="_____________________CDG250" localSheetId="9">#REF!</definedName>
    <definedName name="_____________________CDG250" localSheetId="17">#REF!</definedName>
    <definedName name="_____________________CDG250" localSheetId="2">#REF!</definedName>
    <definedName name="_____________________CDG250">#REF!</definedName>
    <definedName name="_____________________CDG50" localSheetId="3">#REF!</definedName>
    <definedName name="_____________________CDG50" localSheetId="4">#REF!</definedName>
    <definedName name="_____________________CDG50" localSheetId="7">#REF!</definedName>
    <definedName name="_____________________CDG50" localSheetId="5">#REF!</definedName>
    <definedName name="_____________________CDG50" localSheetId="6">#REF!</definedName>
    <definedName name="_____________________CDG50" localSheetId="9">#REF!</definedName>
    <definedName name="_____________________CDG50" localSheetId="17">#REF!</definedName>
    <definedName name="_____________________CDG50" localSheetId="2">#REF!</definedName>
    <definedName name="_____________________CDG50">#REF!</definedName>
    <definedName name="_____________________CDG500" localSheetId="3">#REF!</definedName>
    <definedName name="_____________________CDG500" localSheetId="4">#REF!</definedName>
    <definedName name="_____________________CDG500" localSheetId="7">#REF!</definedName>
    <definedName name="_____________________CDG500" localSheetId="5">#REF!</definedName>
    <definedName name="_____________________CDG500" localSheetId="6">#REF!</definedName>
    <definedName name="_____________________CDG500" localSheetId="9">#REF!</definedName>
    <definedName name="_____________________CDG500" localSheetId="17">#REF!</definedName>
    <definedName name="_____________________CDG500" localSheetId="2">#REF!</definedName>
    <definedName name="_____________________CDG500">#REF!</definedName>
    <definedName name="_____________________CEM53" localSheetId="3">#REF!</definedName>
    <definedName name="_____________________CEM53" localSheetId="4">#REF!</definedName>
    <definedName name="_____________________CEM53" localSheetId="7">#REF!</definedName>
    <definedName name="_____________________CEM53" localSheetId="5">#REF!</definedName>
    <definedName name="_____________________CEM53" localSheetId="6">#REF!</definedName>
    <definedName name="_____________________CEM53" localSheetId="9">#REF!</definedName>
    <definedName name="_____________________CEM53" localSheetId="17">#REF!</definedName>
    <definedName name="_____________________CEM53" localSheetId="2">#REF!</definedName>
    <definedName name="_____________________CEM53">#REF!</definedName>
    <definedName name="_____________________CRN3" localSheetId="3">#REF!</definedName>
    <definedName name="_____________________CRN3" localSheetId="4">#REF!</definedName>
    <definedName name="_____________________CRN3" localSheetId="7">#REF!</definedName>
    <definedName name="_____________________CRN3" localSheetId="5">#REF!</definedName>
    <definedName name="_____________________CRN3" localSheetId="6">#REF!</definedName>
    <definedName name="_____________________CRN3" localSheetId="9">#REF!</definedName>
    <definedName name="_____________________CRN3" localSheetId="17">#REF!</definedName>
    <definedName name="_____________________CRN3" localSheetId="2">#REF!</definedName>
    <definedName name="_____________________CRN3">#REF!</definedName>
    <definedName name="_____________________CRN35" localSheetId="3">#REF!</definedName>
    <definedName name="_____________________CRN35" localSheetId="4">#REF!</definedName>
    <definedName name="_____________________CRN35" localSheetId="7">#REF!</definedName>
    <definedName name="_____________________CRN35" localSheetId="5">#REF!</definedName>
    <definedName name="_____________________CRN35" localSheetId="6">#REF!</definedName>
    <definedName name="_____________________CRN35" localSheetId="9">#REF!</definedName>
    <definedName name="_____________________CRN35" localSheetId="17">#REF!</definedName>
    <definedName name="_____________________CRN35" localSheetId="2">#REF!</definedName>
    <definedName name="_____________________CRN35">#REF!</definedName>
    <definedName name="_____________________CRN80" localSheetId="3">#REF!</definedName>
    <definedName name="_____________________CRN80" localSheetId="4">#REF!</definedName>
    <definedName name="_____________________CRN80" localSheetId="7">#REF!</definedName>
    <definedName name="_____________________CRN80" localSheetId="5">#REF!</definedName>
    <definedName name="_____________________CRN80" localSheetId="6">#REF!</definedName>
    <definedName name="_____________________CRN80" localSheetId="9">#REF!</definedName>
    <definedName name="_____________________CRN80" localSheetId="17">#REF!</definedName>
    <definedName name="_____________________CRN80" localSheetId="2">#REF!</definedName>
    <definedName name="_____________________CRN80">#REF!</definedName>
    <definedName name="_____________________dec05" localSheetId="3" hidden="1">{"'Sheet1'!$A$4386:$N$4591"}</definedName>
    <definedName name="_____________________dec05" localSheetId="4" hidden="1">{"'Sheet1'!$A$4386:$N$4591"}</definedName>
    <definedName name="_____________________dec05" localSheetId="7" hidden="1">{"'Sheet1'!$A$4386:$N$4591"}</definedName>
    <definedName name="_____________________dec05" localSheetId="5" hidden="1">{"'Sheet1'!$A$4386:$N$4591"}</definedName>
    <definedName name="_____________________dec05" localSheetId="6" hidden="1">{"'Sheet1'!$A$4386:$N$4591"}</definedName>
    <definedName name="_____________________dec05" localSheetId="9" hidden="1">{"'Sheet1'!$A$4386:$N$4591"}</definedName>
    <definedName name="_____________________dec05" localSheetId="17" hidden="1">{"'Sheet1'!$A$4386:$N$4591"}</definedName>
    <definedName name="_____________________dec05" localSheetId="2" hidden="1">{"'Sheet1'!$A$4386:$N$4591"}</definedName>
    <definedName name="_____________________dec05" hidden="1">{"'Sheet1'!$A$4386:$N$4591"}</definedName>
    <definedName name="_____________________DOZ50" localSheetId="3">#REF!</definedName>
    <definedName name="_____________________DOZ50" localSheetId="4">#REF!</definedName>
    <definedName name="_____________________DOZ50" localSheetId="7">#REF!</definedName>
    <definedName name="_____________________DOZ50" localSheetId="5">#REF!</definedName>
    <definedName name="_____________________DOZ50" localSheetId="6">#REF!</definedName>
    <definedName name="_____________________DOZ50" localSheetId="9">#REF!</definedName>
    <definedName name="_____________________DOZ50" localSheetId="17">#REF!</definedName>
    <definedName name="_____________________DOZ50" localSheetId="2">#REF!</definedName>
    <definedName name="_____________________DOZ50">#REF!</definedName>
    <definedName name="_____________________DOZ80" localSheetId="3">#REF!</definedName>
    <definedName name="_____________________DOZ80" localSheetId="4">#REF!</definedName>
    <definedName name="_____________________DOZ80" localSheetId="7">#REF!</definedName>
    <definedName name="_____________________DOZ80" localSheetId="5">#REF!</definedName>
    <definedName name="_____________________DOZ80" localSheetId="6">#REF!</definedName>
    <definedName name="_____________________DOZ80" localSheetId="9">#REF!</definedName>
    <definedName name="_____________________DOZ80" localSheetId="17">#REF!</definedName>
    <definedName name="_____________________DOZ80" localSheetId="2">#REF!</definedName>
    <definedName name="_____________________DOZ80">#REF!</definedName>
    <definedName name="_____________________EXC20">'[10]Rate Analysis '!$E$50</definedName>
    <definedName name="_____________________ExV200" localSheetId="3">#REF!</definedName>
    <definedName name="_____________________ExV200" localSheetId="4">#REF!</definedName>
    <definedName name="_____________________ExV200" localSheetId="7">#REF!</definedName>
    <definedName name="_____________________ExV200" localSheetId="5">#REF!</definedName>
    <definedName name="_____________________ExV200" localSheetId="6">#REF!</definedName>
    <definedName name="_____________________ExV200" localSheetId="9">#REF!</definedName>
    <definedName name="_____________________ExV200" localSheetId="17">#REF!</definedName>
    <definedName name="_____________________ExV200" localSheetId="2">#REF!</definedName>
    <definedName name="_____________________ExV200">#REF!</definedName>
    <definedName name="_____________________GEN100" localSheetId="3">#REF!</definedName>
    <definedName name="_____________________GEN100" localSheetId="4">#REF!</definedName>
    <definedName name="_____________________GEN100" localSheetId="7">#REF!</definedName>
    <definedName name="_____________________GEN100" localSheetId="5">#REF!</definedName>
    <definedName name="_____________________GEN100" localSheetId="6">#REF!</definedName>
    <definedName name="_____________________GEN100" localSheetId="9">#REF!</definedName>
    <definedName name="_____________________GEN100" localSheetId="17">#REF!</definedName>
    <definedName name="_____________________GEN100" localSheetId="2">#REF!</definedName>
    <definedName name="_____________________GEN100">#REF!</definedName>
    <definedName name="_____________________GEN250" localSheetId="3">#REF!</definedName>
    <definedName name="_____________________GEN250" localSheetId="4">#REF!</definedName>
    <definedName name="_____________________GEN250" localSheetId="7">#REF!</definedName>
    <definedName name="_____________________GEN250" localSheetId="5">#REF!</definedName>
    <definedName name="_____________________GEN250" localSheetId="6">#REF!</definedName>
    <definedName name="_____________________GEN250" localSheetId="9">#REF!</definedName>
    <definedName name="_____________________GEN250" localSheetId="17">#REF!</definedName>
    <definedName name="_____________________GEN250" localSheetId="2">#REF!</definedName>
    <definedName name="_____________________GEN250">#REF!</definedName>
    <definedName name="_____________________GEN325" localSheetId="3">#REF!</definedName>
    <definedName name="_____________________GEN325" localSheetId="4">#REF!</definedName>
    <definedName name="_____________________GEN325" localSheetId="7">#REF!</definedName>
    <definedName name="_____________________GEN325" localSheetId="5">#REF!</definedName>
    <definedName name="_____________________GEN325" localSheetId="6">#REF!</definedName>
    <definedName name="_____________________GEN325" localSheetId="9">#REF!</definedName>
    <definedName name="_____________________GEN325" localSheetId="17">#REF!</definedName>
    <definedName name="_____________________GEN325" localSheetId="2">#REF!</definedName>
    <definedName name="_____________________GEN325">#REF!</definedName>
    <definedName name="_____________________GEN380" localSheetId="3">#REF!</definedName>
    <definedName name="_____________________GEN380" localSheetId="4">#REF!</definedName>
    <definedName name="_____________________GEN380" localSheetId="7">#REF!</definedName>
    <definedName name="_____________________GEN380" localSheetId="5">#REF!</definedName>
    <definedName name="_____________________GEN380" localSheetId="6">#REF!</definedName>
    <definedName name="_____________________GEN380" localSheetId="9">#REF!</definedName>
    <definedName name="_____________________GEN380" localSheetId="17">#REF!</definedName>
    <definedName name="_____________________GEN380" localSheetId="2">#REF!</definedName>
    <definedName name="_____________________GEN380">#REF!</definedName>
    <definedName name="_____________________GSB1" localSheetId="3">#REF!</definedName>
    <definedName name="_____________________GSB1" localSheetId="4">#REF!</definedName>
    <definedName name="_____________________GSB1" localSheetId="7">#REF!</definedName>
    <definedName name="_____________________GSB1" localSheetId="5">#REF!</definedName>
    <definedName name="_____________________GSB1" localSheetId="6">#REF!</definedName>
    <definedName name="_____________________GSB1" localSheetId="9">#REF!</definedName>
    <definedName name="_____________________GSB1" localSheetId="17">#REF!</definedName>
    <definedName name="_____________________GSB1" localSheetId="2">#REF!</definedName>
    <definedName name="_____________________GSB1">#REF!</definedName>
    <definedName name="_____________________GSB2" localSheetId="3">#REF!</definedName>
    <definedName name="_____________________GSB2" localSheetId="4">#REF!</definedName>
    <definedName name="_____________________GSB2" localSheetId="7">#REF!</definedName>
    <definedName name="_____________________GSB2" localSheetId="5">#REF!</definedName>
    <definedName name="_____________________GSB2" localSheetId="6">#REF!</definedName>
    <definedName name="_____________________GSB2" localSheetId="9">#REF!</definedName>
    <definedName name="_____________________GSB2" localSheetId="17">#REF!</definedName>
    <definedName name="_____________________GSB2" localSheetId="2">#REF!</definedName>
    <definedName name="_____________________GSB2">#REF!</definedName>
    <definedName name="_____________________GSB3" localSheetId="3">#REF!</definedName>
    <definedName name="_____________________GSB3" localSheetId="4">#REF!</definedName>
    <definedName name="_____________________GSB3" localSheetId="7">#REF!</definedName>
    <definedName name="_____________________GSB3" localSheetId="5">#REF!</definedName>
    <definedName name="_____________________GSB3" localSheetId="6">#REF!</definedName>
    <definedName name="_____________________GSB3" localSheetId="9">#REF!</definedName>
    <definedName name="_____________________GSB3" localSheetId="17">#REF!</definedName>
    <definedName name="_____________________GSB3" localSheetId="2">#REF!</definedName>
    <definedName name="_____________________GSB3">#REF!</definedName>
    <definedName name="_____________________HMP1" localSheetId="3">#REF!</definedName>
    <definedName name="_____________________HMP1" localSheetId="4">#REF!</definedName>
    <definedName name="_____________________HMP1" localSheetId="7">#REF!</definedName>
    <definedName name="_____________________HMP1" localSheetId="5">#REF!</definedName>
    <definedName name="_____________________HMP1" localSheetId="6">#REF!</definedName>
    <definedName name="_____________________HMP1" localSheetId="9">#REF!</definedName>
    <definedName name="_____________________HMP1" localSheetId="17">#REF!</definedName>
    <definedName name="_____________________HMP1" localSheetId="2">#REF!</definedName>
    <definedName name="_____________________HMP1">#REF!</definedName>
    <definedName name="_____________________HMP2" localSheetId="3">#REF!</definedName>
    <definedName name="_____________________HMP2" localSheetId="4">#REF!</definedName>
    <definedName name="_____________________HMP2" localSheetId="7">#REF!</definedName>
    <definedName name="_____________________HMP2" localSheetId="5">#REF!</definedName>
    <definedName name="_____________________HMP2" localSheetId="6">#REF!</definedName>
    <definedName name="_____________________HMP2" localSheetId="9">#REF!</definedName>
    <definedName name="_____________________HMP2" localSheetId="17">#REF!</definedName>
    <definedName name="_____________________HMP2" localSheetId="2">#REF!</definedName>
    <definedName name="_____________________HMP2">#REF!</definedName>
    <definedName name="_____________________HMP3" localSheetId="3">#REF!</definedName>
    <definedName name="_____________________HMP3" localSheetId="4">#REF!</definedName>
    <definedName name="_____________________HMP3" localSheetId="7">#REF!</definedName>
    <definedName name="_____________________HMP3" localSheetId="5">#REF!</definedName>
    <definedName name="_____________________HMP3" localSheetId="6">#REF!</definedName>
    <definedName name="_____________________HMP3" localSheetId="9">#REF!</definedName>
    <definedName name="_____________________HMP3" localSheetId="17">#REF!</definedName>
    <definedName name="_____________________HMP3" localSheetId="2">#REF!</definedName>
    <definedName name="_____________________HMP3">#REF!</definedName>
    <definedName name="_____________________HMP4" localSheetId="3">#REF!</definedName>
    <definedName name="_____________________HMP4" localSheetId="4">#REF!</definedName>
    <definedName name="_____________________HMP4" localSheetId="7">#REF!</definedName>
    <definedName name="_____________________HMP4" localSheetId="5">#REF!</definedName>
    <definedName name="_____________________HMP4" localSheetId="6">#REF!</definedName>
    <definedName name="_____________________HMP4" localSheetId="9">#REF!</definedName>
    <definedName name="_____________________HMP4" localSheetId="17">#REF!</definedName>
    <definedName name="_____________________HMP4" localSheetId="2">#REF!</definedName>
    <definedName name="_____________________HMP4">#REF!</definedName>
    <definedName name="_____________________III7">"$C4.$#REF!$#REF!"</definedName>
    <definedName name="_____________________lb1" localSheetId="3">#REF!</definedName>
    <definedName name="_____________________lb1" localSheetId="4">#REF!</definedName>
    <definedName name="_____________________lb1" localSheetId="7">#REF!</definedName>
    <definedName name="_____________________lb1" localSheetId="5">#REF!</definedName>
    <definedName name="_____________________lb1" localSheetId="6">#REF!</definedName>
    <definedName name="_____________________lb1" localSheetId="9">#REF!</definedName>
    <definedName name="_____________________lb1" localSheetId="17">#REF!</definedName>
    <definedName name="_____________________lb1" localSheetId="2">#REF!</definedName>
    <definedName name="_____________________lb1">#REF!</definedName>
    <definedName name="_____________________lb2" localSheetId="3">#REF!</definedName>
    <definedName name="_____________________lb2" localSheetId="4">#REF!</definedName>
    <definedName name="_____________________lb2" localSheetId="7">#REF!</definedName>
    <definedName name="_____________________lb2" localSheetId="5">#REF!</definedName>
    <definedName name="_____________________lb2" localSheetId="6">#REF!</definedName>
    <definedName name="_____________________lb2" localSheetId="9">#REF!</definedName>
    <definedName name="_____________________lb2" localSheetId="17">#REF!</definedName>
    <definedName name="_____________________lb2" localSheetId="2">#REF!</definedName>
    <definedName name="_____________________lb2">#REF!</definedName>
    <definedName name="_____________________mac2">200</definedName>
    <definedName name="_____________________MIX10" localSheetId="3">#REF!</definedName>
    <definedName name="_____________________MIX10" localSheetId="4">#REF!</definedName>
    <definedName name="_____________________MIX10" localSheetId="7">#REF!</definedName>
    <definedName name="_____________________MIX10" localSheetId="5">#REF!</definedName>
    <definedName name="_____________________MIX10" localSheetId="6">#REF!</definedName>
    <definedName name="_____________________MIX10" localSheetId="9">#REF!</definedName>
    <definedName name="_____________________MIX10" localSheetId="17">#REF!</definedName>
    <definedName name="_____________________MIX10" localSheetId="2">#REF!</definedName>
    <definedName name="_____________________MIX10">#REF!</definedName>
    <definedName name="_____________________MIX15" localSheetId="3">#REF!</definedName>
    <definedName name="_____________________MIX15" localSheetId="4">#REF!</definedName>
    <definedName name="_____________________MIX15" localSheetId="7">#REF!</definedName>
    <definedName name="_____________________MIX15" localSheetId="5">#REF!</definedName>
    <definedName name="_____________________MIX15" localSheetId="6">#REF!</definedName>
    <definedName name="_____________________MIX15" localSheetId="9">#REF!</definedName>
    <definedName name="_____________________MIX15" localSheetId="17">#REF!</definedName>
    <definedName name="_____________________MIX15" localSheetId="2">#REF!</definedName>
    <definedName name="_____________________MIX15">#REF!</definedName>
    <definedName name="_____________________MIX15150" localSheetId="4">'[4]Mix Design'!#REF!</definedName>
    <definedName name="_____________________MIX15150" localSheetId="7">'[4]Mix Design'!#REF!</definedName>
    <definedName name="_____________________MIX15150" localSheetId="5">'[4]Mix Design'!#REF!</definedName>
    <definedName name="_____________________MIX15150" localSheetId="6">'[4]Mix Design'!#REF!</definedName>
    <definedName name="_____________________MIX15150" localSheetId="17">'[4]Mix Design'!#REF!</definedName>
    <definedName name="_____________________MIX15150">'[4]Mix Design'!#REF!</definedName>
    <definedName name="_____________________MIX1540">'[4]Mix Design'!$P$11</definedName>
    <definedName name="_____________________MIX1580" localSheetId="4">'[4]Mix Design'!#REF!</definedName>
    <definedName name="_____________________MIX1580" localSheetId="7">'[4]Mix Design'!#REF!</definedName>
    <definedName name="_____________________MIX1580" localSheetId="5">'[4]Mix Design'!#REF!</definedName>
    <definedName name="_____________________MIX1580" localSheetId="6">'[4]Mix Design'!#REF!</definedName>
    <definedName name="_____________________MIX1580" localSheetId="17">'[4]Mix Design'!#REF!</definedName>
    <definedName name="_____________________MIX1580">'[4]Mix Design'!#REF!</definedName>
    <definedName name="_____________________MIX2">'[5]Mix Design'!$P$12</definedName>
    <definedName name="_____________________MIX20" localSheetId="3">#REF!</definedName>
    <definedName name="_____________________MIX20" localSheetId="4">#REF!</definedName>
    <definedName name="_____________________MIX20" localSheetId="7">#REF!</definedName>
    <definedName name="_____________________MIX20" localSheetId="5">#REF!</definedName>
    <definedName name="_____________________MIX20" localSheetId="6">#REF!</definedName>
    <definedName name="_____________________MIX20" localSheetId="9">#REF!</definedName>
    <definedName name="_____________________MIX20" localSheetId="17">#REF!</definedName>
    <definedName name="_____________________MIX20" localSheetId="2">#REF!</definedName>
    <definedName name="_____________________MIX20">#REF!</definedName>
    <definedName name="_____________________MIX2020">'[4]Mix Design'!$P$12</definedName>
    <definedName name="_____________________MIX2040">'[4]Mix Design'!$P$13</definedName>
    <definedName name="_____________________MIX25" localSheetId="3">#REF!</definedName>
    <definedName name="_____________________MIX25" localSheetId="4">#REF!</definedName>
    <definedName name="_____________________MIX25" localSheetId="7">#REF!</definedName>
    <definedName name="_____________________MIX25" localSheetId="5">#REF!</definedName>
    <definedName name="_____________________MIX25" localSheetId="6">#REF!</definedName>
    <definedName name="_____________________MIX25" localSheetId="9">#REF!</definedName>
    <definedName name="_____________________MIX25" localSheetId="17">#REF!</definedName>
    <definedName name="_____________________MIX25" localSheetId="2">#REF!</definedName>
    <definedName name="_____________________MIX25">#REF!</definedName>
    <definedName name="_____________________MIX2540">'[4]Mix Design'!$P$15</definedName>
    <definedName name="_____________________Mix255">'[6]Mix Design'!$P$13</definedName>
    <definedName name="_____________________MIX30" localSheetId="3">#REF!</definedName>
    <definedName name="_____________________MIX30" localSheetId="4">#REF!</definedName>
    <definedName name="_____________________MIX30" localSheetId="7">#REF!</definedName>
    <definedName name="_____________________MIX30" localSheetId="5">#REF!</definedName>
    <definedName name="_____________________MIX30" localSheetId="6">#REF!</definedName>
    <definedName name="_____________________MIX30" localSheetId="9">#REF!</definedName>
    <definedName name="_____________________MIX30" localSheetId="17">#REF!</definedName>
    <definedName name="_____________________MIX30" localSheetId="2">#REF!</definedName>
    <definedName name="_____________________MIX30">#REF!</definedName>
    <definedName name="_____________________MIX35" localSheetId="3">#REF!</definedName>
    <definedName name="_____________________MIX35" localSheetId="4">#REF!</definedName>
    <definedName name="_____________________MIX35" localSheetId="7">#REF!</definedName>
    <definedName name="_____________________MIX35" localSheetId="5">#REF!</definedName>
    <definedName name="_____________________MIX35" localSheetId="6">#REF!</definedName>
    <definedName name="_____________________MIX35" localSheetId="9">#REF!</definedName>
    <definedName name="_____________________MIX35" localSheetId="17">#REF!</definedName>
    <definedName name="_____________________MIX35" localSheetId="2">#REF!</definedName>
    <definedName name="_____________________MIX35">#REF!</definedName>
    <definedName name="_____________________MIX40" localSheetId="3">#REF!</definedName>
    <definedName name="_____________________MIX40" localSheetId="4">#REF!</definedName>
    <definedName name="_____________________MIX40" localSheetId="7">#REF!</definedName>
    <definedName name="_____________________MIX40" localSheetId="5">#REF!</definedName>
    <definedName name="_____________________MIX40" localSheetId="6">#REF!</definedName>
    <definedName name="_____________________MIX40" localSheetId="9">#REF!</definedName>
    <definedName name="_____________________MIX40" localSheetId="17">#REF!</definedName>
    <definedName name="_____________________MIX40" localSheetId="2">#REF!</definedName>
    <definedName name="_____________________MIX40">#REF!</definedName>
    <definedName name="_____________________MIX45" localSheetId="4">'[4]Mix Design'!#REF!</definedName>
    <definedName name="_____________________MIX45" localSheetId="7">'[4]Mix Design'!#REF!</definedName>
    <definedName name="_____________________MIX45" localSheetId="5">'[4]Mix Design'!#REF!</definedName>
    <definedName name="_____________________MIX45" localSheetId="6">'[4]Mix Design'!#REF!</definedName>
    <definedName name="_____________________MIX45" localSheetId="17">'[4]Mix Design'!#REF!</definedName>
    <definedName name="_____________________MIX45">'[4]Mix Design'!#REF!</definedName>
    <definedName name="_____________________mm1" localSheetId="3">#REF!</definedName>
    <definedName name="_____________________mm1" localSheetId="4">#REF!</definedName>
    <definedName name="_____________________mm1" localSheetId="7">#REF!</definedName>
    <definedName name="_____________________mm1" localSheetId="5">#REF!</definedName>
    <definedName name="_____________________mm1" localSheetId="6">#REF!</definedName>
    <definedName name="_____________________mm1" localSheetId="9">#REF!</definedName>
    <definedName name="_____________________mm1" localSheetId="17">#REF!</definedName>
    <definedName name="_____________________mm1" localSheetId="2">#REF!</definedName>
    <definedName name="_____________________mm1">#REF!</definedName>
    <definedName name="_____________________mm2" localSheetId="3">#REF!</definedName>
    <definedName name="_____________________mm2" localSheetId="4">#REF!</definedName>
    <definedName name="_____________________mm2" localSheetId="7">#REF!</definedName>
    <definedName name="_____________________mm2" localSheetId="5">#REF!</definedName>
    <definedName name="_____________________mm2" localSheetId="6">#REF!</definedName>
    <definedName name="_____________________mm2" localSheetId="9">#REF!</definedName>
    <definedName name="_____________________mm2" localSheetId="17">#REF!</definedName>
    <definedName name="_____________________mm2" localSheetId="2">#REF!</definedName>
    <definedName name="_____________________mm2">#REF!</definedName>
    <definedName name="_____________________mm3" localSheetId="3">#REF!</definedName>
    <definedName name="_____________________mm3" localSheetId="4">#REF!</definedName>
    <definedName name="_____________________mm3" localSheetId="7">#REF!</definedName>
    <definedName name="_____________________mm3" localSheetId="5">#REF!</definedName>
    <definedName name="_____________________mm3" localSheetId="6">#REF!</definedName>
    <definedName name="_____________________mm3" localSheetId="9">#REF!</definedName>
    <definedName name="_____________________mm3" localSheetId="17">#REF!</definedName>
    <definedName name="_____________________mm3" localSheetId="2">#REF!</definedName>
    <definedName name="_____________________mm3">#REF!</definedName>
    <definedName name="_____________________MUR5" localSheetId="3">#REF!</definedName>
    <definedName name="_____________________MUR5" localSheetId="4">#REF!</definedName>
    <definedName name="_____________________MUR5" localSheetId="7">#REF!</definedName>
    <definedName name="_____________________MUR5" localSheetId="5">#REF!</definedName>
    <definedName name="_____________________MUR5" localSheetId="6">#REF!</definedName>
    <definedName name="_____________________MUR5" localSheetId="9">#REF!</definedName>
    <definedName name="_____________________MUR5" localSheetId="17">#REF!</definedName>
    <definedName name="_____________________MUR5" localSheetId="2">#REF!</definedName>
    <definedName name="_____________________MUR5">#REF!</definedName>
    <definedName name="_____________________MUR8" localSheetId="3">#REF!</definedName>
    <definedName name="_____________________MUR8" localSheetId="4">#REF!</definedName>
    <definedName name="_____________________MUR8" localSheetId="7">#REF!</definedName>
    <definedName name="_____________________MUR8" localSheetId="5">#REF!</definedName>
    <definedName name="_____________________MUR8" localSheetId="6">#REF!</definedName>
    <definedName name="_____________________MUR8" localSheetId="9">#REF!</definedName>
    <definedName name="_____________________MUR8" localSheetId="17">#REF!</definedName>
    <definedName name="_____________________MUR8" localSheetId="2">#REF!</definedName>
    <definedName name="_____________________MUR8">#REF!</definedName>
    <definedName name="_____________________OPC43" localSheetId="3">#REF!</definedName>
    <definedName name="_____________________OPC43" localSheetId="4">#REF!</definedName>
    <definedName name="_____________________OPC43" localSheetId="7">#REF!</definedName>
    <definedName name="_____________________OPC43" localSheetId="5">#REF!</definedName>
    <definedName name="_____________________OPC43" localSheetId="6">#REF!</definedName>
    <definedName name="_____________________OPC43" localSheetId="9">#REF!</definedName>
    <definedName name="_____________________OPC43" localSheetId="17">#REF!</definedName>
    <definedName name="_____________________OPC43" localSheetId="2">#REF!</definedName>
    <definedName name="_____________________OPC43">#REF!</definedName>
    <definedName name="_____________________PPC53">'[11]Rate Analysis '!$E$19</definedName>
    <definedName name="_____________________sh1">90</definedName>
    <definedName name="_____________________sh2">120</definedName>
    <definedName name="_____________________sh3">150</definedName>
    <definedName name="_____________________sh4">180</definedName>
    <definedName name="_____________________SLV10025" localSheetId="4">'[8]ANAL-PIPE LINE'!#REF!</definedName>
    <definedName name="_____________________SLV10025" localSheetId="7">'[8]ANAL-PIPE LINE'!#REF!</definedName>
    <definedName name="_____________________SLV10025" localSheetId="5">'[8]ANAL-PIPE LINE'!#REF!</definedName>
    <definedName name="_____________________SLV10025" localSheetId="6">'[8]ANAL-PIPE LINE'!#REF!</definedName>
    <definedName name="_____________________SLV10025" localSheetId="17">'[8]ANAL-PIPE LINE'!#REF!</definedName>
    <definedName name="_____________________SLV10025">'[8]ANAL-PIPE LINE'!#REF!</definedName>
    <definedName name="_____________________tab1" localSheetId="3">#REF!</definedName>
    <definedName name="_____________________tab1" localSheetId="4">#REF!</definedName>
    <definedName name="_____________________tab1" localSheetId="7">#REF!</definedName>
    <definedName name="_____________________tab1" localSheetId="5">#REF!</definedName>
    <definedName name="_____________________tab1" localSheetId="6">#REF!</definedName>
    <definedName name="_____________________tab1" localSheetId="9">#REF!</definedName>
    <definedName name="_____________________tab1" localSheetId="17">#REF!</definedName>
    <definedName name="_____________________tab1" localSheetId="2">#REF!</definedName>
    <definedName name="_____________________tab1">#REF!</definedName>
    <definedName name="_____________________tab2" localSheetId="3">#REF!</definedName>
    <definedName name="_____________________tab2" localSheetId="4">#REF!</definedName>
    <definedName name="_____________________tab2" localSheetId="7">#REF!</definedName>
    <definedName name="_____________________tab2" localSheetId="5">#REF!</definedName>
    <definedName name="_____________________tab2" localSheetId="6">#REF!</definedName>
    <definedName name="_____________________tab2" localSheetId="9">#REF!</definedName>
    <definedName name="_____________________tab2" localSheetId="17">#REF!</definedName>
    <definedName name="_____________________tab2" localSheetId="2">#REF!</definedName>
    <definedName name="_____________________tab2">#REF!</definedName>
    <definedName name="_____________________TIP1" localSheetId="3">#REF!</definedName>
    <definedName name="_____________________TIP1" localSheetId="4">#REF!</definedName>
    <definedName name="_____________________TIP1" localSheetId="7">#REF!</definedName>
    <definedName name="_____________________TIP1" localSheetId="5">#REF!</definedName>
    <definedName name="_____________________TIP1" localSheetId="6">#REF!</definedName>
    <definedName name="_____________________TIP1" localSheetId="9">#REF!</definedName>
    <definedName name="_____________________TIP1" localSheetId="17">#REF!</definedName>
    <definedName name="_____________________TIP1" localSheetId="2">#REF!</definedName>
    <definedName name="_____________________TIP1">#REF!</definedName>
    <definedName name="_____________________TIP2" localSheetId="3">#REF!</definedName>
    <definedName name="_____________________TIP2" localSheetId="4">#REF!</definedName>
    <definedName name="_____________________TIP2" localSheetId="7">#REF!</definedName>
    <definedName name="_____________________TIP2" localSheetId="5">#REF!</definedName>
    <definedName name="_____________________TIP2" localSheetId="6">#REF!</definedName>
    <definedName name="_____________________TIP2" localSheetId="9">#REF!</definedName>
    <definedName name="_____________________TIP2" localSheetId="17">#REF!</definedName>
    <definedName name="_____________________TIP2" localSheetId="2">#REF!</definedName>
    <definedName name="_____________________TIP2">#REF!</definedName>
    <definedName name="_____________________TIP3" localSheetId="3">#REF!</definedName>
    <definedName name="_____________________TIP3" localSheetId="4">#REF!</definedName>
    <definedName name="_____________________TIP3" localSheetId="7">#REF!</definedName>
    <definedName name="_____________________TIP3" localSheetId="5">#REF!</definedName>
    <definedName name="_____________________TIP3" localSheetId="6">#REF!</definedName>
    <definedName name="_____________________TIP3" localSheetId="9">#REF!</definedName>
    <definedName name="_____________________TIP3" localSheetId="17">#REF!</definedName>
    <definedName name="_____________________TIP3" localSheetId="2">#REF!</definedName>
    <definedName name="_____________________TIP3">#REF!</definedName>
    <definedName name="____________________A65537" localSheetId="3">#REF!</definedName>
    <definedName name="____________________A65537" localSheetId="4">#REF!</definedName>
    <definedName name="____________________A65537" localSheetId="7">#REF!</definedName>
    <definedName name="____________________A65537" localSheetId="5">#REF!</definedName>
    <definedName name="____________________A65537" localSheetId="6">#REF!</definedName>
    <definedName name="____________________A65537" localSheetId="9">#REF!</definedName>
    <definedName name="____________________A65537" localSheetId="17">#REF!</definedName>
    <definedName name="____________________A65537" localSheetId="2">#REF!</definedName>
    <definedName name="____________________A65537">#REF!</definedName>
    <definedName name="____________________ABM10" localSheetId="3">#REF!</definedName>
    <definedName name="____________________ABM10" localSheetId="4">#REF!</definedName>
    <definedName name="____________________ABM10" localSheetId="7">#REF!</definedName>
    <definedName name="____________________ABM10" localSheetId="5">#REF!</definedName>
    <definedName name="____________________ABM10" localSheetId="6">#REF!</definedName>
    <definedName name="____________________ABM10" localSheetId="9">#REF!</definedName>
    <definedName name="____________________ABM10" localSheetId="17">#REF!</definedName>
    <definedName name="____________________ABM10" localSheetId="2">#REF!</definedName>
    <definedName name="____________________ABM10">#REF!</definedName>
    <definedName name="____________________ABM40" localSheetId="3">#REF!</definedName>
    <definedName name="____________________ABM40" localSheetId="4">#REF!</definedName>
    <definedName name="____________________ABM40" localSheetId="7">#REF!</definedName>
    <definedName name="____________________ABM40" localSheetId="5">#REF!</definedName>
    <definedName name="____________________ABM40" localSheetId="6">#REF!</definedName>
    <definedName name="____________________ABM40" localSheetId="9">#REF!</definedName>
    <definedName name="____________________ABM40" localSheetId="17">#REF!</definedName>
    <definedName name="____________________ABM40" localSheetId="2">#REF!</definedName>
    <definedName name="____________________ABM40">#REF!</definedName>
    <definedName name="____________________ABM6" localSheetId="3">#REF!</definedName>
    <definedName name="____________________ABM6" localSheetId="4">#REF!</definedName>
    <definedName name="____________________ABM6" localSheetId="7">#REF!</definedName>
    <definedName name="____________________ABM6" localSheetId="5">#REF!</definedName>
    <definedName name="____________________ABM6" localSheetId="6">#REF!</definedName>
    <definedName name="____________________ABM6" localSheetId="9">#REF!</definedName>
    <definedName name="____________________ABM6" localSheetId="17">#REF!</definedName>
    <definedName name="____________________ABM6" localSheetId="2">#REF!</definedName>
    <definedName name="____________________ABM6">#REF!</definedName>
    <definedName name="____________________ACB10" localSheetId="3">#REF!</definedName>
    <definedName name="____________________ACB10" localSheetId="4">#REF!</definedName>
    <definedName name="____________________ACB10" localSheetId="7">#REF!</definedName>
    <definedName name="____________________ACB10" localSheetId="5">#REF!</definedName>
    <definedName name="____________________ACB10" localSheetId="6">#REF!</definedName>
    <definedName name="____________________ACB10" localSheetId="9">#REF!</definedName>
    <definedName name="____________________ACB10" localSheetId="17">#REF!</definedName>
    <definedName name="____________________ACB10" localSheetId="2">#REF!</definedName>
    <definedName name="____________________ACB10">#REF!</definedName>
    <definedName name="____________________ACB20" localSheetId="3">#REF!</definedName>
    <definedName name="____________________ACB20" localSheetId="4">#REF!</definedName>
    <definedName name="____________________ACB20" localSheetId="7">#REF!</definedName>
    <definedName name="____________________ACB20" localSheetId="5">#REF!</definedName>
    <definedName name="____________________ACB20" localSheetId="6">#REF!</definedName>
    <definedName name="____________________ACB20" localSheetId="9">#REF!</definedName>
    <definedName name="____________________ACB20" localSheetId="17">#REF!</definedName>
    <definedName name="____________________ACB20" localSheetId="2">#REF!</definedName>
    <definedName name="____________________ACB20">#REF!</definedName>
    <definedName name="____________________ACR10" localSheetId="3">#REF!</definedName>
    <definedName name="____________________ACR10" localSheetId="4">#REF!</definedName>
    <definedName name="____________________ACR10" localSheetId="7">#REF!</definedName>
    <definedName name="____________________ACR10" localSheetId="5">#REF!</definedName>
    <definedName name="____________________ACR10" localSheetId="6">#REF!</definedName>
    <definedName name="____________________ACR10" localSheetId="9">#REF!</definedName>
    <definedName name="____________________ACR10" localSheetId="17">#REF!</definedName>
    <definedName name="____________________ACR10" localSheetId="2">#REF!</definedName>
    <definedName name="____________________ACR10">#REF!</definedName>
    <definedName name="____________________ACR20" localSheetId="3">#REF!</definedName>
    <definedName name="____________________ACR20" localSheetId="4">#REF!</definedName>
    <definedName name="____________________ACR20" localSheetId="7">#REF!</definedName>
    <definedName name="____________________ACR20" localSheetId="5">#REF!</definedName>
    <definedName name="____________________ACR20" localSheetId="6">#REF!</definedName>
    <definedName name="____________________ACR20" localSheetId="9">#REF!</definedName>
    <definedName name="____________________ACR20" localSheetId="17">#REF!</definedName>
    <definedName name="____________________ACR20" localSheetId="2">#REF!</definedName>
    <definedName name="____________________ACR20">#REF!</definedName>
    <definedName name="____________________AGG6" localSheetId="3">#REF!</definedName>
    <definedName name="____________________AGG6" localSheetId="4">#REF!</definedName>
    <definedName name="____________________AGG6" localSheetId="7">#REF!</definedName>
    <definedName name="____________________AGG6" localSheetId="5">#REF!</definedName>
    <definedName name="____________________AGG6" localSheetId="6">#REF!</definedName>
    <definedName name="____________________AGG6" localSheetId="9">#REF!</definedName>
    <definedName name="____________________AGG6" localSheetId="17">#REF!</definedName>
    <definedName name="____________________AGG6" localSheetId="2">#REF!</definedName>
    <definedName name="____________________AGG6">#REF!</definedName>
    <definedName name="____________________AWM10" localSheetId="3">#REF!</definedName>
    <definedName name="____________________AWM10" localSheetId="4">#REF!</definedName>
    <definedName name="____________________AWM10" localSheetId="7">#REF!</definedName>
    <definedName name="____________________AWM10" localSheetId="5">#REF!</definedName>
    <definedName name="____________________AWM10" localSheetId="6">#REF!</definedName>
    <definedName name="____________________AWM10" localSheetId="9">#REF!</definedName>
    <definedName name="____________________AWM10" localSheetId="17">#REF!</definedName>
    <definedName name="____________________AWM10" localSheetId="2">#REF!</definedName>
    <definedName name="____________________AWM10">#REF!</definedName>
    <definedName name="____________________AWM40" localSheetId="3">#REF!</definedName>
    <definedName name="____________________AWM40" localSheetId="4">#REF!</definedName>
    <definedName name="____________________AWM40" localSheetId="7">#REF!</definedName>
    <definedName name="____________________AWM40" localSheetId="5">#REF!</definedName>
    <definedName name="____________________AWM40" localSheetId="6">#REF!</definedName>
    <definedName name="____________________AWM40" localSheetId="9">#REF!</definedName>
    <definedName name="____________________AWM40" localSheetId="17">#REF!</definedName>
    <definedName name="____________________AWM40" localSheetId="2">#REF!</definedName>
    <definedName name="____________________AWM40">#REF!</definedName>
    <definedName name="____________________AWM6" localSheetId="3">#REF!</definedName>
    <definedName name="____________________AWM6" localSheetId="4">#REF!</definedName>
    <definedName name="____________________AWM6" localSheetId="7">#REF!</definedName>
    <definedName name="____________________AWM6" localSheetId="5">#REF!</definedName>
    <definedName name="____________________AWM6" localSheetId="6">#REF!</definedName>
    <definedName name="____________________AWM6" localSheetId="9">#REF!</definedName>
    <definedName name="____________________AWM6" localSheetId="17">#REF!</definedName>
    <definedName name="____________________AWM6" localSheetId="2">#REF!</definedName>
    <definedName name="____________________AWM6">#REF!</definedName>
    <definedName name="____________________CAN112">13.42</definedName>
    <definedName name="____________________CAN113">12.98</definedName>
    <definedName name="____________________CAN117">12.7</definedName>
    <definedName name="____________________CAN118">13.27</definedName>
    <definedName name="____________________CAN120">11.72</definedName>
    <definedName name="____________________CAN210">10.38</definedName>
    <definedName name="____________________CAN211">10.58</definedName>
    <definedName name="____________________CAN213">10.56</definedName>
    <definedName name="____________________CAN215">10.22</definedName>
    <definedName name="____________________CAN216">9.61</definedName>
    <definedName name="____________________CAN217">10.47</definedName>
    <definedName name="____________________CAN219">10.91</definedName>
    <definedName name="____________________CAN220">11.09</definedName>
    <definedName name="____________________CAN221">11.25</definedName>
    <definedName name="____________________CAN222">10.17</definedName>
    <definedName name="____________________CAN223">9.89</definedName>
    <definedName name="____________________CAN230">10.79</definedName>
    <definedName name="____________________can421">40.2</definedName>
    <definedName name="____________________can422">41.57</definedName>
    <definedName name="____________________can423">43.9</definedName>
    <definedName name="____________________can424">41.19</definedName>
    <definedName name="____________________can425">42.81</definedName>
    <definedName name="____________________can426">40.77</definedName>
    <definedName name="____________________can427">40.92</definedName>
    <definedName name="____________________can428">39.29</definedName>
    <definedName name="____________________can429">45.19</definedName>
    <definedName name="____________________can430">40.73</definedName>
    <definedName name="____________________can431">42.52</definedName>
    <definedName name="____________________can432">42.53</definedName>
    <definedName name="____________________can433">43.69</definedName>
    <definedName name="____________________can434">40.43</definedName>
    <definedName name="____________________can435">43.3</definedName>
    <definedName name="____________________CDG100" localSheetId="3">#REF!</definedName>
    <definedName name="____________________CDG100" localSheetId="4">#REF!</definedName>
    <definedName name="____________________CDG100" localSheetId="7">#REF!</definedName>
    <definedName name="____________________CDG100" localSheetId="5">#REF!</definedName>
    <definedName name="____________________CDG100" localSheetId="6">#REF!</definedName>
    <definedName name="____________________CDG100" localSheetId="9">#REF!</definedName>
    <definedName name="____________________CDG100" localSheetId="17">#REF!</definedName>
    <definedName name="____________________CDG100" localSheetId="2">#REF!</definedName>
    <definedName name="____________________CDG100">#REF!</definedName>
    <definedName name="____________________CDG250" localSheetId="3">#REF!</definedName>
    <definedName name="____________________CDG250" localSheetId="4">#REF!</definedName>
    <definedName name="____________________CDG250" localSheetId="7">#REF!</definedName>
    <definedName name="____________________CDG250" localSheetId="5">#REF!</definedName>
    <definedName name="____________________CDG250" localSheetId="6">#REF!</definedName>
    <definedName name="____________________CDG250" localSheetId="9">#REF!</definedName>
    <definedName name="____________________CDG250" localSheetId="17">#REF!</definedName>
    <definedName name="____________________CDG250" localSheetId="2">#REF!</definedName>
    <definedName name="____________________CDG250">#REF!</definedName>
    <definedName name="____________________CDG50" localSheetId="3">#REF!</definedName>
    <definedName name="____________________CDG50" localSheetId="4">#REF!</definedName>
    <definedName name="____________________CDG50" localSheetId="7">#REF!</definedName>
    <definedName name="____________________CDG50" localSheetId="5">#REF!</definedName>
    <definedName name="____________________CDG50" localSheetId="6">#REF!</definedName>
    <definedName name="____________________CDG50" localSheetId="9">#REF!</definedName>
    <definedName name="____________________CDG50" localSheetId="17">#REF!</definedName>
    <definedName name="____________________CDG50" localSheetId="2">#REF!</definedName>
    <definedName name="____________________CDG50">#REF!</definedName>
    <definedName name="____________________CDG500" localSheetId="3">#REF!</definedName>
    <definedName name="____________________CDG500" localSheetId="4">#REF!</definedName>
    <definedName name="____________________CDG500" localSheetId="7">#REF!</definedName>
    <definedName name="____________________CDG500" localSheetId="5">#REF!</definedName>
    <definedName name="____________________CDG500" localSheetId="6">#REF!</definedName>
    <definedName name="____________________CDG500" localSheetId="9">#REF!</definedName>
    <definedName name="____________________CDG500" localSheetId="17">#REF!</definedName>
    <definedName name="____________________CDG500" localSheetId="2">#REF!</definedName>
    <definedName name="____________________CDG500">#REF!</definedName>
    <definedName name="____________________CEM53" localSheetId="3">#REF!</definedName>
    <definedName name="____________________CEM53" localSheetId="4">#REF!</definedName>
    <definedName name="____________________CEM53" localSheetId="7">#REF!</definedName>
    <definedName name="____________________CEM53" localSheetId="5">#REF!</definedName>
    <definedName name="____________________CEM53" localSheetId="6">#REF!</definedName>
    <definedName name="____________________CEM53" localSheetId="9">#REF!</definedName>
    <definedName name="____________________CEM53" localSheetId="17">#REF!</definedName>
    <definedName name="____________________CEM53" localSheetId="2">#REF!</definedName>
    <definedName name="____________________CEM53">#REF!</definedName>
    <definedName name="____________________CRN3" localSheetId="3">#REF!</definedName>
    <definedName name="____________________CRN3" localSheetId="4">#REF!</definedName>
    <definedName name="____________________CRN3" localSheetId="7">#REF!</definedName>
    <definedName name="____________________CRN3" localSheetId="5">#REF!</definedName>
    <definedName name="____________________CRN3" localSheetId="6">#REF!</definedName>
    <definedName name="____________________CRN3" localSheetId="9">#REF!</definedName>
    <definedName name="____________________CRN3" localSheetId="17">#REF!</definedName>
    <definedName name="____________________CRN3" localSheetId="2">#REF!</definedName>
    <definedName name="____________________CRN3">#REF!</definedName>
    <definedName name="____________________CRN35" localSheetId="3">#REF!</definedName>
    <definedName name="____________________CRN35" localSheetId="4">#REF!</definedName>
    <definedName name="____________________CRN35" localSheetId="7">#REF!</definedName>
    <definedName name="____________________CRN35" localSheetId="5">#REF!</definedName>
    <definedName name="____________________CRN35" localSheetId="6">#REF!</definedName>
    <definedName name="____________________CRN35" localSheetId="9">#REF!</definedName>
    <definedName name="____________________CRN35" localSheetId="17">#REF!</definedName>
    <definedName name="____________________CRN35" localSheetId="2">#REF!</definedName>
    <definedName name="____________________CRN35">#REF!</definedName>
    <definedName name="____________________CRN80" localSheetId="3">#REF!</definedName>
    <definedName name="____________________CRN80" localSheetId="4">#REF!</definedName>
    <definedName name="____________________CRN80" localSheetId="7">#REF!</definedName>
    <definedName name="____________________CRN80" localSheetId="5">#REF!</definedName>
    <definedName name="____________________CRN80" localSheetId="6">#REF!</definedName>
    <definedName name="____________________CRN80" localSheetId="9">#REF!</definedName>
    <definedName name="____________________CRN80" localSheetId="17">#REF!</definedName>
    <definedName name="____________________CRN80" localSheetId="2">#REF!</definedName>
    <definedName name="____________________CRN80">#REF!</definedName>
    <definedName name="____________________dec05" localSheetId="3" hidden="1">{"'Sheet1'!$A$4386:$N$4591"}</definedName>
    <definedName name="____________________dec05" localSheetId="4" hidden="1">{"'Sheet1'!$A$4386:$N$4591"}</definedName>
    <definedName name="____________________dec05" localSheetId="7" hidden="1">{"'Sheet1'!$A$4386:$N$4591"}</definedName>
    <definedName name="____________________dec05" localSheetId="5" hidden="1">{"'Sheet1'!$A$4386:$N$4591"}</definedName>
    <definedName name="____________________dec05" localSheetId="6" hidden="1">{"'Sheet1'!$A$4386:$N$4591"}</definedName>
    <definedName name="____________________dec05" localSheetId="9" hidden="1">{"'Sheet1'!$A$4386:$N$4591"}</definedName>
    <definedName name="____________________dec05" localSheetId="17" hidden="1">{"'Sheet1'!$A$4386:$N$4591"}</definedName>
    <definedName name="____________________dec05" localSheetId="2" hidden="1">{"'Sheet1'!$A$4386:$N$4591"}</definedName>
    <definedName name="____________________dec05" hidden="1">{"'Sheet1'!$A$4386:$N$4591"}</definedName>
    <definedName name="____________________DOZ50" localSheetId="3">#REF!</definedName>
    <definedName name="____________________DOZ50" localSheetId="4">#REF!</definedName>
    <definedName name="____________________DOZ50" localSheetId="7">#REF!</definedName>
    <definedName name="____________________DOZ50" localSheetId="5">#REF!</definedName>
    <definedName name="____________________DOZ50" localSheetId="6">#REF!</definedName>
    <definedName name="____________________DOZ50" localSheetId="9">#REF!</definedName>
    <definedName name="____________________DOZ50" localSheetId="17">#REF!</definedName>
    <definedName name="____________________DOZ50" localSheetId="2">#REF!</definedName>
    <definedName name="____________________DOZ50">#REF!</definedName>
    <definedName name="____________________DOZ80" localSheetId="3">#REF!</definedName>
    <definedName name="____________________DOZ80" localSheetId="4">#REF!</definedName>
    <definedName name="____________________DOZ80" localSheetId="7">#REF!</definedName>
    <definedName name="____________________DOZ80" localSheetId="5">#REF!</definedName>
    <definedName name="____________________DOZ80" localSheetId="6">#REF!</definedName>
    <definedName name="____________________DOZ80" localSheetId="9">#REF!</definedName>
    <definedName name="____________________DOZ80" localSheetId="17">#REF!</definedName>
    <definedName name="____________________DOZ80" localSheetId="2">#REF!</definedName>
    <definedName name="____________________DOZ80">#REF!</definedName>
    <definedName name="____________________EXC20">'[10]Rate Analysis '!$E$50</definedName>
    <definedName name="____________________ExV200" localSheetId="3">#REF!</definedName>
    <definedName name="____________________ExV200" localSheetId="4">#REF!</definedName>
    <definedName name="____________________ExV200" localSheetId="7">#REF!</definedName>
    <definedName name="____________________ExV200" localSheetId="5">#REF!</definedName>
    <definedName name="____________________ExV200" localSheetId="6">#REF!</definedName>
    <definedName name="____________________ExV200" localSheetId="9">#REF!</definedName>
    <definedName name="____________________ExV200" localSheetId="17">#REF!</definedName>
    <definedName name="____________________ExV200" localSheetId="2">#REF!</definedName>
    <definedName name="____________________ExV200">#REF!</definedName>
    <definedName name="____________________GEN100" localSheetId="3">#REF!</definedName>
    <definedName name="____________________GEN100" localSheetId="4">#REF!</definedName>
    <definedName name="____________________GEN100" localSheetId="7">#REF!</definedName>
    <definedName name="____________________GEN100" localSheetId="5">#REF!</definedName>
    <definedName name="____________________GEN100" localSheetId="6">#REF!</definedName>
    <definedName name="____________________GEN100" localSheetId="9">#REF!</definedName>
    <definedName name="____________________GEN100" localSheetId="17">#REF!</definedName>
    <definedName name="____________________GEN100" localSheetId="2">#REF!</definedName>
    <definedName name="____________________GEN100">#REF!</definedName>
    <definedName name="____________________GEN250" localSheetId="3">#REF!</definedName>
    <definedName name="____________________GEN250" localSheetId="4">#REF!</definedName>
    <definedName name="____________________GEN250" localSheetId="7">#REF!</definedName>
    <definedName name="____________________GEN250" localSheetId="5">#REF!</definedName>
    <definedName name="____________________GEN250" localSheetId="6">#REF!</definedName>
    <definedName name="____________________GEN250" localSheetId="9">#REF!</definedName>
    <definedName name="____________________GEN250" localSheetId="17">#REF!</definedName>
    <definedName name="____________________GEN250" localSheetId="2">#REF!</definedName>
    <definedName name="____________________GEN250">#REF!</definedName>
    <definedName name="____________________GEN325" localSheetId="3">#REF!</definedName>
    <definedName name="____________________GEN325" localSheetId="4">#REF!</definedName>
    <definedName name="____________________GEN325" localSheetId="7">#REF!</definedName>
    <definedName name="____________________GEN325" localSheetId="5">#REF!</definedName>
    <definedName name="____________________GEN325" localSheetId="6">#REF!</definedName>
    <definedName name="____________________GEN325" localSheetId="9">#REF!</definedName>
    <definedName name="____________________GEN325" localSheetId="17">#REF!</definedName>
    <definedName name="____________________GEN325" localSheetId="2">#REF!</definedName>
    <definedName name="____________________GEN325">#REF!</definedName>
    <definedName name="____________________GEN380" localSheetId="3">#REF!</definedName>
    <definedName name="____________________GEN380" localSheetId="4">#REF!</definedName>
    <definedName name="____________________GEN380" localSheetId="7">#REF!</definedName>
    <definedName name="____________________GEN380" localSheetId="5">#REF!</definedName>
    <definedName name="____________________GEN380" localSheetId="6">#REF!</definedName>
    <definedName name="____________________GEN380" localSheetId="9">#REF!</definedName>
    <definedName name="____________________GEN380" localSheetId="17">#REF!</definedName>
    <definedName name="____________________GEN380" localSheetId="2">#REF!</definedName>
    <definedName name="____________________GEN380">#REF!</definedName>
    <definedName name="____________________GSB1" localSheetId="3">#REF!</definedName>
    <definedName name="____________________GSB1" localSheetId="4">#REF!</definedName>
    <definedName name="____________________GSB1" localSheetId="7">#REF!</definedName>
    <definedName name="____________________GSB1" localSheetId="5">#REF!</definedName>
    <definedName name="____________________GSB1" localSheetId="6">#REF!</definedName>
    <definedName name="____________________GSB1" localSheetId="9">#REF!</definedName>
    <definedName name="____________________GSB1" localSheetId="17">#REF!</definedName>
    <definedName name="____________________GSB1" localSheetId="2">#REF!</definedName>
    <definedName name="____________________GSB1">#REF!</definedName>
    <definedName name="____________________GSB2" localSheetId="3">#REF!</definedName>
    <definedName name="____________________GSB2" localSheetId="4">#REF!</definedName>
    <definedName name="____________________GSB2" localSheetId="7">#REF!</definedName>
    <definedName name="____________________GSB2" localSheetId="5">#REF!</definedName>
    <definedName name="____________________GSB2" localSheetId="6">#REF!</definedName>
    <definedName name="____________________GSB2" localSheetId="9">#REF!</definedName>
    <definedName name="____________________GSB2" localSheetId="17">#REF!</definedName>
    <definedName name="____________________GSB2" localSheetId="2">#REF!</definedName>
    <definedName name="____________________GSB2">#REF!</definedName>
    <definedName name="____________________GSB3" localSheetId="3">#REF!</definedName>
    <definedName name="____________________GSB3" localSheetId="4">#REF!</definedName>
    <definedName name="____________________GSB3" localSheetId="7">#REF!</definedName>
    <definedName name="____________________GSB3" localSheetId="5">#REF!</definedName>
    <definedName name="____________________GSB3" localSheetId="6">#REF!</definedName>
    <definedName name="____________________GSB3" localSheetId="9">#REF!</definedName>
    <definedName name="____________________GSB3" localSheetId="17">#REF!</definedName>
    <definedName name="____________________GSB3" localSheetId="2">#REF!</definedName>
    <definedName name="____________________GSB3">#REF!</definedName>
    <definedName name="____________________HMP1" localSheetId="3">#REF!</definedName>
    <definedName name="____________________HMP1" localSheetId="4">#REF!</definedName>
    <definedName name="____________________HMP1" localSheetId="7">#REF!</definedName>
    <definedName name="____________________HMP1" localSheetId="5">#REF!</definedName>
    <definedName name="____________________HMP1" localSheetId="6">#REF!</definedName>
    <definedName name="____________________HMP1" localSheetId="9">#REF!</definedName>
    <definedName name="____________________HMP1" localSheetId="17">#REF!</definedName>
    <definedName name="____________________HMP1" localSheetId="2">#REF!</definedName>
    <definedName name="____________________HMP1">#REF!</definedName>
    <definedName name="____________________HMP2" localSheetId="3">#REF!</definedName>
    <definedName name="____________________HMP2" localSheetId="4">#REF!</definedName>
    <definedName name="____________________HMP2" localSheetId="7">#REF!</definedName>
    <definedName name="____________________HMP2" localSheetId="5">#REF!</definedName>
    <definedName name="____________________HMP2" localSheetId="6">#REF!</definedName>
    <definedName name="____________________HMP2" localSheetId="9">#REF!</definedName>
    <definedName name="____________________HMP2" localSheetId="17">#REF!</definedName>
    <definedName name="____________________HMP2" localSheetId="2">#REF!</definedName>
    <definedName name="____________________HMP2">#REF!</definedName>
    <definedName name="____________________HMP3" localSheetId="3">#REF!</definedName>
    <definedName name="____________________HMP3" localSheetId="4">#REF!</definedName>
    <definedName name="____________________HMP3" localSheetId="7">#REF!</definedName>
    <definedName name="____________________HMP3" localSheetId="5">#REF!</definedName>
    <definedName name="____________________HMP3" localSheetId="6">#REF!</definedName>
    <definedName name="____________________HMP3" localSheetId="9">#REF!</definedName>
    <definedName name="____________________HMP3" localSheetId="17">#REF!</definedName>
    <definedName name="____________________HMP3" localSheetId="2">#REF!</definedName>
    <definedName name="____________________HMP3">#REF!</definedName>
    <definedName name="____________________HMP4" localSheetId="3">#REF!</definedName>
    <definedName name="____________________HMP4" localSheetId="4">#REF!</definedName>
    <definedName name="____________________HMP4" localSheetId="7">#REF!</definedName>
    <definedName name="____________________HMP4" localSheetId="5">#REF!</definedName>
    <definedName name="____________________HMP4" localSheetId="6">#REF!</definedName>
    <definedName name="____________________HMP4" localSheetId="9">#REF!</definedName>
    <definedName name="____________________HMP4" localSheetId="17">#REF!</definedName>
    <definedName name="____________________HMP4" localSheetId="2">#REF!</definedName>
    <definedName name="____________________HMP4">#REF!</definedName>
    <definedName name="____________________III7">"$C4.$#REF!$#REF!"</definedName>
    <definedName name="____________________lb1" localSheetId="3">#REF!</definedName>
    <definedName name="____________________lb1" localSheetId="4">#REF!</definedName>
    <definedName name="____________________lb1" localSheetId="7">#REF!</definedName>
    <definedName name="____________________lb1" localSheetId="5">#REF!</definedName>
    <definedName name="____________________lb1" localSheetId="6">#REF!</definedName>
    <definedName name="____________________lb1" localSheetId="9">#REF!</definedName>
    <definedName name="____________________lb1" localSheetId="17">#REF!</definedName>
    <definedName name="____________________lb1" localSheetId="2">#REF!</definedName>
    <definedName name="____________________lb1">#REF!</definedName>
    <definedName name="____________________lb2" localSheetId="3">#REF!</definedName>
    <definedName name="____________________lb2" localSheetId="4">#REF!</definedName>
    <definedName name="____________________lb2" localSheetId="7">#REF!</definedName>
    <definedName name="____________________lb2" localSheetId="5">#REF!</definedName>
    <definedName name="____________________lb2" localSheetId="6">#REF!</definedName>
    <definedName name="____________________lb2" localSheetId="9">#REF!</definedName>
    <definedName name="____________________lb2" localSheetId="17">#REF!</definedName>
    <definedName name="____________________lb2" localSheetId="2">#REF!</definedName>
    <definedName name="____________________lb2">#REF!</definedName>
    <definedName name="____________________mac2">200</definedName>
    <definedName name="____________________MIX10" localSheetId="3">#REF!</definedName>
    <definedName name="____________________MIX10" localSheetId="4">#REF!</definedName>
    <definedName name="____________________MIX10" localSheetId="7">#REF!</definedName>
    <definedName name="____________________MIX10" localSheetId="5">#REF!</definedName>
    <definedName name="____________________MIX10" localSheetId="6">#REF!</definedName>
    <definedName name="____________________MIX10" localSheetId="9">#REF!</definedName>
    <definedName name="____________________MIX10" localSheetId="17">#REF!</definedName>
    <definedName name="____________________MIX10" localSheetId="2">#REF!</definedName>
    <definedName name="____________________MIX10">#REF!</definedName>
    <definedName name="____________________MIX15" localSheetId="3">#REF!</definedName>
    <definedName name="____________________MIX15" localSheetId="4">#REF!</definedName>
    <definedName name="____________________MIX15" localSheetId="7">#REF!</definedName>
    <definedName name="____________________MIX15" localSheetId="5">#REF!</definedName>
    <definedName name="____________________MIX15" localSheetId="6">#REF!</definedName>
    <definedName name="____________________MIX15" localSheetId="9">#REF!</definedName>
    <definedName name="____________________MIX15" localSheetId="17">#REF!</definedName>
    <definedName name="____________________MIX15" localSheetId="2">#REF!</definedName>
    <definedName name="____________________MIX15">#REF!</definedName>
    <definedName name="____________________MIX15150" localSheetId="4">'[4]Mix Design'!#REF!</definedName>
    <definedName name="____________________MIX15150" localSheetId="7">'[4]Mix Design'!#REF!</definedName>
    <definedName name="____________________MIX15150" localSheetId="5">'[4]Mix Design'!#REF!</definedName>
    <definedName name="____________________MIX15150" localSheetId="6">'[4]Mix Design'!#REF!</definedName>
    <definedName name="____________________MIX15150" localSheetId="17">'[4]Mix Design'!#REF!</definedName>
    <definedName name="____________________MIX15150">'[4]Mix Design'!#REF!</definedName>
    <definedName name="____________________MIX1540">'[4]Mix Design'!$P$11</definedName>
    <definedName name="____________________MIX1580" localSheetId="4">'[4]Mix Design'!#REF!</definedName>
    <definedName name="____________________MIX1580" localSheetId="7">'[4]Mix Design'!#REF!</definedName>
    <definedName name="____________________MIX1580" localSheetId="5">'[4]Mix Design'!#REF!</definedName>
    <definedName name="____________________MIX1580" localSheetId="6">'[4]Mix Design'!#REF!</definedName>
    <definedName name="____________________MIX1580" localSheetId="17">'[4]Mix Design'!#REF!</definedName>
    <definedName name="____________________MIX1580">'[4]Mix Design'!#REF!</definedName>
    <definedName name="____________________MIX2">'[5]Mix Design'!$P$12</definedName>
    <definedName name="____________________MIX20" localSheetId="3">#REF!</definedName>
    <definedName name="____________________MIX20" localSheetId="4">#REF!</definedName>
    <definedName name="____________________MIX20" localSheetId="7">#REF!</definedName>
    <definedName name="____________________MIX20" localSheetId="5">#REF!</definedName>
    <definedName name="____________________MIX20" localSheetId="6">#REF!</definedName>
    <definedName name="____________________MIX20" localSheetId="9">#REF!</definedName>
    <definedName name="____________________MIX20" localSheetId="17">#REF!</definedName>
    <definedName name="____________________MIX20" localSheetId="2">#REF!</definedName>
    <definedName name="____________________MIX20">#REF!</definedName>
    <definedName name="____________________MIX2020">'[4]Mix Design'!$P$12</definedName>
    <definedName name="____________________MIX2040">'[4]Mix Design'!$P$13</definedName>
    <definedName name="____________________MIX25" localSheetId="3">#REF!</definedName>
    <definedName name="____________________MIX25" localSheetId="4">#REF!</definedName>
    <definedName name="____________________MIX25" localSheetId="7">#REF!</definedName>
    <definedName name="____________________MIX25" localSheetId="5">#REF!</definedName>
    <definedName name="____________________MIX25" localSheetId="6">#REF!</definedName>
    <definedName name="____________________MIX25" localSheetId="9">#REF!</definedName>
    <definedName name="____________________MIX25" localSheetId="17">#REF!</definedName>
    <definedName name="____________________MIX25" localSheetId="2">#REF!</definedName>
    <definedName name="____________________MIX25">#REF!</definedName>
    <definedName name="____________________MIX2540">'[4]Mix Design'!$P$15</definedName>
    <definedName name="____________________Mix255">'[6]Mix Design'!$P$13</definedName>
    <definedName name="____________________MIX30" localSheetId="3">#REF!</definedName>
    <definedName name="____________________MIX30" localSheetId="4">#REF!</definedName>
    <definedName name="____________________MIX30" localSheetId="7">#REF!</definedName>
    <definedName name="____________________MIX30" localSheetId="5">#REF!</definedName>
    <definedName name="____________________MIX30" localSheetId="6">#REF!</definedName>
    <definedName name="____________________MIX30" localSheetId="9">#REF!</definedName>
    <definedName name="____________________MIX30" localSheetId="17">#REF!</definedName>
    <definedName name="____________________MIX30" localSheetId="2">#REF!</definedName>
    <definedName name="____________________MIX30">#REF!</definedName>
    <definedName name="____________________MIX35" localSheetId="3">#REF!</definedName>
    <definedName name="____________________MIX35" localSheetId="4">#REF!</definedName>
    <definedName name="____________________MIX35" localSheetId="7">#REF!</definedName>
    <definedName name="____________________MIX35" localSheetId="5">#REF!</definedName>
    <definedName name="____________________MIX35" localSheetId="6">#REF!</definedName>
    <definedName name="____________________MIX35" localSheetId="9">#REF!</definedName>
    <definedName name="____________________MIX35" localSheetId="17">#REF!</definedName>
    <definedName name="____________________MIX35" localSheetId="2">#REF!</definedName>
    <definedName name="____________________MIX35">#REF!</definedName>
    <definedName name="____________________MIX40" localSheetId="3">#REF!</definedName>
    <definedName name="____________________MIX40" localSheetId="4">#REF!</definedName>
    <definedName name="____________________MIX40" localSheetId="7">#REF!</definedName>
    <definedName name="____________________MIX40" localSheetId="5">#REF!</definedName>
    <definedName name="____________________MIX40" localSheetId="6">#REF!</definedName>
    <definedName name="____________________MIX40" localSheetId="9">#REF!</definedName>
    <definedName name="____________________MIX40" localSheetId="17">#REF!</definedName>
    <definedName name="____________________MIX40" localSheetId="2">#REF!</definedName>
    <definedName name="____________________MIX40">#REF!</definedName>
    <definedName name="____________________MIX45" localSheetId="4">'[4]Mix Design'!#REF!</definedName>
    <definedName name="____________________MIX45" localSheetId="7">'[4]Mix Design'!#REF!</definedName>
    <definedName name="____________________MIX45" localSheetId="5">'[4]Mix Design'!#REF!</definedName>
    <definedName name="____________________MIX45" localSheetId="6">'[4]Mix Design'!#REF!</definedName>
    <definedName name="____________________MIX45" localSheetId="17">'[4]Mix Design'!#REF!</definedName>
    <definedName name="____________________MIX45">'[4]Mix Design'!#REF!</definedName>
    <definedName name="____________________mm1" localSheetId="3">#REF!</definedName>
    <definedName name="____________________mm1" localSheetId="4">#REF!</definedName>
    <definedName name="____________________mm1" localSheetId="7">#REF!</definedName>
    <definedName name="____________________mm1" localSheetId="5">#REF!</definedName>
    <definedName name="____________________mm1" localSheetId="6">#REF!</definedName>
    <definedName name="____________________mm1" localSheetId="9">#REF!</definedName>
    <definedName name="____________________mm1" localSheetId="17">#REF!</definedName>
    <definedName name="____________________mm1" localSheetId="2">#REF!</definedName>
    <definedName name="____________________mm1">#REF!</definedName>
    <definedName name="____________________mm2" localSheetId="3">#REF!</definedName>
    <definedName name="____________________mm2" localSheetId="4">#REF!</definedName>
    <definedName name="____________________mm2" localSheetId="7">#REF!</definedName>
    <definedName name="____________________mm2" localSheetId="5">#REF!</definedName>
    <definedName name="____________________mm2" localSheetId="6">#REF!</definedName>
    <definedName name="____________________mm2" localSheetId="9">#REF!</definedName>
    <definedName name="____________________mm2" localSheetId="17">#REF!</definedName>
    <definedName name="____________________mm2" localSheetId="2">#REF!</definedName>
    <definedName name="____________________mm2">#REF!</definedName>
    <definedName name="____________________mm3" localSheetId="3">#REF!</definedName>
    <definedName name="____________________mm3" localSheetId="4">#REF!</definedName>
    <definedName name="____________________mm3" localSheetId="7">#REF!</definedName>
    <definedName name="____________________mm3" localSheetId="5">#REF!</definedName>
    <definedName name="____________________mm3" localSheetId="6">#REF!</definedName>
    <definedName name="____________________mm3" localSheetId="9">#REF!</definedName>
    <definedName name="____________________mm3" localSheetId="17">#REF!</definedName>
    <definedName name="____________________mm3" localSheetId="2">#REF!</definedName>
    <definedName name="____________________mm3">#REF!</definedName>
    <definedName name="____________________MUR5" localSheetId="3">#REF!</definedName>
    <definedName name="____________________MUR5" localSheetId="4">#REF!</definedName>
    <definedName name="____________________MUR5" localSheetId="7">#REF!</definedName>
    <definedName name="____________________MUR5" localSheetId="5">#REF!</definedName>
    <definedName name="____________________MUR5" localSheetId="6">#REF!</definedName>
    <definedName name="____________________MUR5" localSheetId="9">#REF!</definedName>
    <definedName name="____________________MUR5" localSheetId="17">#REF!</definedName>
    <definedName name="____________________MUR5" localSheetId="2">#REF!</definedName>
    <definedName name="____________________MUR5">#REF!</definedName>
    <definedName name="____________________MUR8" localSheetId="3">#REF!</definedName>
    <definedName name="____________________MUR8" localSheetId="4">#REF!</definedName>
    <definedName name="____________________MUR8" localSheetId="7">#REF!</definedName>
    <definedName name="____________________MUR8" localSheetId="5">#REF!</definedName>
    <definedName name="____________________MUR8" localSheetId="6">#REF!</definedName>
    <definedName name="____________________MUR8" localSheetId="9">#REF!</definedName>
    <definedName name="____________________MUR8" localSheetId="17">#REF!</definedName>
    <definedName name="____________________MUR8" localSheetId="2">#REF!</definedName>
    <definedName name="____________________MUR8">#REF!</definedName>
    <definedName name="____________________OPC43" localSheetId="3">#REF!</definedName>
    <definedName name="____________________OPC43" localSheetId="4">#REF!</definedName>
    <definedName name="____________________OPC43" localSheetId="7">#REF!</definedName>
    <definedName name="____________________OPC43" localSheetId="5">#REF!</definedName>
    <definedName name="____________________OPC43" localSheetId="6">#REF!</definedName>
    <definedName name="____________________OPC43" localSheetId="9">#REF!</definedName>
    <definedName name="____________________OPC43" localSheetId="17">#REF!</definedName>
    <definedName name="____________________OPC43" localSheetId="2">#REF!</definedName>
    <definedName name="____________________OPC43">#REF!</definedName>
    <definedName name="____________________PPC53">'[12]Rate Analysis '!$E$19</definedName>
    <definedName name="____________________sh1">90</definedName>
    <definedName name="____________________sh2">120</definedName>
    <definedName name="____________________sh3">150</definedName>
    <definedName name="____________________sh4">180</definedName>
    <definedName name="____________________SLV10025" localSheetId="4">'[8]ANAL-PIPE LINE'!#REF!</definedName>
    <definedName name="____________________SLV10025" localSheetId="7">'[8]ANAL-PIPE LINE'!#REF!</definedName>
    <definedName name="____________________SLV10025" localSheetId="5">'[8]ANAL-PIPE LINE'!#REF!</definedName>
    <definedName name="____________________SLV10025" localSheetId="6">'[8]ANAL-PIPE LINE'!#REF!</definedName>
    <definedName name="____________________SLV10025" localSheetId="17">'[8]ANAL-PIPE LINE'!#REF!</definedName>
    <definedName name="____________________SLV10025">'[8]ANAL-PIPE LINE'!#REF!</definedName>
    <definedName name="____________________tab1" localSheetId="3">#REF!</definedName>
    <definedName name="____________________tab1" localSheetId="4">#REF!</definedName>
    <definedName name="____________________tab1" localSheetId="7">#REF!</definedName>
    <definedName name="____________________tab1" localSheetId="5">#REF!</definedName>
    <definedName name="____________________tab1" localSheetId="6">#REF!</definedName>
    <definedName name="____________________tab1" localSheetId="9">#REF!</definedName>
    <definedName name="____________________tab1" localSheetId="17">#REF!</definedName>
    <definedName name="____________________tab1" localSheetId="2">#REF!</definedName>
    <definedName name="____________________tab1">#REF!</definedName>
    <definedName name="____________________tab2" localSheetId="3">#REF!</definedName>
    <definedName name="____________________tab2" localSheetId="4">#REF!</definedName>
    <definedName name="____________________tab2" localSheetId="7">#REF!</definedName>
    <definedName name="____________________tab2" localSheetId="5">#REF!</definedName>
    <definedName name="____________________tab2" localSheetId="6">#REF!</definedName>
    <definedName name="____________________tab2" localSheetId="9">#REF!</definedName>
    <definedName name="____________________tab2" localSheetId="17">#REF!</definedName>
    <definedName name="____________________tab2" localSheetId="2">#REF!</definedName>
    <definedName name="____________________tab2">#REF!</definedName>
    <definedName name="____________________TIP1" localSheetId="3">#REF!</definedName>
    <definedName name="____________________TIP1" localSheetId="4">#REF!</definedName>
    <definedName name="____________________TIP1" localSheetId="7">#REF!</definedName>
    <definedName name="____________________TIP1" localSheetId="5">#REF!</definedName>
    <definedName name="____________________TIP1" localSheetId="6">#REF!</definedName>
    <definedName name="____________________TIP1" localSheetId="9">#REF!</definedName>
    <definedName name="____________________TIP1" localSheetId="17">#REF!</definedName>
    <definedName name="____________________TIP1" localSheetId="2">#REF!</definedName>
    <definedName name="____________________TIP1">#REF!</definedName>
    <definedName name="____________________TIP2" localSheetId="3">#REF!</definedName>
    <definedName name="____________________TIP2" localSheetId="4">#REF!</definedName>
    <definedName name="____________________TIP2" localSheetId="7">#REF!</definedName>
    <definedName name="____________________TIP2" localSheetId="5">#REF!</definedName>
    <definedName name="____________________TIP2" localSheetId="6">#REF!</definedName>
    <definedName name="____________________TIP2" localSheetId="9">#REF!</definedName>
    <definedName name="____________________TIP2" localSheetId="17">#REF!</definedName>
    <definedName name="____________________TIP2" localSheetId="2">#REF!</definedName>
    <definedName name="____________________TIP2">#REF!</definedName>
    <definedName name="____________________TIP3" localSheetId="3">#REF!</definedName>
    <definedName name="____________________TIP3" localSheetId="4">#REF!</definedName>
    <definedName name="____________________TIP3" localSheetId="7">#REF!</definedName>
    <definedName name="____________________TIP3" localSheetId="5">#REF!</definedName>
    <definedName name="____________________TIP3" localSheetId="6">#REF!</definedName>
    <definedName name="____________________TIP3" localSheetId="9">#REF!</definedName>
    <definedName name="____________________TIP3" localSheetId="17">#REF!</definedName>
    <definedName name="____________________TIP3" localSheetId="2">#REF!</definedName>
    <definedName name="____________________TIP3">#REF!</definedName>
    <definedName name="___________________A65537" localSheetId="3">#REF!</definedName>
    <definedName name="___________________A65537" localSheetId="4">#REF!</definedName>
    <definedName name="___________________A65537" localSheetId="7">#REF!</definedName>
    <definedName name="___________________A65537" localSheetId="5">#REF!</definedName>
    <definedName name="___________________A65537" localSheetId="6">#REF!</definedName>
    <definedName name="___________________A65537" localSheetId="9">#REF!</definedName>
    <definedName name="___________________A65537" localSheetId="17">#REF!</definedName>
    <definedName name="___________________A65537" localSheetId="2">#REF!</definedName>
    <definedName name="___________________A65537">#REF!</definedName>
    <definedName name="___________________ABM10" localSheetId="3">#REF!</definedName>
    <definedName name="___________________ABM10" localSheetId="4">#REF!</definedName>
    <definedName name="___________________ABM10" localSheetId="7">#REF!</definedName>
    <definedName name="___________________ABM10" localSheetId="5">#REF!</definedName>
    <definedName name="___________________ABM10" localSheetId="6">#REF!</definedName>
    <definedName name="___________________ABM10" localSheetId="9">#REF!</definedName>
    <definedName name="___________________ABM10" localSheetId="17">#REF!</definedName>
    <definedName name="___________________ABM10" localSheetId="2">#REF!</definedName>
    <definedName name="___________________ABM10">#REF!</definedName>
    <definedName name="___________________ABM40" localSheetId="3">#REF!</definedName>
    <definedName name="___________________ABM40" localSheetId="4">#REF!</definedName>
    <definedName name="___________________ABM40" localSheetId="7">#REF!</definedName>
    <definedName name="___________________ABM40" localSheetId="5">#REF!</definedName>
    <definedName name="___________________ABM40" localSheetId="6">#REF!</definedName>
    <definedName name="___________________ABM40" localSheetId="9">#REF!</definedName>
    <definedName name="___________________ABM40" localSheetId="17">#REF!</definedName>
    <definedName name="___________________ABM40" localSheetId="2">#REF!</definedName>
    <definedName name="___________________ABM40">#REF!</definedName>
    <definedName name="___________________ABM6" localSheetId="3">#REF!</definedName>
    <definedName name="___________________ABM6" localSheetId="4">#REF!</definedName>
    <definedName name="___________________ABM6" localSheetId="7">#REF!</definedName>
    <definedName name="___________________ABM6" localSheetId="5">#REF!</definedName>
    <definedName name="___________________ABM6" localSheetId="6">#REF!</definedName>
    <definedName name="___________________ABM6" localSheetId="9">#REF!</definedName>
    <definedName name="___________________ABM6" localSheetId="17">#REF!</definedName>
    <definedName name="___________________ABM6" localSheetId="2">#REF!</definedName>
    <definedName name="___________________ABM6">#REF!</definedName>
    <definedName name="___________________ACB10" localSheetId="3">#REF!</definedName>
    <definedName name="___________________ACB10" localSheetId="4">#REF!</definedName>
    <definedName name="___________________ACB10" localSheetId="7">#REF!</definedName>
    <definedName name="___________________ACB10" localSheetId="5">#REF!</definedName>
    <definedName name="___________________ACB10" localSheetId="6">#REF!</definedName>
    <definedName name="___________________ACB10" localSheetId="9">#REF!</definedName>
    <definedName name="___________________ACB10" localSheetId="17">#REF!</definedName>
    <definedName name="___________________ACB10" localSheetId="2">#REF!</definedName>
    <definedName name="___________________ACB10">#REF!</definedName>
    <definedName name="___________________ACB20" localSheetId="3">#REF!</definedName>
    <definedName name="___________________ACB20" localSheetId="4">#REF!</definedName>
    <definedName name="___________________ACB20" localSheetId="7">#REF!</definedName>
    <definedName name="___________________ACB20" localSheetId="5">#REF!</definedName>
    <definedName name="___________________ACB20" localSheetId="6">#REF!</definedName>
    <definedName name="___________________ACB20" localSheetId="9">#REF!</definedName>
    <definedName name="___________________ACB20" localSheetId="17">#REF!</definedName>
    <definedName name="___________________ACB20" localSheetId="2">#REF!</definedName>
    <definedName name="___________________ACB20">#REF!</definedName>
    <definedName name="___________________ACR10" localSheetId="3">#REF!</definedName>
    <definedName name="___________________ACR10" localSheetId="4">#REF!</definedName>
    <definedName name="___________________ACR10" localSheetId="7">#REF!</definedName>
    <definedName name="___________________ACR10" localSheetId="5">#REF!</definedName>
    <definedName name="___________________ACR10" localSheetId="6">#REF!</definedName>
    <definedName name="___________________ACR10" localSheetId="9">#REF!</definedName>
    <definedName name="___________________ACR10" localSheetId="17">#REF!</definedName>
    <definedName name="___________________ACR10" localSheetId="2">#REF!</definedName>
    <definedName name="___________________ACR10">#REF!</definedName>
    <definedName name="___________________ACR20" localSheetId="3">#REF!</definedName>
    <definedName name="___________________ACR20" localSheetId="4">#REF!</definedName>
    <definedName name="___________________ACR20" localSheetId="7">#REF!</definedName>
    <definedName name="___________________ACR20" localSheetId="5">#REF!</definedName>
    <definedName name="___________________ACR20" localSheetId="6">#REF!</definedName>
    <definedName name="___________________ACR20" localSheetId="9">#REF!</definedName>
    <definedName name="___________________ACR20" localSheetId="17">#REF!</definedName>
    <definedName name="___________________ACR20" localSheetId="2">#REF!</definedName>
    <definedName name="___________________ACR20">#REF!</definedName>
    <definedName name="___________________AGG6" localSheetId="3">#REF!</definedName>
    <definedName name="___________________AGG6" localSheetId="4">#REF!</definedName>
    <definedName name="___________________AGG6" localSheetId="7">#REF!</definedName>
    <definedName name="___________________AGG6" localSheetId="5">#REF!</definedName>
    <definedName name="___________________AGG6" localSheetId="6">#REF!</definedName>
    <definedName name="___________________AGG6" localSheetId="9">#REF!</definedName>
    <definedName name="___________________AGG6" localSheetId="17">#REF!</definedName>
    <definedName name="___________________AGG6" localSheetId="2">#REF!</definedName>
    <definedName name="___________________AGG6">#REF!</definedName>
    <definedName name="___________________ash1" localSheetId="4">[13]ANAL!#REF!</definedName>
    <definedName name="___________________ash1" localSheetId="7">[13]ANAL!#REF!</definedName>
    <definedName name="___________________ash1" localSheetId="5">[13]ANAL!#REF!</definedName>
    <definedName name="___________________ash1" localSheetId="6">[13]ANAL!#REF!</definedName>
    <definedName name="___________________ash1" localSheetId="17">[13]ANAL!#REF!</definedName>
    <definedName name="___________________ash1">[13]ANAL!#REF!</definedName>
    <definedName name="___________________AWM10" localSheetId="3">#REF!</definedName>
    <definedName name="___________________AWM10" localSheetId="4">#REF!</definedName>
    <definedName name="___________________AWM10" localSheetId="7">#REF!</definedName>
    <definedName name="___________________AWM10" localSheetId="5">#REF!</definedName>
    <definedName name="___________________AWM10" localSheetId="6">#REF!</definedName>
    <definedName name="___________________AWM10" localSheetId="9">#REF!</definedName>
    <definedName name="___________________AWM10" localSheetId="17">#REF!</definedName>
    <definedName name="___________________AWM10" localSheetId="2">#REF!</definedName>
    <definedName name="___________________AWM10">#REF!</definedName>
    <definedName name="___________________AWM40" localSheetId="3">#REF!</definedName>
    <definedName name="___________________AWM40" localSheetId="4">#REF!</definedName>
    <definedName name="___________________AWM40" localSheetId="7">#REF!</definedName>
    <definedName name="___________________AWM40" localSheetId="5">#REF!</definedName>
    <definedName name="___________________AWM40" localSheetId="6">#REF!</definedName>
    <definedName name="___________________AWM40" localSheetId="9">#REF!</definedName>
    <definedName name="___________________AWM40" localSheetId="17">#REF!</definedName>
    <definedName name="___________________AWM40" localSheetId="2">#REF!</definedName>
    <definedName name="___________________AWM40">#REF!</definedName>
    <definedName name="___________________AWM6" localSheetId="3">#REF!</definedName>
    <definedName name="___________________AWM6" localSheetId="4">#REF!</definedName>
    <definedName name="___________________AWM6" localSheetId="7">#REF!</definedName>
    <definedName name="___________________AWM6" localSheetId="5">#REF!</definedName>
    <definedName name="___________________AWM6" localSheetId="6">#REF!</definedName>
    <definedName name="___________________AWM6" localSheetId="9">#REF!</definedName>
    <definedName name="___________________AWM6" localSheetId="17">#REF!</definedName>
    <definedName name="___________________AWM6" localSheetId="2">#REF!</definedName>
    <definedName name="___________________AWM6">#REF!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 localSheetId="4">[14]PROCTOR!#REF!</definedName>
    <definedName name="___________________CAN458" localSheetId="7">[14]PROCTOR!#REF!</definedName>
    <definedName name="___________________CAN458" localSheetId="5">[14]PROCTOR!#REF!</definedName>
    <definedName name="___________________CAN458" localSheetId="6">[14]PROCTOR!#REF!</definedName>
    <definedName name="___________________CAN458" localSheetId="17">[14]PROCTOR!#REF!</definedName>
    <definedName name="___________________CAN458">[14]PROCTOR!#REF!</definedName>
    <definedName name="___________________CAN486" localSheetId="4">[14]PROCTOR!#REF!</definedName>
    <definedName name="___________________CAN486" localSheetId="7">[14]PROCTOR!#REF!</definedName>
    <definedName name="___________________CAN486" localSheetId="5">[14]PROCTOR!#REF!</definedName>
    <definedName name="___________________CAN486" localSheetId="6">[14]PROCTOR!#REF!</definedName>
    <definedName name="___________________CAN486" localSheetId="17">[14]PROCTOR!#REF!</definedName>
    <definedName name="___________________CAN486">[14]PROCTOR!#REF!</definedName>
    <definedName name="___________________CAN487" localSheetId="4">[14]PROCTOR!#REF!</definedName>
    <definedName name="___________________CAN487" localSheetId="7">[14]PROCTOR!#REF!</definedName>
    <definedName name="___________________CAN487" localSheetId="5">[14]PROCTOR!#REF!</definedName>
    <definedName name="___________________CAN487" localSheetId="6">[14]PROCTOR!#REF!</definedName>
    <definedName name="___________________CAN487" localSheetId="17">[14]PROCTOR!#REF!</definedName>
    <definedName name="___________________CAN487">[14]PROCTOR!#REF!</definedName>
    <definedName name="___________________CAN488" localSheetId="4">[14]PROCTOR!#REF!</definedName>
    <definedName name="___________________CAN488" localSheetId="7">[14]PROCTOR!#REF!</definedName>
    <definedName name="___________________CAN488" localSheetId="5">[14]PROCTOR!#REF!</definedName>
    <definedName name="___________________CAN488" localSheetId="6">[14]PROCTOR!#REF!</definedName>
    <definedName name="___________________CAN488" localSheetId="17">[14]PROCTOR!#REF!</definedName>
    <definedName name="___________________CAN488">[14]PROCTOR!#REF!</definedName>
    <definedName name="___________________CAN489" localSheetId="4">[14]PROCTOR!#REF!</definedName>
    <definedName name="___________________CAN489" localSheetId="7">[14]PROCTOR!#REF!</definedName>
    <definedName name="___________________CAN489" localSheetId="5">[14]PROCTOR!#REF!</definedName>
    <definedName name="___________________CAN489" localSheetId="6">[14]PROCTOR!#REF!</definedName>
    <definedName name="___________________CAN489" localSheetId="17">[14]PROCTOR!#REF!</definedName>
    <definedName name="___________________CAN489">[14]PROCTOR!#REF!</definedName>
    <definedName name="___________________CAN490" localSheetId="4">[14]PROCTOR!#REF!</definedName>
    <definedName name="___________________CAN490" localSheetId="7">[14]PROCTOR!#REF!</definedName>
    <definedName name="___________________CAN490" localSheetId="5">[14]PROCTOR!#REF!</definedName>
    <definedName name="___________________CAN490" localSheetId="6">[14]PROCTOR!#REF!</definedName>
    <definedName name="___________________CAN490" localSheetId="17">[14]PROCTOR!#REF!</definedName>
    <definedName name="___________________CAN490">[14]PROCTOR!#REF!</definedName>
    <definedName name="___________________CAN491" localSheetId="4">[14]PROCTOR!#REF!</definedName>
    <definedName name="___________________CAN491" localSheetId="7">[14]PROCTOR!#REF!</definedName>
    <definedName name="___________________CAN491" localSheetId="5">[14]PROCTOR!#REF!</definedName>
    <definedName name="___________________CAN491" localSheetId="6">[14]PROCTOR!#REF!</definedName>
    <definedName name="___________________CAN491" localSheetId="17">[14]PROCTOR!#REF!</definedName>
    <definedName name="___________________CAN491">[14]PROCTOR!#REF!</definedName>
    <definedName name="___________________CAN492" localSheetId="4">[14]PROCTOR!#REF!</definedName>
    <definedName name="___________________CAN492" localSheetId="7">[14]PROCTOR!#REF!</definedName>
    <definedName name="___________________CAN492" localSheetId="5">[14]PROCTOR!#REF!</definedName>
    <definedName name="___________________CAN492" localSheetId="6">[14]PROCTOR!#REF!</definedName>
    <definedName name="___________________CAN492" localSheetId="17">[14]PROCTOR!#REF!</definedName>
    <definedName name="___________________CAN492">[14]PROCTOR!#REF!</definedName>
    <definedName name="___________________CAN493" localSheetId="4">[14]PROCTOR!#REF!</definedName>
    <definedName name="___________________CAN493" localSheetId="7">[14]PROCTOR!#REF!</definedName>
    <definedName name="___________________CAN493" localSheetId="5">[14]PROCTOR!#REF!</definedName>
    <definedName name="___________________CAN493" localSheetId="6">[14]PROCTOR!#REF!</definedName>
    <definedName name="___________________CAN493" localSheetId="17">[14]PROCTOR!#REF!</definedName>
    <definedName name="___________________CAN493">[14]PROCTOR!#REF!</definedName>
    <definedName name="___________________CAN494" localSheetId="4">[14]PROCTOR!#REF!</definedName>
    <definedName name="___________________CAN494" localSheetId="7">[14]PROCTOR!#REF!</definedName>
    <definedName name="___________________CAN494" localSheetId="5">[14]PROCTOR!#REF!</definedName>
    <definedName name="___________________CAN494" localSheetId="6">[14]PROCTOR!#REF!</definedName>
    <definedName name="___________________CAN494" localSheetId="17">[14]PROCTOR!#REF!</definedName>
    <definedName name="___________________CAN494">[14]PROCTOR!#REF!</definedName>
    <definedName name="___________________CAN495" localSheetId="4">[14]PROCTOR!#REF!</definedName>
    <definedName name="___________________CAN495" localSheetId="7">[14]PROCTOR!#REF!</definedName>
    <definedName name="___________________CAN495" localSheetId="5">[14]PROCTOR!#REF!</definedName>
    <definedName name="___________________CAN495" localSheetId="6">[14]PROCTOR!#REF!</definedName>
    <definedName name="___________________CAN495" localSheetId="17">[14]PROCTOR!#REF!</definedName>
    <definedName name="___________________CAN495">[14]PROCTOR!#REF!</definedName>
    <definedName name="___________________CAN496" localSheetId="4">[14]PROCTOR!#REF!</definedName>
    <definedName name="___________________CAN496" localSheetId="7">[14]PROCTOR!#REF!</definedName>
    <definedName name="___________________CAN496" localSheetId="5">[14]PROCTOR!#REF!</definedName>
    <definedName name="___________________CAN496" localSheetId="6">[14]PROCTOR!#REF!</definedName>
    <definedName name="___________________CAN496" localSheetId="17">[14]PROCTOR!#REF!</definedName>
    <definedName name="___________________CAN496">[14]PROCTOR!#REF!</definedName>
    <definedName name="___________________CAN497" localSheetId="4">[14]PROCTOR!#REF!</definedName>
    <definedName name="___________________CAN497" localSheetId="7">[14]PROCTOR!#REF!</definedName>
    <definedName name="___________________CAN497" localSheetId="5">[14]PROCTOR!#REF!</definedName>
    <definedName name="___________________CAN497" localSheetId="6">[14]PROCTOR!#REF!</definedName>
    <definedName name="___________________CAN497" localSheetId="17">[14]PROCTOR!#REF!</definedName>
    <definedName name="___________________CAN497">[14]PROCTOR!#REF!</definedName>
    <definedName name="___________________CAN498" localSheetId="4">[14]PROCTOR!#REF!</definedName>
    <definedName name="___________________CAN498" localSheetId="7">[14]PROCTOR!#REF!</definedName>
    <definedName name="___________________CAN498" localSheetId="5">[14]PROCTOR!#REF!</definedName>
    <definedName name="___________________CAN498" localSheetId="6">[14]PROCTOR!#REF!</definedName>
    <definedName name="___________________CAN498" localSheetId="17">[14]PROCTOR!#REF!</definedName>
    <definedName name="___________________CAN498">[14]PROCTOR!#REF!</definedName>
    <definedName name="___________________CAN499" localSheetId="4">[14]PROCTOR!#REF!</definedName>
    <definedName name="___________________CAN499" localSheetId="7">[14]PROCTOR!#REF!</definedName>
    <definedName name="___________________CAN499" localSheetId="5">[14]PROCTOR!#REF!</definedName>
    <definedName name="___________________CAN499" localSheetId="6">[14]PROCTOR!#REF!</definedName>
    <definedName name="___________________CAN499" localSheetId="17">[14]PROCTOR!#REF!</definedName>
    <definedName name="___________________CAN499">[14]PROCTOR!#REF!</definedName>
    <definedName name="___________________CAN500" localSheetId="4">[14]PROCTOR!#REF!</definedName>
    <definedName name="___________________CAN500" localSheetId="7">[14]PROCTOR!#REF!</definedName>
    <definedName name="___________________CAN500" localSheetId="5">[14]PROCTOR!#REF!</definedName>
    <definedName name="___________________CAN500" localSheetId="6">[14]PROCTOR!#REF!</definedName>
    <definedName name="___________________CAN500" localSheetId="17">[14]PROCTOR!#REF!</definedName>
    <definedName name="___________________CAN500">[14]PROCTOR!#REF!</definedName>
    <definedName name="___________________CDG100" localSheetId="3">#REF!</definedName>
    <definedName name="___________________CDG100" localSheetId="4">#REF!</definedName>
    <definedName name="___________________CDG100" localSheetId="7">#REF!</definedName>
    <definedName name="___________________CDG100" localSheetId="5">#REF!</definedName>
    <definedName name="___________________CDG100" localSheetId="6">#REF!</definedName>
    <definedName name="___________________CDG100" localSheetId="9">#REF!</definedName>
    <definedName name="___________________CDG100" localSheetId="17">#REF!</definedName>
    <definedName name="___________________CDG100" localSheetId="2">#REF!</definedName>
    <definedName name="___________________CDG100">#REF!</definedName>
    <definedName name="___________________CDG250" localSheetId="3">#REF!</definedName>
    <definedName name="___________________CDG250" localSheetId="4">#REF!</definedName>
    <definedName name="___________________CDG250" localSheetId="7">#REF!</definedName>
    <definedName name="___________________CDG250" localSheetId="5">#REF!</definedName>
    <definedName name="___________________CDG250" localSheetId="6">#REF!</definedName>
    <definedName name="___________________CDG250" localSheetId="9">#REF!</definedName>
    <definedName name="___________________CDG250" localSheetId="17">#REF!</definedName>
    <definedName name="___________________CDG250" localSheetId="2">#REF!</definedName>
    <definedName name="___________________CDG250">#REF!</definedName>
    <definedName name="___________________CDG50" localSheetId="3">#REF!</definedName>
    <definedName name="___________________CDG50" localSheetId="4">#REF!</definedName>
    <definedName name="___________________CDG50" localSheetId="7">#REF!</definedName>
    <definedName name="___________________CDG50" localSheetId="5">#REF!</definedName>
    <definedName name="___________________CDG50" localSheetId="6">#REF!</definedName>
    <definedName name="___________________CDG50" localSheetId="9">#REF!</definedName>
    <definedName name="___________________CDG50" localSheetId="17">#REF!</definedName>
    <definedName name="___________________CDG50" localSheetId="2">#REF!</definedName>
    <definedName name="___________________CDG50">#REF!</definedName>
    <definedName name="___________________CDG500" localSheetId="3">#REF!</definedName>
    <definedName name="___________________CDG500" localSheetId="4">#REF!</definedName>
    <definedName name="___________________CDG500" localSheetId="7">#REF!</definedName>
    <definedName name="___________________CDG500" localSheetId="5">#REF!</definedName>
    <definedName name="___________________CDG500" localSheetId="6">#REF!</definedName>
    <definedName name="___________________CDG500" localSheetId="9">#REF!</definedName>
    <definedName name="___________________CDG500" localSheetId="17">#REF!</definedName>
    <definedName name="___________________CDG500" localSheetId="2">#REF!</definedName>
    <definedName name="___________________CDG500">#REF!</definedName>
    <definedName name="___________________CEM53" localSheetId="3">#REF!</definedName>
    <definedName name="___________________CEM53" localSheetId="4">#REF!</definedName>
    <definedName name="___________________CEM53" localSheetId="7">#REF!</definedName>
    <definedName name="___________________CEM53" localSheetId="5">#REF!</definedName>
    <definedName name="___________________CEM53" localSheetId="6">#REF!</definedName>
    <definedName name="___________________CEM53" localSheetId="9">#REF!</definedName>
    <definedName name="___________________CEM53" localSheetId="17">#REF!</definedName>
    <definedName name="___________________CEM53" localSheetId="2">#REF!</definedName>
    <definedName name="___________________CEM53">#REF!</definedName>
    <definedName name="___________________CRN3" localSheetId="3">#REF!</definedName>
    <definedName name="___________________CRN3" localSheetId="4">#REF!</definedName>
    <definedName name="___________________CRN3" localSheetId="7">#REF!</definedName>
    <definedName name="___________________CRN3" localSheetId="5">#REF!</definedName>
    <definedName name="___________________CRN3" localSheetId="6">#REF!</definedName>
    <definedName name="___________________CRN3" localSheetId="9">#REF!</definedName>
    <definedName name="___________________CRN3" localSheetId="17">#REF!</definedName>
    <definedName name="___________________CRN3" localSheetId="2">#REF!</definedName>
    <definedName name="___________________CRN3">#REF!</definedName>
    <definedName name="___________________CRN35" localSheetId="3">#REF!</definedName>
    <definedName name="___________________CRN35" localSheetId="4">#REF!</definedName>
    <definedName name="___________________CRN35" localSheetId="7">#REF!</definedName>
    <definedName name="___________________CRN35" localSheetId="5">#REF!</definedName>
    <definedName name="___________________CRN35" localSheetId="6">#REF!</definedName>
    <definedName name="___________________CRN35" localSheetId="9">#REF!</definedName>
    <definedName name="___________________CRN35" localSheetId="17">#REF!</definedName>
    <definedName name="___________________CRN35" localSheetId="2">#REF!</definedName>
    <definedName name="___________________CRN35">#REF!</definedName>
    <definedName name="___________________CRN80" localSheetId="3">#REF!</definedName>
    <definedName name="___________________CRN80" localSheetId="4">#REF!</definedName>
    <definedName name="___________________CRN80" localSheetId="7">#REF!</definedName>
    <definedName name="___________________CRN80" localSheetId="5">#REF!</definedName>
    <definedName name="___________________CRN80" localSheetId="6">#REF!</definedName>
    <definedName name="___________________CRN80" localSheetId="9">#REF!</definedName>
    <definedName name="___________________CRN80" localSheetId="17">#REF!</definedName>
    <definedName name="___________________CRN80" localSheetId="2">#REF!</definedName>
    <definedName name="___________________CRN80">#REF!</definedName>
    <definedName name="___________________dec05" localSheetId="3" hidden="1">{"'Sheet1'!$A$4386:$N$4591"}</definedName>
    <definedName name="___________________dec05" localSheetId="4" hidden="1">{"'Sheet1'!$A$4386:$N$4591"}</definedName>
    <definedName name="___________________dec05" localSheetId="7" hidden="1">{"'Sheet1'!$A$4386:$N$4591"}</definedName>
    <definedName name="___________________dec05" localSheetId="5" hidden="1">{"'Sheet1'!$A$4386:$N$4591"}</definedName>
    <definedName name="___________________dec05" localSheetId="6" hidden="1">{"'Sheet1'!$A$4386:$N$4591"}</definedName>
    <definedName name="___________________dec05" localSheetId="9" hidden="1">{"'Sheet1'!$A$4386:$N$4591"}</definedName>
    <definedName name="___________________dec05" localSheetId="17" hidden="1">{"'Sheet1'!$A$4386:$N$4591"}</definedName>
    <definedName name="___________________dec05" localSheetId="2" hidden="1">{"'Sheet1'!$A$4386:$N$4591"}</definedName>
    <definedName name="___________________dec05" hidden="1">{"'Sheet1'!$A$4386:$N$4591"}</definedName>
    <definedName name="___________________DOZ50" localSheetId="3">#REF!</definedName>
    <definedName name="___________________DOZ50" localSheetId="4">#REF!</definedName>
    <definedName name="___________________DOZ50" localSheetId="7">#REF!</definedName>
    <definedName name="___________________DOZ50" localSheetId="5">#REF!</definedName>
    <definedName name="___________________DOZ50" localSheetId="6">#REF!</definedName>
    <definedName name="___________________DOZ50" localSheetId="9">#REF!</definedName>
    <definedName name="___________________DOZ50" localSheetId="17">#REF!</definedName>
    <definedName name="___________________DOZ50" localSheetId="2">#REF!</definedName>
    <definedName name="___________________DOZ50">#REF!</definedName>
    <definedName name="___________________DOZ80" localSheetId="3">#REF!</definedName>
    <definedName name="___________________DOZ80" localSheetId="4">#REF!</definedName>
    <definedName name="___________________DOZ80" localSheetId="7">#REF!</definedName>
    <definedName name="___________________DOZ80" localSheetId="5">#REF!</definedName>
    <definedName name="___________________DOZ80" localSheetId="6">#REF!</definedName>
    <definedName name="___________________DOZ80" localSheetId="9">#REF!</definedName>
    <definedName name="___________________DOZ80" localSheetId="17">#REF!</definedName>
    <definedName name="___________________DOZ80" localSheetId="2">#REF!</definedName>
    <definedName name="___________________DOZ80">#REF!</definedName>
    <definedName name="___________________EXC20">'[10]Rate Analysis '!$E$50</definedName>
    <definedName name="___________________ExV200" localSheetId="3">#REF!</definedName>
    <definedName name="___________________ExV200" localSheetId="4">#REF!</definedName>
    <definedName name="___________________ExV200" localSheetId="7">#REF!</definedName>
    <definedName name="___________________ExV200" localSheetId="5">#REF!</definedName>
    <definedName name="___________________ExV200" localSheetId="6">#REF!</definedName>
    <definedName name="___________________ExV200" localSheetId="9">#REF!</definedName>
    <definedName name="___________________ExV200" localSheetId="17">#REF!</definedName>
    <definedName name="___________________ExV200" localSheetId="2">#REF!</definedName>
    <definedName name="___________________ExV200">#REF!</definedName>
    <definedName name="___________________GEN100" localSheetId="3">#REF!</definedName>
    <definedName name="___________________GEN100" localSheetId="4">#REF!</definedName>
    <definedName name="___________________GEN100" localSheetId="7">#REF!</definedName>
    <definedName name="___________________GEN100" localSheetId="5">#REF!</definedName>
    <definedName name="___________________GEN100" localSheetId="6">#REF!</definedName>
    <definedName name="___________________GEN100" localSheetId="9">#REF!</definedName>
    <definedName name="___________________GEN100" localSheetId="17">#REF!</definedName>
    <definedName name="___________________GEN100" localSheetId="2">#REF!</definedName>
    <definedName name="___________________GEN100">#REF!</definedName>
    <definedName name="___________________GEN250" localSheetId="3">#REF!</definedName>
    <definedName name="___________________GEN250" localSheetId="4">#REF!</definedName>
    <definedName name="___________________GEN250" localSheetId="7">#REF!</definedName>
    <definedName name="___________________GEN250" localSheetId="5">#REF!</definedName>
    <definedName name="___________________GEN250" localSheetId="6">#REF!</definedName>
    <definedName name="___________________GEN250" localSheetId="9">#REF!</definedName>
    <definedName name="___________________GEN250" localSheetId="17">#REF!</definedName>
    <definedName name="___________________GEN250" localSheetId="2">#REF!</definedName>
    <definedName name="___________________GEN250">#REF!</definedName>
    <definedName name="___________________GEN325" localSheetId="3">#REF!</definedName>
    <definedName name="___________________GEN325" localSheetId="4">#REF!</definedName>
    <definedName name="___________________GEN325" localSheetId="7">#REF!</definedName>
    <definedName name="___________________GEN325" localSheetId="5">#REF!</definedName>
    <definedName name="___________________GEN325" localSheetId="6">#REF!</definedName>
    <definedName name="___________________GEN325" localSheetId="9">#REF!</definedName>
    <definedName name="___________________GEN325" localSheetId="17">#REF!</definedName>
    <definedName name="___________________GEN325" localSheetId="2">#REF!</definedName>
    <definedName name="___________________GEN325">#REF!</definedName>
    <definedName name="___________________GEN380" localSheetId="3">#REF!</definedName>
    <definedName name="___________________GEN380" localSheetId="4">#REF!</definedName>
    <definedName name="___________________GEN380" localSheetId="7">#REF!</definedName>
    <definedName name="___________________GEN380" localSheetId="5">#REF!</definedName>
    <definedName name="___________________GEN380" localSheetId="6">#REF!</definedName>
    <definedName name="___________________GEN380" localSheetId="9">#REF!</definedName>
    <definedName name="___________________GEN380" localSheetId="17">#REF!</definedName>
    <definedName name="___________________GEN380" localSheetId="2">#REF!</definedName>
    <definedName name="___________________GEN380">#REF!</definedName>
    <definedName name="___________________GSB1" localSheetId="3">#REF!</definedName>
    <definedName name="___________________GSB1" localSheetId="4">#REF!</definedName>
    <definedName name="___________________GSB1" localSheetId="7">#REF!</definedName>
    <definedName name="___________________GSB1" localSheetId="5">#REF!</definedName>
    <definedName name="___________________GSB1" localSheetId="6">#REF!</definedName>
    <definedName name="___________________GSB1" localSheetId="9">#REF!</definedName>
    <definedName name="___________________GSB1" localSheetId="17">#REF!</definedName>
    <definedName name="___________________GSB1" localSheetId="2">#REF!</definedName>
    <definedName name="___________________GSB1">#REF!</definedName>
    <definedName name="___________________GSB2" localSheetId="3">#REF!</definedName>
    <definedName name="___________________GSB2" localSheetId="4">#REF!</definedName>
    <definedName name="___________________GSB2" localSheetId="7">#REF!</definedName>
    <definedName name="___________________GSB2" localSheetId="5">#REF!</definedName>
    <definedName name="___________________GSB2" localSheetId="6">#REF!</definedName>
    <definedName name="___________________GSB2" localSheetId="9">#REF!</definedName>
    <definedName name="___________________GSB2" localSheetId="17">#REF!</definedName>
    <definedName name="___________________GSB2" localSheetId="2">#REF!</definedName>
    <definedName name="___________________GSB2">#REF!</definedName>
    <definedName name="___________________GSB3" localSheetId="3">#REF!</definedName>
    <definedName name="___________________GSB3" localSheetId="4">#REF!</definedName>
    <definedName name="___________________GSB3" localSheetId="7">#REF!</definedName>
    <definedName name="___________________GSB3" localSheetId="5">#REF!</definedName>
    <definedName name="___________________GSB3" localSheetId="6">#REF!</definedName>
    <definedName name="___________________GSB3" localSheetId="9">#REF!</definedName>
    <definedName name="___________________GSB3" localSheetId="17">#REF!</definedName>
    <definedName name="___________________GSB3" localSheetId="2">#REF!</definedName>
    <definedName name="___________________GSB3">#REF!</definedName>
    <definedName name="___________________HMP1" localSheetId="3">#REF!</definedName>
    <definedName name="___________________HMP1" localSheetId="4">#REF!</definedName>
    <definedName name="___________________HMP1" localSheetId="7">#REF!</definedName>
    <definedName name="___________________HMP1" localSheetId="5">#REF!</definedName>
    <definedName name="___________________HMP1" localSheetId="6">#REF!</definedName>
    <definedName name="___________________HMP1" localSheetId="9">#REF!</definedName>
    <definedName name="___________________HMP1" localSheetId="17">#REF!</definedName>
    <definedName name="___________________HMP1" localSheetId="2">#REF!</definedName>
    <definedName name="___________________HMP1">#REF!</definedName>
    <definedName name="___________________HMP2" localSheetId="3">#REF!</definedName>
    <definedName name="___________________HMP2" localSheetId="4">#REF!</definedName>
    <definedName name="___________________HMP2" localSheetId="7">#REF!</definedName>
    <definedName name="___________________HMP2" localSheetId="5">#REF!</definedName>
    <definedName name="___________________HMP2" localSheetId="6">#REF!</definedName>
    <definedName name="___________________HMP2" localSheetId="9">#REF!</definedName>
    <definedName name="___________________HMP2" localSheetId="17">#REF!</definedName>
    <definedName name="___________________HMP2" localSheetId="2">#REF!</definedName>
    <definedName name="___________________HMP2">#REF!</definedName>
    <definedName name="___________________HMP3" localSheetId="3">#REF!</definedName>
    <definedName name="___________________HMP3" localSheetId="4">#REF!</definedName>
    <definedName name="___________________HMP3" localSheetId="7">#REF!</definedName>
    <definedName name="___________________HMP3" localSheetId="5">#REF!</definedName>
    <definedName name="___________________HMP3" localSheetId="6">#REF!</definedName>
    <definedName name="___________________HMP3" localSheetId="9">#REF!</definedName>
    <definedName name="___________________HMP3" localSheetId="17">#REF!</definedName>
    <definedName name="___________________HMP3" localSheetId="2">#REF!</definedName>
    <definedName name="___________________HMP3">#REF!</definedName>
    <definedName name="___________________HMP4" localSheetId="3">#REF!</definedName>
    <definedName name="___________________HMP4" localSheetId="4">#REF!</definedName>
    <definedName name="___________________HMP4" localSheetId="7">#REF!</definedName>
    <definedName name="___________________HMP4" localSheetId="5">#REF!</definedName>
    <definedName name="___________________HMP4" localSheetId="6">#REF!</definedName>
    <definedName name="___________________HMP4" localSheetId="9">#REF!</definedName>
    <definedName name="___________________HMP4" localSheetId="17">#REF!</definedName>
    <definedName name="___________________HMP4" localSheetId="2">#REF!</definedName>
    <definedName name="___________________HMP4">#REF!</definedName>
    <definedName name="___________________III7">"$C4.$#REF!$#REF!"</definedName>
    <definedName name="___________________lb1" localSheetId="3">#REF!</definedName>
    <definedName name="___________________lb1" localSheetId="4">#REF!</definedName>
    <definedName name="___________________lb1" localSheetId="7">#REF!</definedName>
    <definedName name="___________________lb1" localSheetId="5">#REF!</definedName>
    <definedName name="___________________lb1" localSheetId="6">#REF!</definedName>
    <definedName name="___________________lb1" localSheetId="9">#REF!</definedName>
    <definedName name="___________________lb1" localSheetId="17">#REF!</definedName>
    <definedName name="___________________lb1" localSheetId="2">#REF!</definedName>
    <definedName name="___________________lb1">#REF!</definedName>
    <definedName name="___________________lb2" localSheetId="3">#REF!</definedName>
    <definedName name="___________________lb2" localSheetId="4">#REF!</definedName>
    <definedName name="___________________lb2" localSheetId="7">#REF!</definedName>
    <definedName name="___________________lb2" localSheetId="5">#REF!</definedName>
    <definedName name="___________________lb2" localSheetId="6">#REF!</definedName>
    <definedName name="___________________lb2" localSheetId="9">#REF!</definedName>
    <definedName name="___________________lb2" localSheetId="17">#REF!</definedName>
    <definedName name="___________________lb2" localSheetId="2">#REF!</definedName>
    <definedName name="___________________lb2">#REF!</definedName>
    <definedName name="___________________mac2">200</definedName>
    <definedName name="___________________MIX10" localSheetId="3">#REF!</definedName>
    <definedName name="___________________MIX10" localSheetId="4">#REF!</definedName>
    <definedName name="___________________MIX10" localSheetId="7">#REF!</definedName>
    <definedName name="___________________MIX10" localSheetId="5">#REF!</definedName>
    <definedName name="___________________MIX10" localSheetId="6">#REF!</definedName>
    <definedName name="___________________MIX10" localSheetId="9">#REF!</definedName>
    <definedName name="___________________MIX10" localSheetId="17">#REF!</definedName>
    <definedName name="___________________MIX10" localSheetId="2">#REF!</definedName>
    <definedName name="___________________MIX10">#REF!</definedName>
    <definedName name="___________________MIX15" localSheetId="3">#REF!</definedName>
    <definedName name="___________________MIX15" localSheetId="4">#REF!</definedName>
    <definedName name="___________________MIX15" localSheetId="7">#REF!</definedName>
    <definedName name="___________________MIX15" localSheetId="5">#REF!</definedName>
    <definedName name="___________________MIX15" localSheetId="6">#REF!</definedName>
    <definedName name="___________________MIX15" localSheetId="9">#REF!</definedName>
    <definedName name="___________________MIX15" localSheetId="17">#REF!</definedName>
    <definedName name="___________________MIX15" localSheetId="2">#REF!</definedName>
    <definedName name="___________________MIX15">#REF!</definedName>
    <definedName name="___________________MIX15150" localSheetId="4">'[4]Mix Design'!#REF!</definedName>
    <definedName name="___________________MIX15150" localSheetId="7">'[4]Mix Design'!#REF!</definedName>
    <definedName name="___________________MIX15150" localSheetId="5">'[4]Mix Design'!#REF!</definedName>
    <definedName name="___________________MIX15150" localSheetId="6">'[4]Mix Design'!#REF!</definedName>
    <definedName name="___________________MIX15150" localSheetId="17">'[4]Mix Design'!#REF!</definedName>
    <definedName name="___________________MIX15150">'[4]Mix Design'!#REF!</definedName>
    <definedName name="___________________MIX1540">'[4]Mix Design'!$P$11</definedName>
    <definedName name="___________________MIX1580" localSheetId="4">'[4]Mix Design'!#REF!</definedName>
    <definedName name="___________________MIX1580" localSheetId="7">'[4]Mix Design'!#REF!</definedName>
    <definedName name="___________________MIX1580" localSheetId="5">'[4]Mix Design'!#REF!</definedName>
    <definedName name="___________________MIX1580" localSheetId="6">'[4]Mix Design'!#REF!</definedName>
    <definedName name="___________________MIX1580" localSheetId="17">'[4]Mix Design'!#REF!</definedName>
    <definedName name="___________________MIX1580">'[4]Mix Design'!#REF!</definedName>
    <definedName name="___________________MIX2">'[5]Mix Design'!$P$12</definedName>
    <definedName name="___________________MIX20" localSheetId="3">#REF!</definedName>
    <definedName name="___________________MIX20" localSheetId="4">#REF!</definedName>
    <definedName name="___________________MIX20" localSheetId="7">#REF!</definedName>
    <definedName name="___________________MIX20" localSheetId="5">#REF!</definedName>
    <definedName name="___________________MIX20" localSheetId="6">#REF!</definedName>
    <definedName name="___________________MIX20" localSheetId="9">#REF!</definedName>
    <definedName name="___________________MIX20" localSheetId="17">#REF!</definedName>
    <definedName name="___________________MIX20" localSheetId="2">#REF!</definedName>
    <definedName name="___________________MIX20">#REF!</definedName>
    <definedName name="___________________MIX2020">'[4]Mix Design'!$P$12</definedName>
    <definedName name="___________________MIX2040">'[4]Mix Design'!$P$13</definedName>
    <definedName name="___________________MIX25" localSheetId="3">#REF!</definedName>
    <definedName name="___________________MIX25" localSheetId="4">#REF!</definedName>
    <definedName name="___________________MIX25" localSheetId="7">#REF!</definedName>
    <definedName name="___________________MIX25" localSheetId="5">#REF!</definedName>
    <definedName name="___________________MIX25" localSheetId="6">#REF!</definedName>
    <definedName name="___________________MIX25" localSheetId="9">#REF!</definedName>
    <definedName name="___________________MIX25" localSheetId="17">#REF!</definedName>
    <definedName name="___________________MIX25" localSheetId="2">#REF!</definedName>
    <definedName name="___________________MIX25">#REF!</definedName>
    <definedName name="___________________MIX2540">'[4]Mix Design'!$P$15</definedName>
    <definedName name="___________________Mix255">'[6]Mix Design'!$P$13</definedName>
    <definedName name="___________________MIX30" localSheetId="3">#REF!</definedName>
    <definedName name="___________________MIX30" localSheetId="4">#REF!</definedName>
    <definedName name="___________________MIX30" localSheetId="7">#REF!</definedName>
    <definedName name="___________________MIX30" localSheetId="5">#REF!</definedName>
    <definedName name="___________________MIX30" localSheetId="6">#REF!</definedName>
    <definedName name="___________________MIX30" localSheetId="9">#REF!</definedName>
    <definedName name="___________________MIX30" localSheetId="17">#REF!</definedName>
    <definedName name="___________________MIX30" localSheetId="2">#REF!</definedName>
    <definedName name="___________________MIX30">#REF!</definedName>
    <definedName name="___________________MIX35" localSheetId="3">#REF!</definedName>
    <definedName name="___________________MIX35" localSheetId="4">#REF!</definedName>
    <definedName name="___________________MIX35" localSheetId="7">#REF!</definedName>
    <definedName name="___________________MIX35" localSheetId="5">#REF!</definedName>
    <definedName name="___________________MIX35" localSheetId="6">#REF!</definedName>
    <definedName name="___________________MIX35" localSheetId="9">#REF!</definedName>
    <definedName name="___________________MIX35" localSheetId="17">#REF!</definedName>
    <definedName name="___________________MIX35" localSheetId="2">#REF!</definedName>
    <definedName name="___________________MIX35">#REF!</definedName>
    <definedName name="___________________MIX40" localSheetId="3">#REF!</definedName>
    <definedName name="___________________MIX40" localSheetId="4">#REF!</definedName>
    <definedName name="___________________MIX40" localSheetId="7">#REF!</definedName>
    <definedName name="___________________MIX40" localSheetId="5">#REF!</definedName>
    <definedName name="___________________MIX40" localSheetId="6">#REF!</definedName>
    <definedName name="___________________MIX40" localSheetId="9">#REF!</definedName>
    <definedName name="___________________MIX40" localSheetId="17">#REF!</definedName>
    <definedName name="___________________MIX40" localSheetId="2">#REF!</definedName>
    <definedName name="___________________MIX40">#REF!</definedName>
    <definedName name="___________________MIX45" localSheetId="4">'[4]Mix Design'!#REF!</definedName>
    <definedName name="___________________MIX45" localSheetId="7">'[4]Mix Design'!#REF!</definedName>
    <definedName name="___________________MIX45" localSheetId="5">'[4]Mix Design'!#REF!</definedName>
    <definedName name="___________________MIX45" localSheetId="6">'[4]Mix Design'!#REF!</definedName>
    <definedName name="___________________MIX45" localSheetId="17">'[4]Mix Design'!#REF!</definedName>
    <definedName name="___________________MIX45">'[4]Mix Design'!#REF!</definedName>
    <definedName name="___________________mm1" localSheetId="3">#REF!</definedName>
    <definedName name="___________________mm1" localSheetId="4">#REF!</definedName>
    <definedName name="___________________mm1" localSheetId="7">#REF!</definedName>
    <definedName name="___________________mm1" localSheetId="5">#REF!</definedName>
    <definedName name="___________________mm1" localSheetId="6">#REF!</definedName>
    <definedName name="___________________mm1" localSheetId="9">#REF!</definedName>
    <definedName name="___________________mm1" localSheetId="17">#REF!</definedName>
    <definedName name="___________________mm1" localSheetId="2">#REF!</definedName>
    <definedName name="___________________mm1">#REF!</definedName>
    <definedName name="___________________mm2" localSheetId="3">#REF!</definedName>
    <definedName name="___________________mm2" localSheetId="4">#REF!</definedName>
    <definedName name="___________________mm2" localSheetId="7">#REF!</definedName>
    <definedName name="___________________mm2" localSheetId="5">#REF!</definedName>
    <definedName name="___________________mm2" localSheetId="6">#REF!</definedName>
    <definedName name="___________________mm2" localSheetId="9">#REF!</definedName>
    <definedName name="___________________mm2" localSheetId="17">#REF!</definedName>
    <definedName name="___________________mm2" localSheetId="2">#REF!</definedName>
    <definedName name="___________________mm2">#REF!</definedName>
    <definedName name="___________________mm3" localSheetId="3">#REF!</definedName>
    <definedName name="___________________mm3" localSheetId="4">#REF!</definedName>
    <definedName name="___________________mm3" localSheetId="7">#REF!</definedName>
    <definedName name="___________________mm3" localSheetId="5">#REF!</definedName>
    <definedName name="___________________mm3" localSheetId="6">#REF!</definedName>
    <definedName name="___________________mm3" localSheetId="9">#REF!</definedName>
    <definedName name="___________________mm3" localSheetId="17">#REF!</definedName>
    <definedName name="___________________mm3" localSheetId="2">#REF!</definedName>
    <definedName name="___________________mm3">#REF!</definedName>
    <definedName name="___________________MUR5" localSheetId="3">#REF!</definedName>
    <definedName name="___________________MUR5" localSheetId="4">#REF!</definedName>
    <definedName name="___________________MUR5" localSheetId="7">#REF!</definedName>
    <definedName name="___________________MUR5" localSheetId="5">#REF!</definedName>
    <definedName name="___________________MUR5" localSheetId="6">#REF!</definedName>
    <definedName name="___________________MUR5" localSheetId="9">#REF!</definedName>
    <definedName name="___________________MUR5" localSheetId="17">#REF!</definedName>
    <definedName name="___________________MUR5" localSheetId="2">#REF!</definedName>
    <definedName name="___________________MUR5">#REF!</definedName>
    <definedName name="___________________MUR8" localSheetId="3">#REF!</definedName>
    <definedName name="___________________MUR8" localSheetId="4">#REF!</definedName>
    <definedName name="___________________MUR8" localSheetId="7">#REF!</definedName>
    <definedName name="___________________MUR8" localSheetId="5">#REF!</definedName>
    <definedName name="___________________MUR8" localSheetId="6">#REF!</definedName>
    <definedName name="___________________MUR8" localSheetId="9">#REF!</definedName>
    <definedName name="___________________MUR8" localSheetId="17">#REF!</definedName>
    <definedName name="___________________MUR8" localSheetId="2">#REF!</definedName>
    <definedName name="___________________MUR8">#REF!</definedName>
    <definedName name="___________________OPC43" localSheetId="3">#REF!</definedName>
    <definedName name="___________________OPC43" localSheetId="4">#REF!</definedName>
    <definedName name="___________________OPC43" localSheetId="7">#REF!</definedName>
    <definedName name="___________________OPC43" localSheetId="5">#REF!</definedName>
    <definedName name="___________________OPC43" localSheetId="6">#REF!</definedName>
    <definedName name="___________________OPC43" localSheetId="9">#REF!</definedName>
    <definedName name="___________________OPC43" localSheetId="17">#REF!</definedName>
    <definedName name="___________________OPC43" localSheetId="2">#REF!</definedName>
    <definedName name="___________________OPC43">#REF!</definedName>
    <definedName name="___________________PPC53">'[12]Rate Analysis '!$E$19</definedName>
    <definedName name="___________________sh1">90</definedName>
    <definedName name="___________________sh2">120</definedName>
    <definedName name="___________________sh3">150</definedName>
    <definedName name="___________________sh4">180</definedName>
    <definedName name="___________________SLV10025" localSheetId="4">'[8]ANAL-PIPE LINE'!#REF!</definedName>
    <definedName name="___________________SLV10025" localSheetId="7">'[8]ANAL-PIPE LINE'!#REF!</definedName>
    <definedName name="___________________SLV10025" localSheetId="5">'[8]ANAL-PIPE LINE'!#REF!</definedName>
    <definedName name="___________________SLV10025" localSheetId="6">'[8]ANAL-PIPE LINE'!#REF!</definedName>
    <definedName name="___________________SLV10025" localSheetId="17">'[8]ANAL-PIPE LINE'!#REF!</definedName>
    <definedName name="___________________SLV10025">'[8]ANAL-PIPE LINE'!#REF!</definedName>
    <definedName name="___________________tab1" localSheetId="3">#REF!</definedName>
    <definedName name="___________________tab1" localSheetId="4">#REF!</definedName>
    <definedName name="___________________tab1" localSheetId="7">#REF!</definedName>
    <definedName name="___________________tab1" localSheetId="5">#REF!</definedName>
    <definedName name="___________________tab1" localSheetId="6">#REF!</definedName>
    <definedName name="___________________tab1" localSheetId="9">#REF!</definedName>
    <definedName name="___________________tab1" localSheetId="17">#REF!</definedName>
    <definedName name="___________________tab1" localSheetId="2">#REF!</definedName>
    <definedName name="___________________tab1">#REF!</definedName>
    <definedName name="___________________tab2" localSheetId="3">#REF!</definedName>
    <definedName name="___________________tab2" localSheetId="4">#REF!</definedName>
    <definedName name="___________________tab2" localSheetId="7">#REF!</definedName>
    <definedName name="___________________tab2" localSheetId="5">#REF!</definedName>
    <definedName name="___________________tab2" localSheetId="6">#REF!</definedName>
    <definedName name="___________________tab2" localSheetId="9">#REF!</definedName>
    <definedName name="___________________tab2" localSheetId="17">#REF!</definedName>
    <definedName name="___________________tab2" localSheetId="2">#REF!</definedName>
    <definedName name="___________________tab2">#REF!</definedName>
    <definedName name="___________________TIP1" localSheetId="3">#REF!</definedName>
    <definedName name="___________________TIP1" localSheetId="4">#REF!</definedName>
    <definedName name="___________________TIP1" localSheetId="7">#REF!</definedName>
    <definedName name="___________________TIP1" localSheetId="5">#REF!</definedName>
    <definedName name="___________________TIP1" localSheetId="6">#REF!</definedName>
    <definedName name="___________________TIP1" localSheetId="9">#REF!</definedName>
    <definedName name="___________________TIP1" localSheetId="17">#REF!</definedName>
    <definedName name="___________________TIP1" localSheetId="2">#REF!</definedName>
    <definedName name="___________________TIP1">#REF!</definedName>
    <definedName name="___________________TIP2" localSheetId="3">#REF!</definedName>
    <definedName name="___________________TIP2" localSheetId="4">#REF!</definedName>
    <definedName name="___________________TIP2" localSheetId="7">#REF!</definedName>
    <definedName name="___________________TIP2" localSheetId="5">#REF!</definedName>
    <definedName name="___________________TIP2" localSheetId="6">#REF!</definedName>
    <definedName name="___________________TIP2" localSheetId="9">#REF!</definedName>
    <definedName name="___________________TIP2" localSheetId="17">#REF!</definedName>
    <definedName name="___________________TIP2" localSheetId="2">#REF!</definedName>
    <definedName name="___________________TIP2">#REF!</definedName>
    <definedName name="___________________TIP3" localSheetId="3">#REF!</definedName>
    <definedName name="___________________TIP3" localSheetId="4">#REF!</definedName>
    <definedName name="___________________TIP3" localSheetId="7">#REF!</definedName>
    <definedName name="___________________TIP3" localSheetId="5">#REF!</definedName>
    <definedName name="___________________TIP3" localSheetId="6">#REF!</definedName>
    <definedName name="___________________TIP3" localSheetId="9">#REF!</definedName>
    <definedName name="___________________TIP3" localSheetId="17">#REF!</definedName>
    <definedName name="___________________TIP3" localSheetId="2">#REF!</definedName>
    <definedName name="___________________TIP3">#REF!</definedName>
    <definedName name="__________________A65537" localSheetId="3">#REF!</definedName>
    <definedName name="__________________A65537" localSheetId="4">#REF!</definedName>
    <definedName name="__________________A65537" localSheetId="7">#REF!</definedName>
    <definedName name="__________________A65537" localSheetId="5">#REF!</definedName>
    <definedName name="__________________A65537" localSheetId="6">#REF!</definedName>
    <definedName name="__________________A65537" localSheetId="9">#REF!</definedName>
    <definedName name="__________________A65537" localSheetId="17">#REF!</definedName>
    <definedName name="__________________A65537" localSheetId="2">#REF!</definedName>
    <definedName name="__________________A65537">#REF!</definedName>
    <definedName name="__________________ABM10" localSheetId="3">#REF!</definedName>
    <definedName name="__________________ABM10" localSheetId="4">#REF!</definedName>
    <definedName name="__________________ABM10" localSheetId="7">#REF!</definedName>
    <definedName name="__________________ABM10" localSheetId="5">#REF!</definedName>
    <definedName name="__________________ABM10" localSheetId="6">#REF!</definedName>
    <definedName name="__________________ABM10" localSheetId="9">#REF!</definedName>
    <definedName name="__________________ABM10" localSheetId="17">#REF!</definedName>
    <definedName name="__________________ABM10" localSheetId="2">#REF!</definedName>
    <definedName name="__________________ABM10">#REF!</definedName>
    <definedName name="__________________ABM40" localSheetId="3">#REF!</definedName>
    <definedName name="__________________ABM40" localSheetId="4">#REF!</definedName>
    <definedName name="__________________ABM40" localSheetId="7">#REF!</definedName>
    <definedName name="__________________ABM40" localSheetId="5">#REF!</definedName>
    <definedName name="__________________ABM40" localSheetId="6">#REF!</definedName>
    <definedName name="__________________ABM40" localSheetId="9">#REF!</definedName>
    <definedName name="__________________ABM40" localSheetId="17">#REF!</definedName>
    <definedName name="__________________ABM40" localSheetId="2">#REF!</definedName>
    <definedName name="__________________ABM40">#REF!</definedName>
    <definedName name="__________________ABM6" localSheetId="3">#REF!</definedName>
    <definedName name="__________________ABM6" localSheetId="4">#REF!</definedName>
    <definedName name="__________________ABM6" localSheetId="7">#REF!</definedName>
    <definedName name="__________________ABM6" localSheetId="5">#REF!</definedName>
    <definedName name="__________________ABM6" localSheetId="6">#REF!</definedName>
    <definedName name="__________________ABM6" localSheetId="9">#REF!</definedName>
    <definedName name="__________________ABM6" localSheetId="17">#REF!</definedName>
    <definedName name="__________________ABM6" localSheetId="2">#REF!</definedName>
    <definedName name="__________________ABM6">#REF!</definedName>
    <definedName name="__________________ACB10" localSheetId="3">#REF!</definedName>
    <definedName name="__________________ACB10" localSheetId="4">#REF!</definedName>
    <definedName name="__________________ACB10" localSheetId="7">#REF!</definedName>
    <definedName name="__________________ACB10" localSheetId="5">#REF!</definedName>
    <definedName name="__________________ACB10" localSheetId="6">#REF!</definedName>
    <definedName name="__________________ACB10" localSheetId="9">#REF!</definedName>
    <definedName name="__________________ACB10" localSheetId="17">#REF!</definedName>
    <definedName name="__________________ACB10" localSheetId="2">#REF!</definedName>
    <definedName name="__________________ACB10">#REF!</definedName>
    <definedName name="__________________ACB20" localSheetId="3">#REF!</definedName>
    <definedName name="__________________ACB20" localSheetId="4">#REF!</definedName>
    <definedName name="__________________ACB20" localSheetId="7">#REF!</definedName>
    <definedName name="__________________ACB20" localSheetId="5">#REF!</definedName>
    <definedName name="__________________ACB20" localSheetId="6">#REF!</definedName>
    <definedName name="__________________ACB20" localSheetId="9">#REF!</definedName>
    <definedName name="__________________ACB20" localSheetId="17">#REF!</definedName>
    <definedName name="__________________ACB20" localSheetId="2">#REF!</definedName>
    <definedName name="__________________ACB20">#REF!</definedName>
    <definedName name="__________________ACR10" localSheetId="3">#REF!</definedName>
    <definedName name="__________________ACR10" localSheetId="4">#REF!</definedName>
    <definedName name="__________________ACR10" localSheetId="7">#REF!</definedName>
    <definedName name="__________________ACR10" localSheetId="5">#REF!</definedName>
    <definedName name="__________________ACR10" localSheetId="6">#REF!</definedName>
    <definedName name="__________________ACR10" localSheetId="9">#REF!</definedName>
    <definedName name="__________________ACR10" localSheetId="17">#REF!</definedName>
    <definedName name="__________________ACR10" localSheetId="2">#REF!</definedName>
    <definedName name="__________________ACR10">#REF!</definedName>
    <definedName name="__________________ACR20" localSheetId="3">#REF!</definedName>
    <definedName name="__________________ACR20" localSheetId="4">#REF!</definedName>
    <definedName name="__________________ACR20" localSheetId="7">#REF!</definedName>
    <definedName name="__________________ACR20" localSheetId="5">#REF!</definedName>
    <definedName name="__________________ACR20" localSheetId="6">#REF!</definedName>
    <definedName name="__________________ACR20" localSheetId="9">#REF!</definedName>
    <definedName name="__________________ACR20" localSheetId="17">#REF!</definedName>
    <definedName name="__________________ACR20" localSheetId="2">#REF!</definedName>
    <definedName name="__________________ACR20">#REF!</definedName>
    <definedName name="__________________AGG10" localSheetId="3">#REF!</definedName>
    <definedName name="__________________AGG10" localSheetId="4">#REF!</definedName>
    <definedName name="__________________AGG10" localSheetId="7">#REF!</definedName>
    <definedName name="__________________AGG10" localSheetId="5">#REF!</definedName>
    <definedName name="__________________AGG10" localSheetId="6">#REF!</definedName>
    <definedName name="__________________AGG10" localSheetId="9">#REF!</definedName>
    <definedName name="__________________AGG10" localSheetId="17">#REF!</definedName>
    <definedName name="__________________AGG10" localSheetId="2">#REF!</definedName>
    <definedName name="__________________AGG10">#REF!</definedName>
    <definedName name="__________________AGG6" localSheetId="3">#REF!</definedName>
    <definedName name="__________________AGG6" localSheetId="4">#REF!</definedName>
    <definedName name="__________________AGG6" localSheetId="7">#REF!</definedName>
    <definedName name="__________________AGG6" localSheetId="5">#REF!</definedName>
    <definedName name="__________________AGG6" localSheetId="6">#REF!</definedName>
    <definedName name="__________________AGG6" localSheetId="9">#REF!</definedName>
    <definedName name="__________________AGG6" localSheetId="17">#REF!</definedName>
    <definedName name="__________________AGG6" localSheetId="2">#REF!</definedName>
    <definedName name="__________________AGG6">#REF!</definedName>
    <definedName name="__________________ARV8040">'[15]ANAL-PUMP HOUSE'!$I$55</definedName>
    <definedName name="__________________ash1" localSheetId="4">[16]ANAL!#REF!</definedName>
    <definedName name="__________________ash1" localSheetId="7">[16]ANAL!#REF!</definedName>
    <definedName name="__________________ash1" localSheetId="5">[16]ANAL!#REF!</definedName>
    <definedName name="__________________ash1" localSheetId="6">[16]ANAL!#REF!</definedName>
    <definedName name="__________________ash1" localSheetId="17">[16]ANAL!#REF!</definedName>
    <definedName name="__________________ash1">[16]ANAL!#REF!</definedName>
    <definedName name="__________________AWM10" localSheetId="3">#REF!</definedName>
    <definedName name="__________________AWM10" localSheetId="4">#REF!</definedName>
    <definedName name="__________________AWM10" localSheetId="7">#REF!</definedName>
    <definedName name="__________________AWM10" localSheetId="5">#REF!</definedName>
    <definedName name="__________________AWM10" localSheetId="6">#REF!</definedName>
    <definedName name="__________________AWM10" localSheetId="9">#REF!</definedName>
    <definedName name="__________________AWM10" localSheetId="17">#REF!</definedName>
    <definedName name="__________________AWM10" localSheetId="2">#REF!</definedName>
    <definedName name="__________________AWM10">#REF!</definedName>
    <definedName name="__________________AWM40" localSheetId="3">#REF!</definedName>
    <definedName name="__________________AWM40" localSheetId="4">#REF!</definedName>
    <definedName name="__________________AWM40" localSheetId="7">#REF!</definedName>
    <definedName name="__________________AWM40" localSheetId="5">#REF!</definedName>
    <definedName name="__________________AWM40" localSheetId="6">#REF!</definedName>
    <definedName name="__________________AWM40" localSheetId="9">#REF!</definedName>
    <definedName name="__________________AWM40" localSheetId="17">#REF!</definedName>
    <definedName name="__________________AWM40" localSheetId="2">#REF!</definedName>
    <definedName name="__________________AWM40">#REF!</definedName>
    <definedName name="__________________AWM6" localSheetId="3">#REF!</definedName>
    <definedName name="__________________AWM6" localSheetId="4">#REF!</definedName>
    <definedName name="__________________AWM6" localSheetId="7">#REF!</definedName>
    <definedName name="__________________AWM6" localSheetId="5">#REF!</definedName>
    <definedName name="__________________AWM6" localSheetId="6">#REF!</definedName>
    <definedName name="__________________AWM6" localSheetId="9">#REF!</definedName>
    <definedName name="__________________AWM6" localSheetId="17">#REF!</definedName>
    <definedName name="__________________AWM6" localSheetId="2">#REF!</definedName>
    <definedName name="__________________AWM6">#REF!</definedName>
    <definedName name="__________________BTV300">'[15]ANAL-PUMP HOUSE'!$I$52</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 localSheetId="4">[17]PROCTOR!#REF!</definedName>
    <definedName name="__________________CAN458" localSheetId="7">[17]PROCTOR!#REF!</definedName>
    <definedName name="__________________CAN458" localSheetId="5">[17]PROCTOR!#REF!</definedName>
    <definedName name="__________________CAN458" localSheetId="6">[17]PROCTOR!#REF!</definedName>
    <definedName name="__________________CAN458" localSheetId="17">[17]PROCTOR!#REF!</definedName>
    <definedName name="__________________CAN458">[17]PROCTOR!#REF!</definedName>
    <definedName name="__________________CAN486" localSheetId="4">[17]PROCTOR!#REF!</definedName>
    <definedName name="__________________CAN486" localSheetId="7">[17]PROCTOR!#REF!</definedName>
    <definedName name="__________________CAN486" localSheetId="5">[17]PROCTOR!#REF!</definedName>
    <definedName name="__________________CAN486" localSheetId="6">[17]PROCTOR!#REF!</definedName>
    <definedName name="__________________CAN486" localSheetId="17">[17]PROCTOR!#REF!</definedName>
    <definedName name="__________________CAN486">[17]PROCTOR!#REF!</definedName>
    <definedName name="__________________CAN487" localSheetId="4">[17]PROCTOR!#REF!</definedName>
    <definedName name="__________________CAN487" localSheetId="7">[17]PROCTOR!#REF!</definedName>
    <definedName name="__________________CAN487" localSheetId="5">[17]PROCTOR!#REF!</definedName>
    <definedName name="__________________CAN487" localSheetId="6">[17]PROCTOR!#REF!</definedName>
    <definedName name="__________________CAN487" localSheetId="17">[17]PROCTOR!#REF!</definedName>
    <definedName name="__________________CAN487">[17]PROCTOR!#REF!</definedName>
    <definedName name="__________________CAN488" localSheetId="4">[17]PROCTOR!#REF!</definedName>
    <definedName name="__________________CAN488" localSheetId="7">[17]PROCTOR!#REF!</definedName>
    <definedName name="__________________CAN488" localSheetId="5">[17]PROCTOR!#REF!</definedName>
    <definedName name="__________________CAN488" localSheetId="6">[17]PROCTOR!#REF!</definedName>
    <definedName name="__________________CAN488" localSheetId="17">[17]PROCTOR!#REF!</definedName>
    <definedName name="__________________CAN488">[17]PROCTOR!#REF!</definedName>
    <definedName name="__________________CAN489" localSheetId="4">[17]PROCTOR!#REF!</definedName>
    <definedName name="__________________CAN489" localSheetId="7">[17]PROCTOR!#REF!</definedName>
    <definedName name="__________________CAN489" localSheetId="5">[17]PROCTOR!#REF!</definedName>
    <definedName name="__________________CAN489" localSheetId="6">[17]PROCTOR!#REF!</definedName>
    <definedName name="__________________CAN489" localSheetId="17">[17]PROCTOR!#REF!</definedName>
    <definedName name="__________________CAN489">[17]PROCTOR!#REF!</definedName>
    <definedName name="__________________CAN490" localSheetId="4">[17]PROCTOR!#REF!</definedName>
    <definedName name="__________________CAN490" localSheetId="7">[17]PROCTOR!#REF!</definedName>
    <definedName name="__________________CAN490" localSheetId="5">[17]PROCTOR!#REF!</definedName>
    <definedName name="__________________CAN490" localSheetId="6">[17]PROCTOR!#REF!</definedName>
    <definedName name="__________________CAN490" localSheetId="17">[17]PROCTOR!#REF!</definedName>
    <definedName name="__________________CAN490">[17]PROCTOR!#REF!</definedName>
    <definedName name="__________________CAN491" localSheetId="4">[17]PROCTOR!#REF!</definedName>
    <definedName name="__________________CAN491" localSheetId="7">[17]PROCTOR!#REF!</definedName>
    <definedName name="__________________CAN491" localSheetId="5">[17]PROCTOR!#REF!</definedName>
    <definedName name="__________________CAN491" localSheetId="6">[17]PROCTOR!#REF!</definedName>
    <definedName name="__________________CAN491" localSheetId="17">[17]PROCTOR!#REF!</definedName>
    <definedName name="__________________CAN491">[17]PROCTOR!#REF!</definedName>
    <definedName name="__________________CAN492" localSheetId="4">[17]PROCTOR!#REF!</definedName>
    <definedName name="__________________CAN492" localSheetId="7">[17]PROCTOR!#REF!</definedName>
    <definedName name="__________________CAN492" localSheetId="5">[17]PROCTOR!#REF!</definedName>
    <definedName name="__________________CAN492" localSheetId="6">[17]PROCTOR!#REF!</definedName>
    <definedName name="__________________CAN492" localSheetId="17">[17]PROCTOR!#REF!</definedName>
    <definedName name="__________________CAN492">[17]PROCTOR!#REF!</definedName>
    <definedName name="__________________CAN493" localSheetId="4">[17]PROCTOR!#REF!</definedName>
    <definedName name="__________________CAN493" localSheetId="7">[17]PROCTOR!#REF!</definedName>
    <definedName name="__________________CAN493" localSheetId="5">[17]PROCTOR!#REF!</definedName>
    <definedName name="__________________CAN493" localSheetId="6">[17]PROCTOR!#REF!</definedName>
    <definedName name="__________________CAN493" localSheetId="17">[17]PROCTOR!#REF!</definedName>
    <definedName name="__________________CAN493">[17]PROCTOR!#REF!</definedName>
    <definedName name="__________________CAN494" localSheetId="4">[17]PROCTOR!#REF!</definedName>
    <definedName name="__________________CAN494" localSheetId="7">[17]PROCTOR!#REF!</definedName>
    <definedName name="__________________CAN494" localSheetId="5">[17]PROCTOR!#REF!</definedName>
    <definedName name="__________________CAN494" localSheetId="6">[17]PROCTOR!#REF!</definedName>
    <definedName name="__________________CAN494" localSheetId="17">[17]PROCTOR!#REF!</definedName>
    <definedName name="__________________CAN494">[17]PROCTOR!#REF!</definedName>
    <definedName name="__________________CAN495" localSheetId="4">[17]PROCTOR!#REF!</definedName>
    <definedName name="__________________CAN495" localSheetId="7">[17]PROCTOR!#REF!</definedName>
    <definedName name="__________________CAN495" localSheetId="5">[17]PROCTOR!#REF!</definedName>
    <definedName name="__________________CAN495" localSheetId="6">[17]PROCTOR!#REF!</definedName>
    <definedName name="__________________CAN495" localSheetId="17">[17]PROCTOR!#REF!</definedName>
    <definedName name="__________________CAN495">[17]PROCTOR!#REF!</definedName>
    <definedName name="__________________CAN496" localSheetId="4">[17]PROCTOR!#REF!</definedName>
    <definedName name="__________________CAN496" localSheetId="7">[17]PROCTOR!#REF!</definedName>
    <definedName name="__________________CAN496" localSheetId="5">[17]PROCTOR!#REF!</definedName>
    <definedName name="__________________CAN496" localSheetId="6">[17]PROCTOR!#REF!</definedName>
    <definedName name="__________________CAN496" localSheetId="17">[17]PROCTOR!#REF!</definedName>
    <definedName name="__________________CAN496">[17]PROCTOR!#REF!</definedName>
    <definedName name="__________________CAN497" localSheetId="4">[17]PROCTOR!#REF!</definedName>
    <definedName name="__________________CAN497" localSheetId="7">[17]PROCTOR!#REF!</definedName>
    <definedName name="__________________CAN497" localSheetId="5">[17]PROCTOR!#REF!</definedName>
    <definedName name="__________________CAN497" localSheetId="6">[17]PROCTOR!#REF!</definedName>
    <definedName name="__________________CAN497" localSheetId="17">[17]PROCTOR!#REF!</definedName>
    <definedName name="__________________CAN497">[17]PROCTOR!#REF!</definedName>
    <definedName name="__________________CAN498" localSheetId="4">[17]PROCTOR!#REF!</definedName>
    <definedName name="__________________CAN498" localSheetId="7">[17]PROCTOR!#REF!</definedName>
    <definedName name="__________________CAN498" localSheetId="5">[17]PROCTOR!#REF!</definedName>
    <definedName name="__________________CAN498" localSheetId="6">[17]PROCTOR!#REF!</definedName>
    <definedName name="__________________CAN498" localSheetId="17">[17]PROCTOR!#REF!</definedName>
    <definedName name="__________________CAN498">[17]PROCTOR!#REF!</definedName>
    <definedName name="__________________CAN499" localSheetId="4">[17]PROCTOR!#REF!</definedName>
    <definedName name="__________________CAN499" localSheetId="7">[17]PROCTOR!#REF!</definedName>
    <definedName name="__________________CAN499" localSheetId="5">[17]PROCTOR!#REF!</definedName>
    <definedName name="__________________CAN499" localSheetId="6">[17]PROCTOR!#REF!</definedName>
    <definedName name="__________________CAN499" localSheetId="17">[17]PROCTOR!#REF!</definedName>
    <definedName name="__________________CAN499">[17]PROCTOR!#REF!</definedName>
    <definedName name="__________________CAN500" localSheetId="4">[17]PROCTOR!#REF!</definedName>
    <definedName name="__________________CAN500" localSheetId="7">[17]PROCTOR!#REF!</definedName>
    <definedName name="__________________CAN500" localSheetId="5">[17]PROCTOR!#REF!</definedName>
    <definedName name="__________________CAN500" localSheetId="6">[17]PROCTOR!#REF!</definedName>
    <definedName name="__________________CAN500" localSheetId="17">[17]PROCTOR!#REF!</definedName>
    <definedName name="__________________CAN500">[17]PROCTOR!#REF!</definedName>
    <definedName name="__________________CDG100" localSheetId="3">#REF!</definedName>
    <definedName name="__________________CDG100" localSheetId="4">#REF!</definedName>
    <definedName name="__________________CDG100" localSheetId="7">#REF!</definedName>
    <definedName name="__________________CDG100" localSheetId="5">#REF!</definedName>
    <definedName name="__________________CDG100" localSheetId="6">#REF!</definedName>
    <definedName name="__________________CDG100" localSheetId="9">#REF!</definedName>
    <definedName name="__________________CDG100" localSheetId="17">#REF!</definedName>
    <definedName name="__________________CDG100" localSheetId="2">#REF!</definedName>
    <definedName name="__________________CDG100">#REF!</definedName>
    <definedName name="__________________CDG250" localSheetId="3">#REF!</definedName>
    <definedName name="__________________CDG250" localSheetId="4">#REF!</definedName>
    <definedName name="__________________CDG250" localSheetId="7">#REF!</definedName>
    <definedName name="__________________CDG250" localSheetId="5">#REF!</definedName>
    <definedName name="__________________CDG250" localSheetId="6">#REF!</definedName>
    <definedName name="__________________CDG250" localSheetId="9">#REF!</definedName>
    <definedName name="__________________CDG250" localSheetId="17">#REF!</definedName>
    <definedName name="__________________CDG250" localSheetId="2">#REF!</definedName>
    <definedName name="__________________CDG250">#REF!</definedName>
    <definedName name="__________________CDG50" localSheetId="3">#REF!</definedName>
    <definedName name="__________________CDG50" localSheetId="4">#REF!</definedName>
    <definedName name="__________________CDG50" localSheetId="7">#REF!</definedName>
    <definedName name="__________________CDG50" localSheetId="5">#REF!</definedName>
    <definedName name="__________________CDG50" localSheetId="6">#REF!</definedName>
    <definedName name="__________________CDG50" localSheetId="9">#REF!</definedName>
    <definedName name="__________________CDG50" localSheetId="17">#REF!</definedName>
    <definedName name="__________________CDG50" localSheetId="2">#REF!</definedName>
    <definedName name="__________________CDG50">#REF!</definedName>
    <definedName name="__________________CDG500" localSheetId="3">#REF!</definedName>
    <definedName name="__________________CDG500" localSheetId="4">#REF!</definedName>
    <definedName name="__________________CDG500" localSheetId="7">#REF!</definedName>
    <definedName name="__________________CDG500" localSheetId="5">#REF!</definedName>
    <definedName name="__________________CDG500" localSheetId="6">#REF!</definedName>
    <definedName name="__________________CDG500" localSheetId="9">#REF!</definedName>
    <definedName name="__________________CDG500" localSheetId="17">#REF!</definedName>
    <definedName name="__________________CDG500" localSheetId="2">#REF!</definedName>
    <definedName name="__________________CDG500">#REF!</definedName>
    <definedName name="__________________CEM53" localSheetId="3">#REF!</definedName>
    <definedName name="__________________CEM53" localSheetId="4">#REF!</definedName>
    <definedName name="__________________CEM53" localSheetId="7">#REF!</definedName>
    <definedName name="__________________CEM53" localSheetId="5">#REF!</definedName>
    <definedName name="__________________CEM53" localSheetId="6">#REF!</definedName>
    <definedName name="__________________CEM53" localSheetId="9">#REF!</definedName>
    <definedName name="__________________CEM53" localSheetId="17">#REF!</definedName>
    <definedName name="__________________CEM53" localSheetId="2">#REF!</definedName>
    <definedName name="__________________CEM53">#REF!</definedName>
    <definedName name="__________________CRN3" localSheetId="3">#REF!</definedName>
    <definedName name="__________________CRN3" localSheetId="4">#REF!</definedName>
    <definedName name="__________________CRN3" localSheetId="7">#REF!</definedName>
    <definedName name="__________________CRN3" localSheetId="5">#REF!</definedName>
    <definedName name="__________________CRN3" localSheetId="6">#REF!</definedName>
    <definedName name="__________________CRN3" localSheetId="9">#REF!</definedName>
    <definedName name="__________________CRN3" localSheetId="17">#REF!</definedName>
    <definedName name="__________________CRN3" localSheetId="2">#REF!</definedName>
    <definedName name="__________________CRN3">#REF!</definedName>
    <definedName name="__________________CRN35" localSheetId="3">#REF!</definedName>
    <definedName name="__________________CRN35" localSheetId="4">#REF!</definedName>
    <definedName name="__________________CRN35" localSheetId="7">#REF!</definedName>
    <definedName name="__________________CRN35" localSheetId="5">#REF!</definedName>
    <definedName name="__________________CRN35" localSheetId="6">#REF!</definedName>
    <definedName name="__________________CRN35" localSheetId="9">#REF!</definedName>
    <definedName name="__________________CRN35" localSheetId="17">#REF!</definedName>
    <definedName name="__________________CRN35" localSheetId="2">#REF!</definedName>
    <definedName name="__________________CRN35">#REF!</definedName>
    <definedName name="__________________CRN80" localSheetId="3">#REF!</definedName>
    <definedName name="__________________CRN80" localSheetId="4">#REF!</definedName>
    <definedName name="__________________CRN80" localSheetId="7">#REF!</definedName>
    <definedName name="__________________CRN80" localSheetId="5">#REF!</definedName>
    <definedName name="__________________CRN80" localSheetId="6">#REF!</definedName>
    <definedName name="__________________CRN80" localSheetId="9">#REF!</definedName>
    <definedName name="__________________CRN80" localSheetId="17">#REF!</definedName>
    <definedName name="__________________CRN80" localSheetId="2">#REF!</definedName>
    <definedName name="__________________CRN80">#REF!</definedName>
    <definedName name="__________________dec05" localSheetId="3" hidden="1">{"'Sheet1'!$A$4386:$N$4591"}</definedName>
    <definedName name="__________________dec05" localSheetId="4" hidden="1">{"'Sheet1'!$A$4386:$N$4591"}</definedName>
    <definedName name="__________________dec05" localSheetId="7" hidden="1">{"'Sheet1'!$A$4386:$N$4591"}</definedName>
    <definedName name="__________________dec05" localSheetId="5" hidden="1">{"'Sheet1'!$A$4386:$N$4591"}</definedName>
    <definedName name="__________________dec05" localSheetId="6" hidden="1">{"'Sheet1'!$A$4386:$N$4591"}</definedName>
    <definedName name="__________________dec05" localSheetId="9" hidden="1">{"'Sheet1'!$A$4386:$N$4591"}</definedName>
    <definedName name="__________________dec05" localSheetId="17" hidden="1">{"'Sheet1'!$A$4386:$N$4591"}</definedName>
    <definedName name="__________________dec05" localSheetId="2" hidden="1">{"'Sheet1'!$A$4386:$N$4591"}</definedName>
    <definedName name="__________________dec05" hidden="1">{"'Sheet1'!$A$4386:$N$4591"}</definedName>
    <definedName name="__________________DOZ50" localSheetId="3">#REF!</definedName>
    <definedName name="__________________DOZ50" localSheetId="4">#REF!</definedName>
    <definedName name="__________________DOZ50" localSheetId="7">#REF!</definedName>
    <definedName name="__________________DOZ50" localSheetId="5">#REF!</definedName>
    <definedName name="__________________DOZ50" localSheetId="6">#REF!</definedName>
    <definedName name="__________________DOZ50" localSheetId="9">#REF!</definedName>
    <definedName name="__________________DOZ50" localSheetId="17">#REF!</definedName>
    <definedName name="__________________DOZ50" localSheetId="2">#REF!</definedName>
    <definedName name="__________________DOZ50">#REF!</definedName>
    <definedName name="__________________DOZ80" localSheetId="3">#REF!</definedName>
    <definedName name="__________________DOZ80" localSheetId="4">#REF!</definedName>
    <definedName name="__________________DOZ80" localSheetId="7">#REF!</definedName>
    <definedName name="__________________DOZ80" localSheetId="5">#REF!</definedName>
    <definedName name="__________________DOZ80" localSheetId="6">#REF!</definedName>
    <definedName name="__________________DOZ80" localSheetId="9">#REF!</definedName>
    <definedName name="__________________DOZ80" localSheetId="17">#REF!</definedName>
    <definedName name="__________________DOZ80" localSheetId="2">#REF!</definedName>
    <definedName name="__________________DOZ80">#REF!</definedName>
    <definedName name="__________________EXC20">'[10]Rate Analysis '!$E$50</definedName>
    <definedName name="__________________ExV200" localSheetId="3">#REF!</definedName>
    <definedName name="__________________ExV200" localSheetId="4">#REF!</definedName>
    <definedName name="__________________ExV200" localSheetId="7">#REF!</definedName>
    <definedName name="__________________ExV200" localSheetId="5">#REF!</definedName>
    <definedName name="__________________ExV200" localSheetId="6">#REF!</definedName>
    <definedName name="__________________ExV200" localSheetId="9">#REF!</definedName>
    <definedName name="__________________ExV200" localSheetId="17">#REF!</definedName>
    <definedName name="__________________ExV200" localSheetId="2">#REF!</definedName>
    <definedName name="__________________ExV200">#REF!</definedName>
    <definedName name="__________________GEN100" localSheetId="3">#REF!</definedName>
    <definedName name="__________________GEN100" localSheetId="4">#REF!</definedName>
    <definedName name="__________________GEN100" localSheetId="7">#REF!</definedName>
    <definedName name="__________________GEN100" localSheetId="5">#REF!</definedName>
    <definedName name="__________________GEN100" localSheetId="6">#REF!</definedName>
    <definedName name="__________________GEN100" localSheetId="9">#REF!</definedName>
    <definedName name="__________________GEN100" localSheetId="17">#REF!</definedName>
    <definedName name="__________________GEN100" localSheetId="2">#REF!</definedName>
    <definedName name="__________________GEN100">#REF!</definedName>
    <definedName name="__________________GEN250" localSheetId="3">#REF!</definedName>
    <definedName name="__________________GEN250" localSheetId="4">#REF!</definedName>
    <definedName name="__________________GEN250" localSheetId="7">#REF!</definedName>
    <definedName name="__________________GEN250" localSheetId="5">#REF!</definedName>
    <definedName name="__________________GEN250" localSheetId="6">#REF!</definedName>
    <definedName name="__________________GEN250" localSheetId="9">#REF!</definedName>
    <definedName name="__________________GEN250" localSheetId="17">#REF!</definedName>
    <definedName name="__________________GEN250" localSheetId="2">#REF!</definedName>
    <definedName name="__________________GEN250">#REF!</definedName>
    <definedName name="__________________GEN325" localSheetId="3">#REF!</definedName>
    <definedName name="__________________GEN325" localSheetId="4">#REF!</definedName>
    <definedName name="__________________GEN325" localSheetId="7">#REF!</definedName>
    <definedName name="__________________GEN325" localSheetId="5">#REF!</definedName>
    <definedName name="__________________GEN325" localSheetId="6">#REF!</definedName>
    <definedName name="__________________GEN325" localSheetId="9">#REF!</definedName>
    <definedName name="__________________GEN325" localSheetId="17">#REF!</definedName>
    <definedName name="__________________GEN325" localSheetId="2">#REF!</definedName>
    <definedName name="__________________GEN325">#REF!</definedName>
    <definedName name="__________________GEN380" localSheetId="3">#REF!</definedName>
    <definedName name="__________________GEN380" localSheetId="4">#REF!</definedName>
    <definedName name="__________________GEN380" localSheetId="7">#REF!</definedName>
    <definedName name="__________________GEN380" localSheetId="5">#REF!</definedName>
    <definedName name="__________________GEN380" localSheetId="6">#REF!</definedName>
    <definedName name="__________________GEN380" localSheetId="9">#REF!</definedName>
    <definedName name="__________________GEN380" localSheetId="17">#REF!</definedName>
    <definedName name="__________________GEN380" localSheetId="2">#REF!</definedName>
    <definedName name="__________________GEN380">#REF!</definedName>
    <definedName name="__________________GSB1" localSheetId="3">#REF!</definedName>
    <definedName name="__________________GSB1" localSheetId="4">#REF!</definedName>
    <definedName name="__________________GSB1" localSheetId="7">#REF!</definedName>
    <definedName name="__________________GSB1" localSheetId="5">#REF!</definedName>
    <definedName name="__________________GSB1" localSheetId="6">#REF!</definedName>
    <definedName name="__________________GSB1" localSheetId="9">#REF!</definedName>
    <definedName name="__________________GSB1" localSheetId="17">#REF!</definedName>
    <definedName name="__________________GSB1" localSheetId="2">#REF!</definedName>
    <definedName name="__________________GSB1">#REF!</definedName>
    <definedName name="__________________GSB2" localSheetId="3">#REF!</definedName>
    <definedName name="__________________GSB2" localSheetId="4">#REF!</definedName>
    <definedName name="__________________GSB2" localSheetId="7">#REF!</definedName>
    <definedName name="__________________GSB2" localSheetId="5">#REF!</definedName>
    <definedName name="__________________GSB2" localSheetId="6">#REF!</definedName>
    <definedName name="__________________GSB2" localSheetId="9">#REF!</definedName>
    <definedName name="__________________GSB2" localSheetId="17">#REF!</definedName>
    <definedName name="__________________GSB2" localSheetId="2">#REF!</definedName>
    <definedName name="__________________GSB2">#REF!</definedName>
    <definedName name="__________________GSB3" localSheetId="3">#REF!</definedName>
    <definedName name="__________________GSB3" localSheetId="4">#REF!</definedName>
    <definedName name="__________________GSB3" localSheetId="7">#REF!</definedName>
    <definedName name="__________________GSB3" localSheetId="5">#REF!</definedName>
    <definedName name="__________________GSB3" localSheetId="6">#REF!</definedName>
    <definedName name="__________________GSB3" localSheetId="9">#REF!</definedName>
    <definedName name="__________________GSB3" localSheetId="17">#REF!</definedName>
    <definedName name="__________________GSB3" localSheetId="2">#REF!</definedName>
    <definedName name="__________________GSB3">#REF!</definedName>
    <definedName name="__________________HMP1" localSheetId="3">#REF!</definedName>
    <definedName name="__________________HMP1" localSheetId="4">#REF!</definedName>
    <definedName name="__________________HMP1" localSheetId="7">#REF!</definedName>
    <definedName name="__________________HMP1" localSheetId="5">#REF!</definedName>
    <definedName name="__________________HMP1" localSheetId="6">#REF!</definedName>
    <definedName name="__________________HMP1" localSheetId="9">#REF!</definedName>
    <definedName name="__________________HMP1" localSheetId="17">#REF!</definedName>
    <definedName name="__________________HMP1" localSheetId="2">#REF!</definedName>
    <definedName name="__________________HMP1">#REF!</definedName>
    <definedName name="__________________HMP2" localSheetId="3">#REF!</definedName>
    <definedName name="__________________HMP2" localSheetId="4">#REF!</definedName>
    <definedName name="__________________HMP2" localSheetId="7">#REF!</definedName>
    <definedName name="__________________HMP2" localSheetId="5">#REF!</definedName>
    <definedName name="__________________HMP2" localSheetId="6">#REF!</definedName>
    <definedName name="__________________HMP2" localSheetId="9">#REF!</definedName>
    <definedName name="__________________HMP2" localSheetId="17">#REF!</definedName>
    <definedName name="__________________HMP2" localSheetId="2">#REF!</definedName>
    <definedName name="__________________HMP2">#REF!</definedName>
    <definedName name="__________________HMP3" localSheetId="3">#REF!</definedName>
    <definedName name="__________________HMP3" localSheetId="4">#REF!</definedName>
    <definedName name="__________________HMP3" localSheetId="7">#REF!</definedName>
    <definedName name="__________________HMP3" localSheetId="5">#REF!</definedName>
    <definedName name="__________________HMP3" localSheetId="6">#REF!</definedName>
    <definedName name="__________________HMP3" localSheetId="9">#REF!</definedName>
    <definedName name="__________________HMP3" localSheetId="17">#REF!</definedName>
    <definedName name="__________________HMP3" localSheetId="2">#REF!</definedName>
    <definedName name="__________________HMP3">#REF!</definedName>
    <definedName name="__________________HMP4" localSheetId="3">#REF!</definedName>
    <definedName name="__________________HMP4" localSheetId="4">#REF!</definedName>
    <definedName name="__________________HMP4" localSheetId="7">#REF!</definedName>
    <definedName name="__________________HMP4" localSheetId="5">#REF!</definedName>
    <definedName name="__________________HMP4" localSheetId="6">#REF!</definedName>
    <definedName name="__________________HMP4" localSheetId="9">#REF!</definedName>
    <definedName name="__________________HMP4" localSheetId="17">#REF!</definedName>
    <definedName name="__________________HMP4" localSheetId="2">#REF!</definedName>
    <definedName name="__________________HMP4">#REF!</definedName>
    <definedName name="__________________HRC1">'[15]Pipe trench'!$V$23</definedName>
    <definedName name="__________________HRC2">'[15]Pipe trench'!$V$24</definedName>
    <definedName name="__________________HSE1">'[15]Pipe trench'!$V$11</definedName>
    <definedName name="__________________III7">"$C4.$#REF!$#REF!"</definedName>
    <definedName name="__________________lb1" localSheetId="3">#REF!</definedName>
    <definedName name="__________________lb1" localSheetId="4">#REF!</definedName>
    <definedName name="__________________lb1" localSheetId="7">#REF!</definedName>
    <definedName name="__________________lb1" localSheetId="5">#REF!</definedName>
    <definedName name="__________________lb1" localSheetId="6">#REF!</definedName>
    <definedName name="__________________lb1" localSheetId="9">#REF!</definedName>
    <definedName name="__________________lb1" localSheetId="17">#REF!</definedName>
    <definedName name="__________________lb1" localSheetId="2">#REF!</definedName>
    <definedName name="__________________lb1">#REF!</definedName>
    <definedName name="__________________lb2" localSheetId="3">#REF!</definedName>
    <definedName name="__________________lb2" localSheetId="4">#REF!</definedName>
    <definedName name="__________________lb2" localSheetId="7">#REF!</definedName>
    <definedName name="__________________lb2" localSheetId="5">#REF!</definedName>
    <definedName name="__________________lb2" localSheetId="6">#REF!</definedName>
    <definedName name="__________________lb2" localSheetId="9">#REF!</definedName>
    <definedName name="__________________lb2" localSheetId="17">#REF!</definedName>
    <definedName name="__________________lb2" localSheetId="2">#REF!</definedName>
    <definedName name="__________________lb2">#REF!</definedName>
    <definedName name="__________________mac2">200</definedName>
    <definedName name="__________________MIX10" localSheetId="3">#REF!</definedName>
    <definedName name="__________________MIX10" localSheetId="4">#REF!</definedName>
    <definedName name="__________________MIX10" localSheetId="7">#REF!</definedName>
    <definedName name="__________________MIX10" localSheetId="5">#REF!</definedName>
    <definedName name="__________________MIX10" localSheetId="6">#REF!</definedName>
    <definedName name="__________________MIX10" localSheetId="9">#REF!</definedName>
    <definedName name="__________________MIX10" localSheetId="17">#REF!</definedName>
    <definedName name="__________________MIX10" localSheetId="2">#REF!</definedName>
    <definedName name="__________________MIX10">#REF!</definedName>
    <definedName name="__________________MIX15" localSheetId="3">#REF!</definedName>
    <definedName name="__________________MIX15" localSheetId="4">#REF!</definedName>
    <definedName name="__________________MIX15" localSheetId="7">#REF!</definedName>
    <definedName name="__________________MIX15" localSheetId="5">#REF!</definedName>
    <definedName name="__________________MIX15" localSheetId="6">#REF!</definedName>
    <definedName name="__________________MIX15" localSheetId="9">#REF!</definedName>
    <definedName name="__________________MIX15" localSheetId="17">#REF!</definedName>
    <definedName name="__________________MIX15" localSheetId="2">#REF!</definedName>
    <definedName name="__________________MIX15">#REF!</definedName>
    <definedName name="__________________MIX15150" localSheetId="4">'[4]Mix Design'!#REF!</definedName>
    <definedName name="__________________MIX15150" localSheetId="7">'[4]Mix Design'!#REF!</definedName>
    <definedName name="__________________MIX15150" localSheetId="5">'[4]Mix Design'!#REF!</definedName>
    <definedName name="__________________MIX15150" localSheetId="6">'[4]Mix Design'!#REF!</definedName>
    <definedName name="__________________MIX15150" localSheetId="17">'[4]Mix Design'!#REF!</definedName>
    <definedName name="__________________MIX15150">'[4]Mix Design'!#REF!</definedName>
    <definedName name="__________________MIX1540">'[4]Mix Design'!$P$11</definedName>
    <definedName name="__________________MIX1580" localSheetId="4">'[4]Mix Design'!#REF!</definedName>
    <definedName name="__________________MIX1580" localSheetId="7">'[4]Mix Design'!#REF!</definedName>
    <definedName name="__________________MIX1580" localSheetId="5">'[4]Mix Design'!#REF!</definedName>
    <definedName name="__________________MIX1580" localSheetId="6">'[4]Mix Design'!#REF!</definedName>
    <definedName name="__________________MIX1580" localSheetId="17">'[4]Mix Design'!#REF!</definedName>
    <definedName name="__________________MIX1580">'[4]Mix Design'!#REF!</definedName>
    <definedName name="__________________MIX2">'[5]Mix Design'!$P$12</definedName>
    <definedName name="__________________MIX20" localSheetId="3">#REF!</definedName>
    <definedName name="__________________MIX20" localSheetId="4">#REF!</definedName>
    <definedName name="__________________MIX20" localSheetId="7">#REF!</definedName>
    <definedName name="__________________MIX20" localSheetId="5">#REF!</definedName>
    <definedName name="__________________MIX20" localSheetId="6">#REF!</definedName>
    <definedName name="__________________MIX20" localSheetId="9">#REF!</definedName>
    <definedName name="__________________MIX20" localSheetId="17">#REF!</definedName>
    <definedName name="__________________MIX20" localSheetId="2">#REF!</definedName>
    <definedName name="__________________MIX20">#REF!</definedName>
    <definedName name="__________________MIX2020">'[4]Mix Design'!$P$12</definedName>
    <definedName name="__________________MIX2040">'[4]Mix Design'!$P$13</definedName>
    <definedName name="__________________MIX25" localSheetId="3">#REF!</definedName>
    <definedName name="__________________MIX25" localSheetId="4">#REF!</definedName>
    <definedName name="__________________MIX25" localSheetId="7">#REF!</definedName>
    <definedName name="__________________MIX25" localSheetId="5">#REF!</definedName>
    <definedName name="__________________MIX25" localSheetId="6">#REF!</definedName>
    <definedName name="__________________MIX25" localSheetId="9">#REF!</definedName>
    <definedName name="__________________MIX25" localSheetId="17">#REF!</definedName>
    <definedName name="__________________MIX25" localSheetId="2">#REF!</definedName>
    <definedName name="__________________MIX25">#REF!</definedName>
    <definedName name="__________________MIX2540">'[4]Mix Design'!$P$15</definedName>
    <definedName name="__________________Mix255">'[6]Mix Design'!$P$13</definedName>
    <definedName name="__________________MIX30" localSheetId="3">#REF!</definedName>
    <definedName name="__________________MIX30" localSheetId="4">#REF!</definedName>
    <definedName name="__________________MIX30" localSheetId="7">#REF!</definedName>
    <definedName name="__________________MIX30" localSheetId="5">#REF!</definedName>
    <definedName name="__________________MIX30" localSheetId="6">#REF!</definedName>
    <definedName name="__________________MIX30" localSheetId="9">#REF!</definedName>
    <definedName name="__________________MIX30" localSheetId="17">#REF!</definedName>
    <definedName name="__________________MIX30" localSheetId="2">#REF!</definedName>
    <definedName name="__________________MIX30">#REF!</definedName>
    <definedName name="__________________MIX35" localSheetId="3">#REF!</definedName>
    <definedName name="__________________MIX35" localSheetId="4">#REF!</definedName>
    <definedName name="__________________MIX35" localSheetId="7">#REF!</definedName>
    <definedName name="__________________MIX35" localSheetId="5">#REF!</definedName>
    <definedName name="__________________MIX35" localSheetId="6">#REF!</definedName>
    <definedName name="__________________MIX35" localSheetId="9">#REF!</definedName>
    <definedName name="__________________MIX35" localSheetId="17">#REF!</definedName>
    <definedName name="__________________MIX35" localSheetId="2">#REF!</definedName>
    <definedName name="__________________MIX35">#REF!</definedName>
    <definedName name="__________________MIX40" localSheetId="3">#REF!</definedName>
    <definedName name="__________________MIX40" localSheetId="4">#REF!</definedName>
    <definedName name="__________________MIX40" localSheetId="7">#REF!</definedName>
    <definedName name="__________________MIX40" localSheetId="5">#REF!</definedName>
    <definedName name="__________________MIX40" localSheetId="6">#REF!</definedName>
    <definedName name="__________________MIX40" localSheetId="9">#REF!</definedName>
    <definedName name="__________________MIX40" localSheetId="17">#REF!</definedName>
    <definedName name="__________________MIX40" localSheetId="2">#REF!</definedName>
    <definedName name="__________________MIX40">#REF!</definedName>
    <definedName name="__________________MIX45" localSheetId="4">'[4]Mix Design'!#REF!</definedName>
    <definedName name="__________________MIX45" localSheetId="7">'[4]Mix Design'!#REF!</definedName>
    <definedName name="__________________MIX45" localSheetId="5">'[4]Mix Design'!#REF!</definedName>
    <definedName name="__________________MIX45" localSheetId="6">'[4]Mix Design'!#REF!</definedName>
    <definedName name="__________________MIX45" localSheetId="17">'[4]Mix Design'!#REF!</definedName>
    <definedName name="__________________MIX45">'[4]Mix Design'!#REF!</definedName>
    <definedName name="__________________mm1" localSheetId="3">#REF!</definedName>
    <definedName name="__________________mm1" localSheetId="4">#REF!</definedName>
    <definedName name="__________________mm1" localSheetId="7">#REF!</definedName>
    <definedName name="__________________mm1" localSheetId="5">#REF!</definedName>
    <definedName name="__________________mm1" localSheetId="6">#REF!</definedName>
    <definedName name="__________________mm1" localSheetId="9">#REF!</definedName>
    <definedName name="__________________mm1" localSheetId="17">#REF!</definedName>
    <definedName name="__________________mm1" localSheetId="2">#REF!</definedName>
    <definedName name="__________________mm1">#REF!</definedName>
    <definedName name="__________________mm2" localSheetId="3">#REF!</definedName>
    <definedName name="__________________mm2" localSheetId="4">#REF!</definedName>
    <definedName name="__________________mm2" localSheetId="7">#REF!</definedName>
    <definedName name="__________________mm2" localSheetId="5">#REF!</definedName>
    <definedName name="__________________mm2" localSheetId="6">#REF!</definedName>
    <definedName name="__________________mm2" localSheetId="9">#REF!</definedName>
    <definedName name="__________________mm2" localSheetId="17">#REF!</definedName>
    <definedName name="__________________mm2" localSheetId="2">#REF!</definedName>
    <definedName name="__________________mm2">#REF!</definedName>
    <definedName name="__________________mm3" localSheetId="3">#REF!</definedName>
    <definedName name="__________________mm3" localSheetId="4">#REF!</definedName>
    <definedName name="__________________mm3" localSheetId="7">#REF!</definedName>
    <definedName name="__________________mm3" localSheetId="5">#REF!</definedName>
    <definedName name="__________________mm3" localSheetId="6">#REF!</definedName>
    <definedName name="__________________mm3" localSheetId="9">#REF!</definedName>
    <definedName name="__________________mm3" localSheetId="17">#REF!</definedName>
    <definedName name="__________________mm3" localSheetId="2">#REF!</definedName>
    <definedName name="__________________mm3">#REF!</definedName>
    <definedName name="__________________MUR5" localSheetId="3">#REF!</definedName>
    <definedName name="__________________MUR5" localSheetId="4">#REF!</definedName>
    <definedName name="__________________MUR5" localSheetId="7">#REF!</definedName>
    <definedName name="__________________MUR5" localSheetId="5">#REF!</definedName>
    <definedName name="__________________MUR5" localSheetId="6">#REF!</definedName>
    <definedName name="__________________MUR5" localSheetId="9">#REF!</definedName>
    <definedName name="__________________MUR5" localSheetId="17">#REF!</definedName>
    <definedName name="__________________MUR5" localSheetId="2">#REF!</definedName>
    <definedName name="__________________MUR5">#REF!</definedName>
    <definedName name="__________________MUR8" localSheetId="3">#REF!</definedName>
    <definedName name="__________________MUR8" localSheetId="4">#REF!</definedName>
    <definedName name="__________________MUR8" localSheetId="7">#REF!</definedName>
    <definedName name="__________________MUR8" localSheetId="5">#REF!</definedName>
    <definedName name="__________________MUR8" localSheetId="6">#REF!</definedName>
    <definedName name="__________________MUR8" localSheetId="9">#REF!</definedName>
    <definedName name="__________________MUR8" localSheetId="17">#REF!</definedName>
    <definedName name="__________________MUR8" localSheetId="2">#REF!</definedName>
    <definedName name="__________________MUR8">#REF!</definedName>
    <definedName name="__________________OPC43" localSheetId="3">#REF!</definedName>
    <definedName name="__________________OPC43" localSheetId="4">#REF!</definedName>
    <definedName name="__________________OPC43" localSheetId="7">#REF!</definedName>
    <definedName name="__________________OPC43" localSheetId="5">#REF!</definedName>
    <definedName name="__________________OPC43" localSheetId="6">#REF!</definedName>
    <definedName name="__________________OPC43" localSheetId="9">#REF!</definedName>
    <definedName name="__________________OPC43" localSheetId="17">#REF!</definedName>
    <definedName name="__________________OPC43" localSheetId="2">#REF!</definedName>
    <definedName name="__________________OPC43">#REF!</definedName>
    <definedName name="__________________ORC1">'[15]Pipe trench'!$V$17</definedName>
    <definedName name="__________________ORC2">'[15]Pipe trench'!$V$18</definedName>
    <definedName name="__________________OSE1">'[15]Pipe trench'!$V$8</definedName>
    <definedName name="__________________PPC53">'[12]Rate Analysis '!$E$19</definedName>
    <definedName name="__________________sh1">90</definedName>
    <definedName name="__________________sh2">120</definedName>
    <definedName name="__________________sh3">150</definedName>
    <definedName name="__________________sh4">180</definedName>
    <definedName name="__________________SLV10025" localSheetId="4">'[8]ANAL-PIPE LINE'!#REF!</definedName>
    <definedName name="__________________SLV10025" localSheetId="7">'[8]ANAL-PIPE LINE'!#REF!</definedName>
    <definedName name="__________________SLV10025" localSheetId="5">'[8]ANAL-PIPE LINE'!#REF!</definedName>
    <definedName name="__________________SLV10025" localSheetId="6">'[8]ANAL-PIPE LINE'!#REF!</definedName>
    <definedName name="__________________SLV10025" localSheetId="17">'[8]ANAL-PIPE LINE'!#REF!</definedName>
    <definedName name="__________________SLV10025">'[8]ANAL-PIPE LINE'!#REF!</definedName>
    <definedName name="__________________SLV20025">'[15]ANAL-PUMP HOUSE'!$I$58</definedName>
    <definedName name="__________________SLV80010">'[15]ANAL-PUMP HOUSE'!$I$60</definedName>
    <definedName name="__________________tab1" localSheetId="3">#REF!</definedName>
    <definedName name="__________________tab1" localSheetId="4">#REF!</definedName>
    <definedName name="__________________tab1" localSheetId="7">#REF!</definedName>
    <definedName name="__________________tab1" localSheetId="5">#REF!</definedName>
    <definedName name="__________________tab1" localSheetId="6">#REF!</definedName>
    <definedName name="__________________tab1" localSheetId="9">#REF!</definedName>
    <definedName name="__________________tab1" localSheetId="17">#REF!</definedName>
    <definedName name="__________________tab1" localSheetId="2">#REF!</definedName>
    <definedName name="__________________tab1">#REF!</definedName>
    <definedName name="__________________tab2" localSheetId="3">#REF!</definedName>
    <definedName name="__________________tab2" localSheetId="4">#REF!</definedName>
    <definedName name="__________________tab2" localSheetId="7">#REF!</definedName>
    <definedName name="__________________tab2" localSheetId="5">#REF!</definedName>
    <definedName name="__________________tab2" localSheetId="6">#REF!</definedName>
    <definedName name="__________________tab2" localSheetId="9">#REF!</definedName>
    <definedName name="__________________tab2" localSheetId="17">#REF!</definedName>
    <definedName name="__________________tab2" localSheetId="2">#REF!</definedName>
    <definedName name="__________________tab2">#REF!</definedName>
    <definedName name="__________________TIP1" localSheetId="3">#REF!</definedName>
    <definedName name="__________________TIP1" localSheetId="4">#REF!</definedName>
    <definedName name="__________________TIP1" localSheetId="7">#REF!</definedName>
    <definedName name="__________________TIP1" localSheetId="5">#REF!</definedName>
    <definedName name="__________________TIP1" localSheetId="6">#REF!</definedName>
    <definedName name="__________________TIP1" localSheetId="9">#REF!</definedName>
    <definedName name="__________________TIP1" localSheetId="17">#REF!</definedName>
    <definedName name="__________________TIP1" localSheetId="2">#REF!</definedName>
    <definedName name="__________________TIP1">#REF!</definedName>
    <definedName name="__________________TIP2" localSheetId="3">#REF!</definedName>
    <definedName name="__________________TIP2" localSheetId="4">#REF!</definedName>
    <definedName name="__________________TIP2" localSheetId="7">#REF!</definedName>
    <definedName name="__________________TIP2" localSheetId="5">#REF!</definedName>
    <definedName name="__________________TIP2" localSheetId="6">#REF!</definedName>
    <definedName name="__________________TIP2" localSheetId="9">#REF!</definedName>
    <definedName name="__________________TIP2" localSheetId="17">#REF!</definedName>
    <definedName name="__________________TIP2" localSheetId="2">#REF!</definedName>
    <definedName name="__________________TIP2">#REF!</definedName>
    <definedName name="__________________TIP3" localSheetId="3">#REF!</definedName>
    <definedName name="__________________TIP3" localSheetId="4">#REF!</definedName>
    <definedName name="__________________TIP3" localSheetId="7">#REF!</definedName>
    <definedName name="__________________TIP3" localSheetId="5">#REF!</definedName>
    <definedName name="__________________TIP3" localSheetId="6">#REF!</definedName>
    <definedName name="__________________TIP3" localSheetId="9">#REF!</definedName>
    <definedName name="__________________TIP3" localSheetId="17">#REF!</definedName>
    <definedName name="__________________TIP3" localSheetId="2">#REF!</definedName>
    <definedName name="__________________TIP3">#REF!</definedName>
    <definedName name="_________________A65537" localSheetId="3">#REF!</definedName>
    <definedName name="_________________A65537" localSheetId="4">#REF!</definedName>
    <definedName name="_________________A65537" localSheetId="7">#REF!</definedName>
    <definedName name="_________________A65537" localSheetId="5">#REF!</definedName>
    <definedName name="_________________A65537" localSheetId="6">#REF!</definedName>
    <definedName name="_________________A65537" localSheetId="9">#REF!</definedName>
    <definedName name="_________________A65537" localSheetId="17">#REF!</definedName>
    <definedName name="_________________A65537" localSheetId="2">#REF!</definedName>
    <definedName name="_________________A65537">#REF!</definedName>
    <definedName name="_________________ABM10" localSheetId="3">#REF!</definedName>
    <definedName name="_________________ABM10" localSheetId="4">#REF!</definedName>
    <definedName name="_________________ABM10" localSheetId="7">#REF!</definedName>
    <definedName name="_________________ABM10" localSheetId="5">#REF!</definedName>
    <definedName name="_________________ABM10" localSheetId="6">#REF!</definedName>
    <definedName name="_________________ABM10" localSheetId="9">#REF!</definedName>
    <definedName name="_________________ABM10" localSheetId="17">#REF!</definedName>
    <definedName name="_________________ABM10" localSheetId="2">#REF!</definedName>
    <definedName name="_________________ABM10">#REF!</definedName>
    <definedName name="_________________ABM40" localSheetId="3">#REF!</definedName>
    <definedName name="_________________ABM40" localSheetId="4">#REF!</definedName>
    <definedName name="_________________ABM40" localSheetId="7">#REF!</definedName>
    <definedName name="_________________ABM40" localSheetId="5">#REF!</definedName>
    <definedName name="_________________ABM40" localSheetId="6">#REF!</definedName>
    <definedName name="_________________ABM40" localSheetId="9">#REF!</definedName>
    <definedName name="_________________ABM40" localSheetId="17">#REF!</definedName>
    <definedName name="_________________ABM40" localSheetId="2">#REF!</definedName>
    <definedName name="_________________ABM40">#REF!</definedName>
    <definedName name="_________________ABM6" localSheetId="3">#REF!</definedName>
    <definedName name="_________________ABM6" localSheetId="4">#REF!</definedName>
    <definedName name="_________________ABM6" localSheetId="7">#REF!</definedName>
    <definedName name="_________________ABM6" localSheetId="5">#REF!</definedName>
    <definedName name="_________________ABM6" localSheetId="6">#REF!</definedName>
    <definedName name="_________________ABM6" localSheetId="9">#REF!</definedName>
    <definedName name="_________________ABM6" localSheetId="17">#REF!</definedName>
    <definedName name="_________________ABM6" localSheetId="2">#REF!</definedName>
    <definedName name="_________________ABM6">#REF!</definedName>
    <definedName name="_________________ACB10" localSheetId="3">#REF!</definedName>
    <definedName name="_________________ACB10" localSheetId="4">#REF!</definedName>
    <definedName name="_________________ACB10" localSheetId="7">#REF!</definedName>
    <definedName name="_________________ACB10" localSheetId="5">#REF!</definedName>
    <definedName name="_________________ACB10" localSheetId="6">#REF!</definedName>
    <definedName name="_________________ACB10" localSheetId="9">#REF!</definedName>
    <definedName name="_________________ACB10" localSheetId="17">#REF!</definedName>
    <definedName name="_________________ACB10" localSheetId="2">#REF!</definedName>
    <definedName name="_________________ACB10">#REF!</definedName>
    <definedName name="_________________ACB20" localSheetId="3">#REF!</definedName>
    <definedName name="_________________ACB20" localSheetId="4">#REF!</definedName>
    <definedName name="_________________ACB20" localSheetId="7">#REF!</definedName>
    <definedName name="_________________ACB20" localSheetId="5">#REF!</definedName>
    <definedName name="_________________ACB20" localSheetId="6">#REF!</definedName>
    <definedName name="_________________ACB20" localSheetId="9">#REF!</definedName>
    <definedName name="_________________ACB20" localSheetId="17">#REF!</definedName>
    <definedName name="_________________ACB20" localSheetId="2">#REF!</definedName>
    <definedName name="_________________ACB20">#REF!</definedName>
    <definedName name="_________________ACR10" localSheetId="3">#REF!</definedName>
    <definedName name="_________________ACR10" localSheetId="4">#REF!</definedName>
    <definedName name="_________________ACR10" localSheetId="7">#REF!</definedName>
    <definedName name="_________________ACR10" localSheetId="5">#REF!</definedName>
    <definedName name="_________________ACR10" localSheetId="6">#REF!</definedName>
    <definedName name="_________________ACR10" localSheetId="9">#REF!</definedName>
    <definedName name="_________________ACR10" localSheetId="17">#REF!</definedName>
    <definedName name="_________________ACR10" localSheetId="2">#REF!</definedName>
    <definedName name="_________________ACR10">#REF!</definedName>
    <definedName name="_________________ACR20" localSheetId="3">#REF!</definedName>
    <definedName name="_________________ACR20" localSheetId="4">#REF!</definedName>
    <definedName name="_________________ACR20" localSheetId="7">#REF!</definedName>
    <definedName name="_________________ACR20" localSheetId="5">#REF!</definedName>
    <definedName name="_________________ACR20" localSheetId="6">#REF!</definedName>
    <definedName name="_________________ACR20" localSheetId="9">#REF!</definedName>
    <definedName name="_________________ACR20" localSheetId="17">#REF!</definedName>
    <definedName name="_________________ACR20" localSheetId="2">#REF!</definedName>
    <definedName name="_________________ACR20">#REF!</definedName>
    <definedName name="_________________AGG10" localSheetId="3">#REF!</definedName>
    <definedName name="_________________AGG10" localSheetId="4">#REF!</definedName>
    <definedName name="_________________AGG10" localSheetId="7">#REF!</definedName>
    <definedName name="_________________AGG10" localSheetId="5">#REF!</definedName>
    <definedName name="_________________AGG10" localSheetId="6">#REF!</definedName>
    <definedName name="_________________AGG10" localSheetId="9">#REF!</definedName>
    <definedName name="_________________AGG10" localSheetId="17">#REF!</definedName>
    <definedName name="_________________AGG10" localSheetId="2">#REF!</definedName>
    <definedName name="_________________AGG10">#REF!</definedName>
    <definedName name="_________________AGG6" localSheetId="3">#REF!</definedName>
    <definedName name="_________________AGG6" localSheetId="4">#REF!</definedName>
    <definedName name="_________________AGG6" localSheetId="7">#REF!</definedName>
    <definedName name="_________________AGG6" localSheetId="5">#REF!</definedName>
    <definedName name="_________________AGG6" localSheetId="6">#REF!</definedName>
    <definedName name="_________________AGG6" localSheetId="9">#REF!</definedName>
    <definedName name="_________________AGG6" localSheetId="17">#REF!</definedName>
    <definedName name="_________________AGG6" localSheetId="2">#REF!</definedName>
    <definedName name="_________________AGG6">#REF!</definedName>
    <definedName name="_________________ash1" localSheetId="4">[13]ANAL!#REF!</definedName>
    <definedName name="_________________ash1" localSheetId="7">[13]ANAL!#REF!</definedName>
    <definedName name="_________________ash1" localSheetId="5">[13]ANAL!#REF!</definedName>
    <definedName name="_________________ash1" localSheetId="6">[13]ANAL!#REF!</definedName>
    <definedName name="_________________ash1" localSheetId="17">[13]ANAL!#REF!</definedName>
    <definedName name="_________________ash1">[13]ANAL!#REF!</definedName>
    <definedName name="_________________AWM10" localSheetId="3">#REF!</definedName>
    <definedName name="_________________AWM10" localSheetId="4">#REF!</definedName>
    <definedName name="_________________AWM10" localSheetId="7">#REF!</definedName>
    <definedName name="_________________AWM10" localSheetId="5">#REF!</definedName>
    <definedName name="_________________AWM10" localSheetId="6">#REF!</definedName>
    <definedName name="_________________AWM10" localSheetId="9">#REF!</definedName>
    <definedName name="_________________AWM10" localSheetId="17">#REF!</definedName>
    <definedName name="_________________AWM10" localSheetId="2">#REF!</definedName>
    <definedName name="_________________AWM10">#REF!</definedName>
    <definedName name="_________________AWM40" localSheetId="3">#REF!</definedName>
    <definedName name="_________________AWM40" localSheetId="4">#REF!</definedName>
    <definedName name="_________________AWM40" localSheetId="7">#REF!</definedName>
    <definedName name="_________________AWM40" localSheetId="5">#REF!</definedName>
    <definedName name="_________________AWM40" localSheetId="6">#REF!</definedName>
    <definedName name="_________________AWM40" localSheetId="9">#REF!</definedName>
    <definedName name="_________________AWM40" localSheetId="17">#REF!</definedName>
    <definedName name="_________________AWM40" localSheetId="2">#REF!</definedName>
    <definedName name="_________________AWM40">#REF!</definedName>
    <definedName name="_________________AWM6" localSheetId="3">#REF!</definedName>
    <definedName name="_________________AWM6" localSheetId="4">#REF!</definedName>
    <definedName name="_________________AWM6" localSheetId="7">#REF!</definedName>
    <definedName name="_________________AWM6" localSheetId="5">#REF!</definedName>
    <definedName name="_________________AWM6" localSheetId="6">#REF!</definedName>
    <definedName name="_________________AWM6" localSheetId="9">#REF!</definedName>
    <definedName name="_________________AWM6" localSheetId="17">#REF!</definedName>
    <definedName name="_________________AWM6" localSheetId="2">#REF!</definedName>
    <definedName name="_________________AWM6">#REF!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58" localSheetId="4">[14]PROCTOR!#REF!</definedName>
    <definedName name="_________________CAN458" localSheetId="7">[14]PROCTOR!#REF!</definedName>
    <definedName name="_________________CAN458" localSheetId="5">[14]PROCTOR!#REF!</definedName>
    <definedName name="_________________CAN458" localSheetId="6">[14]PROCTOR!#REF!</definedName>
    <definedName name="_________________CAN458" localSheetId="17">[14]PROCTOR!#REF!</definedName>
    <definedName name="_________________CAN458">[14]PROCTOR!#REF!</definedName>
    <definedName name="_________________CAN486" localSheetId="4">[14]PROCTOR!#REF!</definedName>
    <definedName name="_________________CAN486" localSheetId="7">[14]PROCTOR!#REF!</definedName>
    <definedName name="_________________CAN486" localSheetId="5">[14]PROCTOR!#REF!</definedName>
    <definedName name="_________________CAN486" localSheetId="6">[14]PROCTOR!#REF!</definedName>
    <definedName name="_________________CAN486" localSheetId="17">[14]PROCTOR!#REF!</definedName>
    <definedName name="_________________CAN486">[14]PROCTOR!#REF!</definedName>
    <definedName name="_________________CAN487" localSheetId="4">[14]PROCTOR!#REF!</definedName>
    <definedName name="_________________CAN487" localSheetId="7">[14]PROCTOR!#REF!</definedName>
    <definedName name="_________________CAN487" localSheetId="5">[14]PROCTOR!#REF!</definedName>
    <definedName name="_________________CAN487" localSheetId="6">[14]PROCTOR!#REF!</definedName>
    <definedName name="_________________CAN487" localSheetId="17">[14]PROCTOR!#REF!</definedName>
    <definedName name="_________________CAN487">[14]PROCTOR!#REF!</definedName>
    <definedName name="_________________CAN488" localSheetId="4">[14]PROCTOR!#REF!</definedName>
    <definedName name="_________________CAN488" localSheetId="7">[14]PROCTOR!#REF!</definedName>
    <definedName name="_________________CAN488" localSheetId="5">[14]PROCTOR!#REF!</definedName>
    <definedName name="_________________CAN488" localSheetId="6">[14]PROCTOR!#REF!</definedName>
    <definedName name="_________________CAN488" localSheetId="17">[14]PROCTOR!#REF!</definedName>
    <definedName name="_________________CAN488">[14]PROCTOR!#REF!</definedName>
    <definedName name="_________________CAN489" localSheetId="4">[14]PROCTOR!#REF!</definedName>
    <definedName name="_________________CAN489" localSheetId="7">[14]PROCTOR!#REF!</definedName>
    <definedName name="_________________CAN489" localSheetId="5">[14]PROCTOR!#REF!</definedName>
    <definedName name="_________________CAN489" localSheetId="6">[14]PROCTOR!#REF!</definedName>
    <definedName name="_________________CAN489" localSheetId="17">[14]PROCTOR!#REF!</definedName>
    <definedName name="_________________CAN489">[14]PROCTOR!#REF!</definedName>
    <definedName name="_________________CAN490" localSheetId="4">[14]PROCTOR!#REF!</definedName>
    <definedName name="_________________CAN490" localSheetId="7">[14]PROCTOR!#REF!</definedName>
    <definedName name="_________________CAN490" localSheetId="5">[14]PROCTOR!#REF!</definedName>
    <definedName name="_________________CAN490" localSheetId="6">[14]PROCTOR!#REF!</definedName>
    <definedName name="_________________CAN490" localSheetId="17">[14]PROCTOR!#REF!</definedName>
    <definedName name="_________________CAN490">[14]PROCTOR!#REF!</definedName>
    <definedName name="_________________CAN491" localSheetId="4">[14]PROCTOR!#REF!</definedName>
    <definedName name="_________________CAN491" localSheetId="7">[14]PROCTOR!#REF!</definedName>
    <definedName name="_________________CAN491" localSheetId="5">[14]PROCTOR!#REF!</definedName>
    <definedName name="_________________CAN491" localSheetId="6">[14]PROCTOR!#REF!</definedName>
    <definedName name="_________________CAN491" localSheetId="17">[14]PROCTOR!#REF!</definedName>
    <definedName name="_________________CAN491">[14]PROCTOR!#REF!</definedName>
    <definedName name="_________________CAN492" localSheetId="4">[14]PROCTOR!#REF!</definedName>
    <definedName name="_________________CAN492" localSheetId="7">[14]PROCTOR!#REF!</definedName>
    <definedName name="_________________CAN492" localSheetId="5">[14]PROCTOR!#REF!</definedName>
    <definedName name="_________________CAN492" localSheetId="6">[14]PROCTOR!#REF!</definedName>
    <definedName name="_________________CAN492" localSheetId="17">[14]PROCTOR!#REF!</definedName>
    <definedName name="_________________CAN492">[14]PROCTOR!#REF!</definedName>
    <definedName name="_________________CAN493" localSheetId="4">[14]PROCTOR!#REF!</definedName>
    <definedName name="_________________CAN493" localSheetId="7">[14]PROCTOR!#REF!</definedName>
    <definedName name="_________________CAN493" localSheetId="5">[14]PROCTOR!#REF!</definedName>
    <definedName name="_________________CAN493" localSheetId="6">[14]PROCTOR!#REF!</definedName>
    <definedName name="_________________CAN493" localSheetId="17">[14]PROCTOR!#REF!</definedName>
    <definedName name="_________________CAN493">[14]PROCTOR!#REF!</definedName>
    <definedName name="_________________CAN494" localSheetId="4">[14]PROCTOR!#REF!</definedName>
    <definedName name="_________________CAN494" localSheetId="7">[14]PROCTOR!#REF!</definedName>
    <definedName name="_________________CAN494" localSheetId="5">[14]PROCTOR!#REF!</definedName>
    <definedName name="_________________CAN494" localSheetId="6">[14]PROCTOR!#REF!</definedName>
    <definedName name="_________________CAN494" localSheetId="17">[14]PROCTOR!#REF!</definedName>
    <definedName name="_________________CAN494">[14]PROCTOR!#REF!</definedName>
    <definedName name="_________________CAN495" localSheetId="4">[14]PROCTOR!#REF!</definedName>
    <definedName name="_________________CAN495" localSheetId="7">[14]PROCTOR!#REF!</definedName>
    <definedName name="_________________CAN495" localSheetId="5">[14]PROCTOR!#REF!</definedName>
    <definedName name="_________________CAN495" localSheetId="6">[14]PROCTOR!#REF!</definedName>
    <definedName name="_________________CAN495" localSheetId="17">[14]PROCTOR!#REF!</definedName>
    <definedName name="_________________CAN495">[14]PROCTOR!#REF!</definedName>
    <definedName name="_________________CAN496" localSheetId="4">[14]PROCTOR!#REF!</definedName>
    <definedName name="_________________CAN496" localSheetId="7">[14]PROCTOR!#REF!</definedName>
    <definedName name="_________________CAN496" localSheetId="5">[14]PROCTOR!#REF!</definedName>
    <definedName name="_________________CAN496" localSheetId="6">[14]PROCTOR!#REF!</definedName>
    <definedName name="_________________CAN496" localSheetId="17">[14]PROCTOR!#REF!</definedName>
    <definedName name="_________________CAN496">[14]PROCTOR!#REF!</definedName>
    <definedName name="_________________CAN497" localSheetId="4">[14]PROCTOR!#REF!</definedName>
    <definedName name="_________________CAN497" localSheetId="7">[14]PROCTOR!#REF!</definedName>
    <definedName name="_________________CAN497" localSheetId="5">[14]PROCTOR!#REF!</definedName>
    <definedName name="_________________CAN497" localSheetId="6">[14]PROCTOR!#REF!</definedName>
    <definedName name="_________________CAN497" localSheetId="17">[14]PROCTOR!#REF!</definedName>
    <definedName name="_________________CAN497">[14]PROCTOR!#REF!</definedName>
    <definedName name="_________________CAN498" localSheetId="4">[14]PROCTOR!#REF!</definedName>
    <definedName name="_________________CAN498" localSheetId="7">[14]PROCTOR!#REF!</definedName>
    <definedName name="_________________CAN498" localSheetId="5">[14]PROCTOR!#REF!</definedName>
    <definedName name="_________________CAN498" localSheetId="6">[14]PROCTOR!#REF!</definedName>
    <definedName name="_________________CAN498" localSheetId="17">[14]PROCTOR!#REF!</definedName>
    <definedName name="_________________CAN498">[14]PROCTOR!#REF!</definedName>
    <definedName name="_________________CAN499" localSheetId="4">[14]PROCTOR!#REF!</definedName>
    <definedName name="_________________CAN499" localSheetId="7">[14]PROCTOR!#REF!</definedName>
    <definedName name="_________________CAN499" localSheetId="5">[14]PROCTOR!#REF!</definedName>
    <definedName name="_________________CAN499" localSheetId="6">[14]PROCTOR!#REF!</definedName>
    <definedName name="_________________CAN499" localSheetId="17">[14]PROCTOR!#REF!</definedName>
    <definedName name="_________________CAN499">[14]PROCTOR!#REF!</definedName>
    <definedName name="_________________CAN500" localSheetId="4">[14]PROCTOR!#REF!</definedName>
    <definedName name="_________________CAN500" localSheetId="7">[14]PROCTOR!#REF!</definedName>
    <definedName name="_________________CAN500" localSheetId="5">[14]PROCTOR!#REF!</definedName>
    <definedName name="_________________CAN500" localSheetId="6">[14]PROCTOR!#REF!</definedName>
    <definedName name="_________________CAN500" localSheetId="17">[14]PROCTOR!#REF!</definedName>
    <definedName name="_________________CAN500">[14]PROCTOR!#REF!</definedName>
    <definedName name="_________________CDG100" localSheetId="3">#REF!</definedName>
    <definedName name="_________________CDG100" localSheetId="4">#REF!</definedName>
    <definedName name="_________________CDG100" localSheetId="7">#REF!</definedName>
    <definedName name="_________________CDG100" localSheetId="5">#REF!</definedName>
    <definedName name="_________________CDG100" localSheetId="6">#REF!</definedName>
    <definedName name="_________________CDG100" localSheetId="9">#REF!</definedName>
    <definedName name="_________________CDG100" localSheetId="17">#REF!</definedName>
    <definedName name="_________________CDG100" localSheetId="2">#REF!</definedName>
    <definedName name="_________________CDG100">#REF!</definedName>
    <definedName name="_________________CDG250" localSheetId="3">#REF!</definedName>
    <definedName name="_________________CDG250" localSheetId="4">#REF!</definedName>
    <definedName name="_________________CDG250" localSheetId="7">#REF!</definedName>
    <definedName name="_________________CDG250" localSheetId="5">#REF!</definedName>
    <definedName name="_________________CDG250" localSheetId="6">#REF!</definedName>
    <definedName name="_________________CDG250" localSheetId="9">#REF!</definedName>
    <definedName name="_________________CDG250" localSheetId="17">#REF!</definedName>
    <definedName name="_________________CDG250" localSheetId="2">#REF!</definedName>
    <definedName name="_________________CDG250">#REF!</definedName>
    <definedName name="_________________CDG50" localSheetId="3">#REF!</definedName>
    <definedName name="_________________CDG50" localSheetId="4">#REF!</definedName>
    <definedName name="_________________CDG50" localSheetId="7">#REF!</definedName>
    <definedName name="_________________CDG50" localSheetId="5">#REF!</definedName>
    <definedName name="_________________CDG50" localSheetId="6">#REF!</definedName>
    <definedName name="_________________CDG50" localSheetId="9">#REF!</definedName>
    <definedName name="_________________CDG50" localSheetId="17">#REF!</definedName>
    <definedName name="_________________CDG50" localSheetId="2">#REF!</definedName>
    <definedName name="_________________CDG50">#REF!</definedName>
    <definedName name="_________________CDG500" localSheetId="3">#REF!</definedName>
    <definedName name="_________________CDG500" localSheetId="4">#REF!</definedName>
    <definedName name="_________________CDG500" localSheetId="7">#REF!</definedName>
    <definedName name="_________________CDG500" localSheetId="5">#REF!</definedName>
    <definedName name="_________________CDG500" localSheetId="6">#REF!</definedName>
    <definedName name="_________________CDG500" localSheetId="9">#REF!</definedName>
    <definedName name="_________________CDG500" localSheetId="17">#REF!</definedName>
    <definedName name="_________________CDG500" localSheetId="2">#REF!</definedName>
    <definedName name="_________________CDG500">#REF!</definedName>
    <definedName name="_________________CEM53" localSheetId="3">#REF!</definedName>
    <definedName name="_________________CEM53" localSheetId="4">#REF!</definedName>
    <definedName name="_________________CEM53" localSheetId="7">#REF!</definedName>
    <definedName name="_________________CEM53" localSheetId="5">#REF!</definedName>
    <definedName name="_________________CEM53" localSheetId="6">#REF!</definedName>
    <definedName name="_________________CEM53" localSheetId="9">#REF!</definedName>
    <definedName name="_________________CEM53" localSheetId="17">#REF!</definedName>
    <definedName name="_________________CEM53" localSheetId="2">#REF!</definedName>
    <definedName name="_________________CEM53">#REF!</definedName>
    <definedName name="_________________CRN3" localSheetId="3">#REF!</definedName>
    <definedName name="_________________CRN3" localSheetId="4">#REF!</definedName>
    <definedName name="_________________CRN3" localSheetId="7">#REF!</definedName>
    <definedName name="_________________CRN3" localSheetId="5">#REF!</definedName>
    <definedName name="_________________CRN3" localSheetId="6">#REF!</definedName>
    <definedName name="_________________CRN3" localSheetId="9">#REF!</definedName>
    <definedName name="_________________CRN3" localSheetId="17">#REF!</definedName>
    <definedName name="_________________CRN3" localSheetId="2">#REF!</definedName>
    <definedName name="_________________CRN3">#REF!</definedName>
    <definedName name="_________________CRN35" localSheetId="3">#REF!</definedName>
    <definedName name="_________________CRN35" localSheetId="4">#REF!</definedName>
    <definedName name="_________________CRN35" localSheetId="7">#REF!</definedName>
    <definedName name="_________________CRN35" localSheetId="5">#REF!</definedName>
    <definedName name="_________________CRN35" localSheetId="6">#REF!</definedName>
    <definedName name="_________________CRN35" localSheetId="9">#REF!</definedName>
    <definedName name="_________________CRN35" localSheetId="17">#REF!</definedName>
    <definedName name="_________________CRN35" localSheetId="2">#REF!</definedName>
    <definedName name="_________________CRN35">#REF!</definedName>
    <definedName name="_________________CRN80" localSheetId="3">#REF!</definedName>
    <definedName name="_________________CRN80" localSheetId="4">#REF!</definedName>
    <definedName name="_________________CRN80" localSheetId="7">#REF!</definedName>
    <definedName name="_________________CRN80" localSheetId="5">#REF!</definedName>
    <definedName name="_________________CRN80" localSheetId="6">#REF!</definedName>
    <definedName name="_________________CRN80" localSheetId="9">#REF!</definedName>
    <definedName name="_________________CRN80" localSheetId="17">#REF!</definedName>
    <definedName name="_________________CRN80" localSheetId="2">#REF!</definedName>
    <definedName name="_________________CRN80">#REF!</definedName>
    <definedName name="_________________dec05" localSheetId="3" hidden="1">{"'Sheet1'!$A$4386:$N$4591"}</definedName>
    <definedName name="_________________dec05" localSheetId="4" hidden="1">{"'Sheet1'!$A$4386:$N$4591"}</definedName>
    <definedName name="_________________dec05" localSheetId="7" hidden="1">{"'Sheet1'!$A$4386:$N$4591"}</definedName>
    <definedName name="_________________dec05" localSheetId="5" hidden="1">{"'Sheet1'!$A$4386:$N$4591"}</definedName>
    <definedName name="_________________dec05" localSheetId="6" hidden="1">{"'Sheet1'!$A$4386:$N$4591"}</definedName>
    <definedName name="_________________dec05" localSheetId="9" hidden="1">{"'Sheet1'!$A$4386:$N$4591"}</definedName>
    <definedName name="_________________dec05" localSheetId="17" hidden="1">{"'Sheet1'!$A$4386:$N$4591"}</definedName>
    <definedName name="_________________dec05" localSheetId="2" hidden="1">{"'Sheet1'!$A$4386:$N$4591"}</definedName>
    <definedName name="_________________dec05" hidden="1">{"'Sheet1'!$A$4386:$N$4591"}</definedName>
    <definedName name="_________________DOZ50" localSheetId="3">#REF!</definedName>
    <definedName name="_________________DOZ50" localSheetId="4">#REF!</definedName>
    <definedName name="_________________DOZ50" localSheetId="7">#REF!</definedName>
    <definedName name="_________________DOZ50" localSheetId="5">#REF!</definedName>
    <definedName name="_________________DOZ50" localSheetId="6">#REF!</definedName>
    <definedName name="_________________DOZ50" localSheetId="9">#REF!</definedName>
    <definedName name="_________________DOZ50" localSheetId="17">#REF!</definedName>
    <definedName name="_________________DOZ50" localSheetId="2">#REF!</definedName>
    <definedName name="_________________DOZ50">#REF!</definedName>
    <definedName name="_________________DOZ80" localSheetId="3">#REF!</definedName>
    <definedName name="_________________DOZ80" localSheetId="4">#REF!</definedName>
    <definedName name="_________________DOZ80" localSheetId="7">#REF!</definedName>
    <definedName name="_________________DOZ80" localSheetId="5">#REF!</definedName>
    <definedName name="_________________DOZ80" localSheetId="6">#REF!</definedName>
    <definedName name="_________________DOZ80" localSheetId="9">#REF!</definedName>
    <definedName name="_________________DOZ80" localSheetId="17">#REF!</definedName>
    <definedName name="_________________DOZ80" localSheetId="2">#REF!</definedName>
    <definedName name="_________________DOZ80">#REF!</definedName>
    <definedName name="_________________EXC20">'[10]Rate Analysis '!$E$50</definedName>
    <definedName name="_________________ExV200" localSheetId="3">#REF!</definedName>
    <definedName name="_________________ExV200" localSheetId="4">#REF!</definedName>
    <definedName name="_________________ExV200" localSheetId="7">#REF!</definedName>
    <definedName name="_________________ExV200" localSheetId="5">#REF!</definedName>
    <definedName name="_________________ExV200" localSheetId="6">#REF!</definedName>
    <definedName name="_________________ExV200" localSheetId="9">#REF!</definedName>
    <definedName name="_________________ExV200" localSheetId="17">#REF!</definedName>
    <definedName name="_________________ExV200" localSheetId="2">#REF!</definedName>
    <definedName name="_________________ExV200">#REF!</definedName>
    <definedName name="_________________GEN100" localSheetId="3">#REF!</definedName>
    <definedName name="_________________GEN100" localSheetId="4">#REF!</definedName>
    <definedName name="_________________GEN100" localSheetId="7">#REF!</definedName>
    <definedName name="_________________GEN100" localSheetId="5">#REF!</definedName>
    <definedName name="_________________GEN100" localSheetId="6">#REF!</definedName>
    <definedName name="_________________GEN100" localSheetId="9">#REF!</definedName>
    <definedName name="_________________GEN100" localSheetId="17">#REF!</definedName>
    <definedName name="_________________GEN100" localSheetId="2">#REF!</definedName>
    <definedName name="_________________GEN100">#REF!</definedName>
    <definedName name="_________________GEN250" localSheetId="3">#REF!</definedName>
    <definedName name="_________________GEN250" localSheetId="4">#REF!</definedName>
    <definedName name="_________________GEN250" localSheetId="7">#REF!</definedName>
    <definedName name="_________________GEN250" localSheetId="5">#REF!</definedName>
    <definedName name="_________________GEN250" localSheetId="6">#REF!</definedName>
    <definedName name="_________________GEN250" localSheetId="9">#REF!</definedName>
    <definedName name="_________________GEN250" localSheetId="17">#REF!</definedName>
    <definedName name="_________________GEN250" localSheetId="2">#REF!</definedName>
    <definedName name="_________________GEN250">#REF!</definedName>
    <definedName name="_________________GEN325" localSheetId="3">#REF!</definedName>
    <definedName name="_________________GEN325" localSheetId="4">#REF!</definedName>
    <definedName name="_________________GEN325" localSheetId="7">#REF!</definedName>
    <definedName name="_________________GEN325" localSheetId="5">#REF!</definedName>
    <definedName name="_________________GEN325" localSheetId="6">#REF!</definedName>
    <definedName name="_________________GEN325" localSheetId="9">#REF!</definedName>
    <definedName name="_________________GEN325" localSheetId="17">#REF!</definedName>
    <definedName name="_________________GEN325" localSheetId="2">#REF!</definedName>
    <definedName name="_________________GEN325">#REF!</definedName>
    <definedName name="_________________GEN380" localSheetId="3">#REF!</definedName>
    <definedName name="_________________GEN380" localSheetId="4">#REF!</definedName>
    <definedName name="_________________GEN380" localSheetId="7">#REF!</definedName>
    <definedName name="_________________GEN380" localSheetId="5">#REF!</definedName>
    <definedName name="_________________GEN380" localSheetId="6">#REF!</definedName>
    <definedName name="_________________GEN380" localSheetId="9">#REF!</definedName>
    <definedName name="_________________GEN380" localSheetId="17">#REF!</definedName>
    <definedName name="_________________GEN380" localSheetId="2">#REF!</definedName>
    <definedName name="_________________GEN380">#REF!</definedName>
    <definedName name="_________________GSB1" localSheetId="3">#REF!</definedName>
    <definedName name="_________________GSB1" localSheetId="4">#REF!</definedName>
    <definedName name="_________________GSB1" localSheetId="7">#REF!</definedName>
    <definedName name="_________________GSB1" localSheetId="5">#REF!</definedName>
    <definedName name="_________________GSB1" localSheetId="6">#REF!</definedName>
    <definedName name="_________________GSB1" localSheetId="9">#REF!</definedName>
    <definedName name="_________________GSB1" localSheetId="17">#REF!</definedName>
    <definedName name="_________________GSB1" localSheetId="2">#REF!</definedName>
    <definedName name="_________________GSB1">#REF!</definedName>
    <definedName name="_________________GSB2" localSheetId="3">#REF!</definedName>
    <definedName name="_________________GSB2" localSheetId="4">#REF!</definedName>
    <definedName name="_________________GSB2" localSheetId="7">#REF!</definedName>
    <definedName name="_________________GSB2" localSheetId="5">#REF!</definedName>
    <definedName name="_________________GSB2" localSheetId="6">#REF!</definedName>
    <definedName name="_________________GSB2" localSheetId="9">#REF!</definedName>
    <definedName name="_________________GSB2" localSheetId="17">#REF!</definedName>
    <definedName name="_________________GSB2" localSheetId="2">#REF!</definedName>
    <definedName name="_________________GSB2">#REF!</definedName>
    <definedName name="_________________GSB3" localSheetId="3">#REF!</definedName>
    <definedName name="_________________GSB3" localSheetId="4">#REF!</definedName>
    <definedName name="_________________GSB3" localSheetId="7">#REF!</definedName>
    <definedName name="_________________GSB3" localSheetId="5">#REF!</definedName>
    <definedName name="_________________GSB3" localSheetId="6">#REF!</definedName>
    <definedName name="_________________GSB3" localSheetId="9">#REF!</definedName>
    <definedName name="_________________GSB3" localSheetId="17">#REF!</definedName>
    <definedName name="_________________GSB3" localSheetId="2">#REF!</definedName>
    <definedName name="_________________GSB3">#REF!</definedName>
    <definedName name="_________________HMP1" localSheetId="3">#REF!</definedName>
    <definedName name="_________________HMP1" localSheetId="4">#REF!</definedName>
    <definedName name="_________________HMP1" localSheetId="7">#REF!</definedName>
    <definedName name="_________________HMP1" localSheetId="5">#REF!</definedName>
    <definedName name="_________________HMP1" localSheetId="6">#REF!</definedName>
    <definedName name="_________________HMP1" localSheetId="9">#REF!</definedName>
    <definedName name="_________________HMP1" localSheetId="17">#REF!</definedName>
    <definedName name="_________________HMP1" localSheetId="2">#REF!</definedName>
    <definedName name="_________________HMP1">#REF!</definedName>
    <definedName name="_________________HMP2" localSheetId="3">#REF!</definedName>
    <definedName name="_________________HMP2" localSheetId="4">#REF!</definedName>
    <definedName name="_________________HMP2" localSheetId="7">#REF!</definedName>
    <definedName name="_________________HMP2" localSheetId="5">#REF!</definedName>
    <definedName name="_________________HMP2" localSheetId="6">#REF!</definedName>
    <definedName name="_________________HMP2" localSheetId="9">#REF!</definedName>
    <definedName name="_________________HMP2" localSheetId="17">#REF!</definedName>
    <definedName name="_________________HMP2" localSheetId="2">#REF!</definedName>
    <definedName name="_________________HMP2">#REF!</definedName>
    <definedName name="_________________HMP3" localSheetId="3">#REF!</definedName>
    <definedName name="_________________HMP3" localSheetId="4">#REF!</definedName>
    <definedName name="_________________HMP3" localSheetId="7">#REF!</definedName>
    <definedName name="_________________HMP3" localSheetId="5">#REF!</definedName>
    <definedName name="_________________HMP3" localSheetId="6">#REF!</definedName>
    <definedName name="_________________HMP3" localSheetId="9">#REF!</definedName>
    <definedName name="_________________HMP3" localSheetId="17">#REF!</definedName>
    <definedName name="_________________HMP3" localSheetId="2">#REF!</definedName>
    <definedName name="_________________HMP3">#REF!</definedName>
    <definedName name="_________________HMP4" localSheetId="3">#REF!</definedName>
    <definedName name="_________________HMP4" localSheetId="4">#REF!</definedName>
    <definedName name="_________________HMP4" localSheetId="7">#REF!</definedName>
    <definedName name="_________________HMP4" localSheetId="5">#REF!</definedName>
    <definedName name="_________________HMP4" localSheetId="6">#REF!</definedName>
    <definedName name="_________________HMP4" localSheetId="9">#REF!</definedName>
    <definedName name="_________________HMP4" localSheetId="17">#REF!</definedName>
    <definedName name="_________________HMP4" localSheetId="2">#REF!</definedName>
    <definedName name="_________________HMP4">#REF!</definedName>
    <definedName name="_________________III7">"$C4.$#REF!$#REF!"</definedName>
    <definedName name="_________________lb1" localSheetId="3">#REF!</definedName>
    <definedName name="_________________lb1" localSheetId="4">#REF!</definedName>
    <definedName name="_________________lb1" localSheetId="7">#REF!</definedName>
    <definedName name="_________________lb1" localSheetId="5">#REF!</definedName>
    <definedName name="_________________lb1" localSheetId="6">#REF!</definedName>
    <definedName name="_________________lb1" localSheetId="9">#REF!</definedName>
    <definedName name="_________________lb1" localSheetId="17">#REF!</definedName>
    <definedName name="_________________lb1" localSheetId="2">#REF!</definedName>
    <definedName name="_________________lb1">#REF!</definedName>
    <definedName name="_________________lb2" localSheetId="3">#REF!</definedName>
    <definedName name="_________________lb2" localSheetId="4">#REF!</definedName>
    <definedName name="_________________lb2" localSheetId="7">#REF!</definedName>
    <definedName name="_________________lb2" localSheetId="5">#REF!</definedName>
    <definedName name="_________________lb2" localSheetId="6">#REF!</definedName>
    <definedName name="_________________lb2" localSheetId="9">#REF!</definedName>
    <definedName name="_________________lb2" localSheetId="17">#REF!</definedName>
    <definedName name="_________________lb2" localSheetId="2">#REF!</definedName>
    <definedName name="_________________lb2">#REF!</definedName>
    <definedName name="_________________mac2">200</definedName>
    <definedName name="_________________MIX10" localSheetId="3">#REF!</definedName>
    <definedName name="_________________MIX10" localSheetId="4">#REF!</definedName>
    <definedName name="_________________MIX10" localSheetId="7">#REF!</definedName>
    <definedName name="_________________MIX10" localSheetId="5">#REF!</definedName>
    <definedName name="_________________MIX10" localSheetId="6">#REF!</definedName>
    <definedName name="_________________MIX10" localSheetId="9">#REF!</definedName>
    <definedName name="_________________MIX10" localSheetId="17">#REF!</definedName>
    <definedName name="_________________MIX10" localSheetId="2">#REF!</definedName>
    <definedName name="_________________MIX10">#REF!</definedName>
    <definedName name="_________________MIX15" localSheetId="3">#REF!</definedName>
    <definedName name="_________________MIX15" localSheetId="4">#REF!</definedName>
    <definedName name="_________________MIX15" localSheetId="7">#REF!</definedName>
    <definedName name="_________________MIX15" localSheetId="5">#REF!</definedName>
    <definedName name="_________________MIX15" localSheetId="6">#REF!</definedName>
    <definedName name="_________________MIX15" localSheetId="9">#REF!</definedName>
    <definedName name="_________________MIX15" localSheetId="17">#REF!</definedName>
    <definedName name="_________________MIX15" localSheetId="2">#REF!</definedName>
    <definedName name="_________________MIX15">#REF!</definedName>
    <definedName name="_________________MIX15150" localSheetId="4">'[4]Mix Design'!#REF!</definedName>
    <definedName name="_________________MIX15150" localSheetId="7">'[4]Mix Design'!#REF!</definedName>
    <definedName name="_________________MIX15150" localSheetId="5">'[4]Mix Design'!#REF!</definedName>
    <definedName name="_________________MIX15150" localSheetId="6">'[4]Mix Design'!#REF!</definedName>
    <definedName name="_________________MIX15150" localSheetId="17">'[4]Mix Design'!#REF!</definedName>
    <definedName name="_________________MIX15150">'[4]Mix Design'!#REF!</definedName>
    <definedName name="_________________MIX1540">'[4]Mix Design'!$P$11</definedName>
    <definedName name="_________________MIX1580" localSheetId="4">'[4]Mix Design'!#REF!</definedName>
    <definedName name="_________________MIX1580" localSheetId="7">'[4]Mix Design'!#REF!</definedName>
    <definedName name="_________________MIX1580" localSheetId="5">'[4]Mix Design'!#REF!</definedName>
    <definedName name="_________________MIX1580" localSheetId="6">'[4]Mix Design'!#REF!</definedName>
    <definedName name="_________________MIX1580" localSheetId="17">'[4]Mix Design'!#REF!</definedName>
    <definedName name="_________________MIX1580">'[4]Mix Design'!#REF!</definedName>
    <definedName name="_________________MIX2">'[5]Mix Design'!$P$12</definedName>
    <definedName name="_________________MIX20" localSheetId="3">#REF!</definedName>
    <definedName name="_________________MIX20" localSheetId="4">#REF!</definedName>
    <definedName name="_________________MIX20" localSheetId="7">#REF!</definedName>
    <definedName name="_________________MIX20" localSheetId="5">#REF!</definedName>
    <definedName name="_________________MIX20" localSheetId="6">#REF!</definedName>
    <definedName name="_________________MIX20" localSheetId="9">#REF!</definedName>
    <definedName name="_________________MIX20" localSheetId="17">#REF!</definedName>
    <definedName name="_________________MIX20" localSheetId="2">#REF!</definedName>
    <definedName name="_________________MIX20">#REF!</definedName>
    <definedName name="_________________MIX2020">'[4]Mix Design'!$P$12</definedName>
    <definedName name="_________________MIX2040">'[4]Mix Design'!$P$13</definedName>
    <definedName name="_________________MIX25" localSheetId="3">#REF!</definedName>
    <definedName name="_________________MIX25" localSheetId="4">#REF!</definedName>
    <definedName name="_________________MIX25" localSheetId="7">#REF!</definedName>
    <definedName name="_________________MIX25" localSheetId="5">#REF!</definedName>
    <definedName name="_________________MIX25" localSheetId="6">#REF!</definedName>
    <definedName name="_________________MIX25" localSheetId="9">#REF!</definedName>
    <definedName name="_________________MIX25" localSheetId="17">#REF!</definedName>
    <definedName name="_________________MIX25" localSheetId="2">#REF!</definedName>
    <definedName name="_________________MIX25">#REF!</definedName>
    <definedName name="_________________MIX2540">'[4]Mix Design'!$P$15</definedName>
    <definedName name="_________________Mix255">'[6]Mix Design'!$P$13</definedName>
    <definedName name="_________________MIX30" localSheetId="3">#REF!</definedName>
    <definedName name="_________________MIX30" localSheetId="4">#REF!</definedName>
    <definedName name="_________________MIX30" localSheetId="7">#REF!</definedName>
    <definedName name="_________________MIX30" localSheetId="5">#REF!</definedName>
    <definedName name="_________________MIX30" localSheetId="6">#REF!</definedName>
    <definedName name="_________________MIX30" localSheetId="9">#REF!</definedName>
    <definedName name="_________________MIX30" localSheetId="17">#REF!</definedName>
    <definedName name="_________________MIX30" localSheetId="2">#REF!</definedName>
    <definedName name="_________________MIX30">#REF!</definedName>
    <definedName name="_________________MIX35" localSheetId="3">#REF!</definedName>
    <definedName name="_________________MIX35" localSheetId="4">#REF!</definedName>
    <definedName name="_________________MIX35" localSheetId="7">#REF!</definedName>
    <definedName name="_________________MIX35" localSheetId="5">#REF!</definedName>
    <definedName name="_________________MIX35" localSheetId="6">#REF!</definedName>
    <definedName name="_________________MIX35" localSheetId="9">#REF!</definedName>
    <definedName name="_________________MIX35" localSheetId="17">#REF!</definedName>
    <definedName name="_________________MIX35" localSheetId="2">#REF!</definedName>
    <definedName name="_________________MIX35">#REF!</definedName>
    <definedName name="_________________MIX40" localSheetId="3">#REF!</definedName>
    <definedName name="_________________MIX40" localSheetId="4">#REF!</definedName>
    <definedName name="_________________MIX40" localSheetId="7">#REF!</definedName>
    <definedName name="_________________MIX40" localSheetId="5">#REF!</definedName>
    <definedName name="_________________MIX40" localSheetId="6">#REF!</definedName>
    <definedName name="_________________MIX40" localSheetId="9">#REF!</definedName>
    <definedName name="_________________MIX40" localSheetId="17">#REF!</definedName>
    <definedName name="_________________MIX40" localSheetId="2">#REF!</definedName>
    <definedName name="_________________MIX40">#REF!</definedName>
    <definedName name="_________________MIX45" localSheetId="4">'[4]Mix Design'!#REF!</definedName>
    <definedName name="_________________MIX45" localSheetId="7">'[4]Mix Design'!#REF!</definedName>
    <definedName name="_________________MIX45" localSheetId="5">'[4]Mix Design'!#REF!</definedName>
    <definedName name="_________________MIX45" localSheetId="6">'[4]Mix Design'!#REF!</definedName>
    <definedName name="_________________MIX45" localSheetId="17">'[4]Mix Design'!#REF!</definedName>
    <definedName name="_________________MIX45">'[4]Mix Design'!#REF!</definedName>
    <definedName name="_________________mm1" localSheetId="3">#REF!</definedName>
    <definedName name="_________________mm1" localSheetId="4">#REF!</definedName>
    <definedName name="_________________mm1" localSheetId="7">#REF!</definedName>
    <definedName name="_________________mm1" localSheetId="5">#REF!</definedName>
    <definedName name="_________________mm1" localSheetId="6">#REF!</definedName>
    <definedName name="_________________mm1" localSheetId="9">#REF!</definedName>
    <definedName name="_________________mm1" localSheetId="17">#REF!</definedName>
    <definedName name="_________________mm1" localSheetId="2">#REF!</definedName>
    <definedName name="_________________mm1">#REF!</definedName>
    <definedName name="_________________mm2" localSheetId="3">#REF!</definedName>
    <definedName name="_________________mm2" localSheetId="4">#REF!</definedName>
    <definedName name="_________________mm2" localSheetId="7">#REF!</definedName>
    <definedName name="_________________mm2" localSheetId="5">#REF!</definedName>
    <definedName name="_________________mm2" localSheetId="6">#REF!</definedName>
    <definedName name="_________________mm2" localSheetId="9">#REF!</definedName>
    <definedName name="_________________mm2" localSheetId="17">#REF!</definedName>
    <definedName name="_________________mm2" localSheetId="2">#REF!</definedName>
    <definedName name="_________________mm2">#REF!</definedName>
    <definedName name="_________________mm3" localSheetId="3">#REF!</definedName>
    <definedName name="_________________mm3" localSheetId="4">#REF!</definedName>
    <definedName name="_________________mm3" localSheetId="7">#REF!</definedName>
    <definedName name="_________________mm3" localSheetId="5">#REF!</definedName>
    <definedName name="_________________mm3" localSheetId="6">#REF!</definedName>
    <definedName name="_________________mm3" localSheetId="9">#REF!</definedName>
    <definedName name="_________________mm3" localSheetId="17">#REF!</definedName>
    <definedName name="_________________mm3" localSheetId="2">#REF!</definedName>
    <definedName name="_________________mm3">#REF!</definedName>
    <definedName name="_________________MUR5" localSheetId="3">#REF!</definedName>
    <definedName name="_________________MUR5" localSheetId="4">#REF!</definedName>
    <definedName name="_________________MUR5" localSheetId="7">#REF!</definedName>
    <definedName name="_________________MUR5" localSheetId="5">#REF!</definedName>
    <definedName name="_________________MUR5" localSheetId="6">#REF!</definedName>
    <definedName name="_________________MUR5" localSheetId="9">#REF!</definedName>
    <definedName name="_________________MUR5" localSheetId="17">#REF!</definedName>
    <definedName name="_________________MUR5" localSheetId="2">#REF!</definedName>
    <definedName name="_________________MUR5">#REF!</definedName>
    <definedName name="_________________MUR8" localSheetId="3">#REF!</definedName>
    <definedName name="_________________MUR8" localSheetId="4">#REF!</definedName>
    <definedName name="_________________MUR8" localSheetId="7">#REF!</definedName>
    <definedName name="_________________MUR8" localSheetId="5">#REF!</definedName>
    <definedName name="_________________MUR8" localSheetId="6">#REF!</definedName>
    <definedName name="_________________MUR8" localSheetId="9">#REF!</definedName>
    <definedName name="_________________MUR8" localSheetId="17">#REF!</definedName>
    <definedName name="_________________MUR8" localSheetId="2">#REF!</definedName>
    <definedName name="_________________MUR8">#REF!</definedName>
    <definedName name="_________________OPC43" localSheetId="3">#REF!</definedName>
    <definedName name="_________________OPC43" localSheetId="4">#REF!</definedName>
    <definedName name="_________________OPC43" localSheetId="7">#REF!</definedName>
    <definedName name="_________________OPC43" localSheetId="5">#REF!</definedName>
    <definedName name="_________________OPC43" localSheetId="6">#REF!</definedName>
    <definedName name="_________________OPC43" localSheetId="9">#REF!</definedName>
    <definedName name="_________________OPC43" localSheetId="17">#REF!</definedName>
    <definedName name="_________________OPC43" localSheetId="2">#REF!</definedName>
    <definedName name="_________________OPC43">#REF!</definedName>
    <definedName name="_________________PPC53">'[12]Rate Analysis '!$E$19</definedName>
    <definedName name="_________________sh1">90</definedName>
    <definedName name="_________________sh2">120</definedName>
    <definedName name="_________________sh3">150</definedName>
    <definedName name="_________________sh4">180</definedName>
    <definedName name="_________________SLV10025" localSheetId="4">'[18]ANAL-PIPE LINE'!#REF!</definedName>
    <definedName name="_________________SLV10025" localSheetId="7">'[18]ANAL-PIPE LINE'!#REF!</definedName>
    <definedName name="_________________SLV10025" localSheetId="5">'[18]ANAL-PIPE LINE'!#REF!</definedName>
    <definedName name="_________________SLV10025" localSheetId="6">'[18]ANAL-PIPE LINE'!#REF!</definedName>
    <definedName name="_________________SLV10025" localSheetId="17">'[18]ANAL-PIPE LINE'!#REF!</definedName>
    <definedName name="_________________SLV10025">'[18]ANAL-PIPE LINE'!#REF!</definedName>
    <definedName name="_________________tab1" localSheetId="3">#REF!</definedName>
    <definedName name="_________________tab1" localSheetId="4">#REF!</definedName>
    <definedName name="_________________tab1" localSheetId="7">#REF!</definedName>
    <definedName name="_________________tab1" localSheetId="5">#REF!</definedName>
    <definedName name="_________________tab1" localSheetId="6">#REF!</definedName>
    <definedName name="_________________tab1" localSheetId="9">#REF!</definedName>
    <definedName name="_________________tab1" localSheetId="17">#REF!</definedName>
    <definedName name="_________________tab1" localSheetId="2">#REF!</definedName>
    <definedName name="_________________tab1">#REF!</definedName>
    <definedName name="_________________tab2" localSheetId="3">#REF!</definedName>
    <definedName name="_________________tab2" localSheetId="4">#REF!</definedName>
    <definedName name="_________________tab2" localSheetId="7">#REF!</definedName>
    <definedName name="_________________tab2" localSheetId="5">#REF!</definedName>
    <definedName name="_________________tab2" localSheetId="6">#REF!</definedName>
    <definedName name="_________________tab2" localSheetId="9">#REF!</definedName>
    <definedName name="_________________tab2" localSheetId="17">#REF!</definedName>
    <definedName name="_________________tab2" localSheetId="2">#REF!</definedName>
    <definedName name="_________________tab2">#REF!</definedName>
    <definedName name="_________________TIP1" localSheetId="3">#REF!</definedName>
    <definedName name="_________________TIP1" localSheetId="4">#REF!</definedName>
    <definedName name="_________________TIP1" localSheetId="7">#REF!</definedName>
    <definedName name="_________________TIP1" localSheetId="5">#REF!</definedName>
    <definedName name="_________________TIP1" localSheetId="6">#REF!</definedName>
    <definedName name="_________________TIP1" localSheetId="9">#REF!</definedName>
    <definedName name="_________________TIP1" localSheetId="17">#REF!</definedName>
    <definedName name="_________________TIP1" localSheetId="2">#REF!</definedName>
    <definedName name="_________________TIP1">#REF!</definedName>
    <definedName name="_________________TIP2" localSheetId="3">#REF!</definedName>
    <definedName name="_________________TIP2" localSheetId="4">#REF!</definedName>
    <definedName name="_________________TIP2" localSheetId="7">#REF!</definedName>
    <definedName name="_________________TIP2" localSheetId="5">#REF!</definedName>
    <definedName name="_________________TIP2" localSheetId="6">#REF!</definedName>
    <definedName name="_________________TIP2" localSheetId="9">#REF!</definedName>
    <definedName name="_________________TIP2" localSheetId="17">#REF!</definedName>
    <definedName name="_________________TIP2" localSheetId="2">#REF!</definedName>
    <definedName name="_________________TIP2">#REF!</definedName>
    <definedName name="_________________TIP3" localSheetId="3">#REF!</definedName>
    <definedName name="_________________TIP3" localSheetId="4">#REF!</definedName>
    <definedName name="_________________TIP3" localSheetId="7">#REF!</definedName>
    <definedName name="_________________TIP3" localSheetId="5">#REF!</definedName>
    <definedName name="_________________TIP3" localSheetId="6">#REF!</definedName>
    <definedName name="_________________TIP3" localSheetId="9">#REF!</definedName>
    <definedName name="_________________TIP3" localSheetId="17">#REF!</definedName>
    <definedName name="_________________TIP3" localSheetId="2">#REF!</definedName>
    <definedName name="_________________TIP3">#REF!</definedName>
    <definedName name="________________A65537" localSheetId="3">#REF!</definedName>
    <definedName name="________________A65537" localSheetId="4">#REF!</definedName>
    <definedName name="________________A65537" localSheetId="7">#REF!</definedName>
    <definedName name="________________A65537" localSheetId="5">#REF!</definedName>
    <definedName name="________________A65537" localSheetId="6">#REF!</definedName>
    <definedName name="________________A65537" localSheetId="9">#REF!</definedName>
    <definedName name="________________A65537" localSheetId="17">#REF!</definedName>
    <definedName name="________________A65537" localSheetId="2">#REF!</definedName>
    <definedName name="________________A65537">#REF!</definedName>
    <definedName name="________________ABM10" localSheetId="3">#REF!</definedName>
    <definedName name="________________ABM10" localSheetId="4">#REF!</definedName>
    <definedName name="________________ABM10" localSheetId="7">#REF!</definedName>
    <definedName name="________________ABM10" localSheetId="5">#REF!</definedName>
    <definedName name="________________ABM10" localSheetId="6">#REF!</definedName>
    <definedName name="________________ABM10" localSheetId="9">#REF!</definedName>
    <definedName name="________________ABM10" localSheetId="17">#REF!</definedName>
    <definedName name="________________ABM10" localSheetId="2">#REF!</definedName>
    <definedName name="________________ABM10">#REF!</definedName>
    <definedName name="________________ABM40" localSheetId="3">#REF!</definedName>
    <definedName name="________________ABM40" localSheetId="4">#REF!</definedName>
    <definedName name="________________ABM40" localSheetId="7">#REF!</definedName>
    <definedName name="________________ABM40" localSheetId="5">#REF!</definedName>
    <definedName name="________________ABM40" localSheetId="6">#REF!</definedName>
    <definedName name="________________ABM40" localSheetId="9">#REF!</definedName>
    <definedName name="________________ABM40" localSheetId="17">#REF!</definedName>
    <definedName name="________________ABM40" localSheetId="2">#REF!</definedName>
    <definedName name="________________ABM40">#REF!</definedName>
    <definedName name="________________ABM6" localSheetId="3">#REF!</definedName>
    <definedName name="________________ABM6" localSheetId="4">#REF!</definedName>
    <definedName name="________________ABM6" localSheetId="7">#REF!</definedName>
    <definedName name="________________ABM6" localSheetId="5">#REF!</definedName>
    <definedName name="________________ABM6" localSheetId="6">#REF!</definedName>
    <definedName name="________________ABM6" localSheetId="9">#REF!</definedName>
    <definedName name="________________ABM6" localSheetId="17">#REF!</definedName>
    <definedName name="________________ABM6" localSheetId="2">#REF!</definedName>
    <definedName name="________________ABM6">#REF!</definedName>
    <definedName name="________________ACB10" localSheetId="3">#REF!</definedName>
    <definedName name="________________ACB10" localSheetId="4">#REF!</definedName>
    <definedName name="________________ACB10" localSheetId="7">#REF!</definedName>
    <definedName name="________________ACB10" localSheetId="5">#REF!</definedName>
    <definedName name="________________ACB10" localSheetId="6">#REF!</definedName>
    <definedName name="________________ACB10" localSheetId="9">#REF!</definedName>
    <definedName name="________________ACB10" localSheetId="17">#REF!</definedName>
    <definedName name="________________ACB10" localSheetId="2">#REF!</definedName>
    <definedName name="________________ACB10">#REF!</definedName>
    <definedName name="________________ACB20" localSheetId="3">#REF!</definedName>
    <definedName name="________________ACB20" localSheetId="4">#REF!</definedName>
    <definedName name="________________ACB20" localSheetId="7">#REF!</definedName>
    <definedName name="________________ACB20" localSheetId="5">#REF!</definedName>
    <definedName name="________________ACB20" localSheetId="6">#REF!</definedName>
    <definedName name="________________ACB20" localSheetId="9">#REF!</definedName>
    <definedName name="________________ACB20" localSheetId="17">#REF!</definedName>
    <definedName name="________________ACB20" localSheetId="2">#REF!</definedName>
    <definedName name="________________ACB20">#REF!</definedName>
    <definedName name="________________ACR10" localSheetId="3">#REF!</definedName>
    <definedName name="________________ACR10" localSheetId="4">#REF!</definedName>
    <definedName name="________________ACR10" localSheetId="7">#REF!</definedName>
    <definedName name="________________ACR10" localSheetId="5">#REF!</definedName>
    <definedName name="________________ACR10" localSheetId="6">#REF!</definedName>
    <definedName name="________________ACR10" localSheetId="9">#REF!</definedName>
    <definedName name="________________ACR10" localSheetId="17">#REF!</definedName>
    <definedName name="________________ACR10" localSheetId="2">#REF!</definedName>
    <definedName name="________________ACR10">#REF!</definedName>
    <definedName name="________________ACR20" localSheetId="3">#REF!</definedName>
    <definedName name="________________ACR20" localSheetId="4">#REF!</definedName>
    <definedName name="________________ACR20" localSheetId="7">#REF!</definedName>
    <definedName name="________________ACR20" localSheetId="5">#REF!</definedName>
    <definedName name="________________ACR20" localSheetId="6">#REF!</definedName>
    <definedName name="________________ACR20" localSheetId="9">#REF!</definedName>
    <definedName name="________________ACR20" localSheetId="17">#REF!</definedName>
    <definedName name="________________ACR20" localSheetId="2">#REF!</definedName>
    <definedName name="________________ACR20">#REF!</definedName>
    <definedName name="________________AGG10" localSheetId="3">#REF!</definedName>
    <definedName name="________________AGG10" localSheetId="4">#REF!</definedName>
    <definedName name="________________AGG10" localSheetId="7">#REF!</definedName>
    <definedName name="________________AGG10" localSheetId="5">#REF!</definedName>
    <definedName name="________________AGG10" localSheetId="6">#REF!</definedName>
    <definedName name="________________AGG10" localSheetId="9">#REF!</definedName>
    <definedName name="________________AGG10" localSheetId="17">#REF!</definedName>
    <definedName name="________________AGG10" localSheetId="2">#REF!</definedName>
    <definedName name="________________AGG10">#REF!</definedName>
    <definedName name="________________AGG6" localSheetId="3">#REF!</definedName>
    <definedName name="________________AGG6" localSheetId="4">#REF!</definedName>
    <definedName name="________________AGG6" localSheetId="7">#REF!</definedName>
    <definedName name="________________AGG6" localSheetId="5">#REF!</definedName>
    <definedName name="________________AGG6" localSheetId="6">#REF!</definedName>
    <definedName name="________________AGG6" localSheetId="9">#REF!</definedName>
    <definedName name="________________AGG6" localSheetId="17">#REF!</definedName>
    <definedName name="________________AGG6" localSheetId="2">#REF!</definedName>
    <definedName name="________________AGG6">#REF!</definedName>
    <definedName name="________________ash1" localSheetId="4">[13]ANAL!#REF!</definedName>
    <definedName name="________________ash1" localSheetId="7">[13]ANAL!#REF!</definedName>
    <definedName name="________________ash1" localSheetId="5">[13]ANAL!#REF!</definedName>
    <definedName name="________________ash1" localSheetId="6">[13]ANAL!#REF!</definedName>
    <definedName name="________________ash1" localSheetId="17">[13]ANAL!#REF!</definedName>
    <definedName name="________________ash1">[13]ANAL!#REF!</definedName>
    <definedName name="________________AWM10" localSheetId="3">#REF!</definedName>
    <definedName name="________________AWM10" localSheetId="4">#REF!</definedName>
    <definedName name="________________AWM10" localSheetId="7">#REF!</definedName>
    <definedName name="________________AWM10" localSheetId="5">#REF!</definedName>
    <definedName name="________________AWM10" localSheetId="6">#REF!</definedName>
    <definedName name="________________AWM10" localSheetId="9">#REF!</definedName>
    <definedName name="________________AWM10" localSheetId="17">#REF!</definedName>
    <definedName name="________________AWM10" localSheetId="2">#REF!</definedName>
    <definedName name="________________AWM10">#REF!</definedName>
    <definedName name="________________AWM40" localSheetId="3">#REF!</definedName>
    <definedName name="________________AWM40" localSheetId="4">#REF!</definedName>
    <definedName name="________________AWM40" localSheetId="7">#REF!</definedName>
    <definedName name="________________AWM40" localSheetId="5">#REF!</definedName>
    <definedName name="________________AWM40" localSheetId="6">#REF!</definedName>
    <definedName name="________________AWM40" localSheetId="9">#REF!</definedName>
    <definedName name="________________AWM40" localSheetId="17">#REF!</definedName>
    <definedName name="________________AWM40" localSheetId="2">#REF!</definedName>
    <definedName name="________________AWM40">#REF!</definedName>
    <definedName name="________________AWM6" localSheetId="3">#REF!</definedName>
    <definedName name="________________AWM6" localSheetId="4">#REF!</definedName>
    <definedName name="________________AWM6" localSheetId="7">#REF!</definedName>
    <definedName name="________________AWM6" localSheetId="5">#REF!</definedName>
    <definedName name="________________AWM6" localSheetId="6">#REF!</definedName>
    <definedName name="________________AWM6" localSheetId="9">#REF!</definedName>
    <definedName name="________________AWM6" localSheetId="17">#REF!</definedName>
    <definedName name="________________AWM6" localSheetId="2">#REF!</definedName>
    <definedName name="________________AWM6">#REF!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58" localSheetId="4">[14]PROCTOR!#REF!</definedName>
    <definedName name="________________CAN458" localSheetId="7">[14]PROCTOR!#REF!</definedName>
    <definedName name="________________CAN458" localSheetId="5">[14]PROCTOR!#REF!</definedName>
    <definedName name="________________CAN458" localSheetId="6">[14]PROCTOR!#REF!</definedName>
    <definedName name="________________CAN458" localSheetId="17">[14]PROCTOR!#REF!</definedName>
    <definedName name="________________CAN458">[14]PROCTOR!#REF!</definedName>
    <definedName name="________________CAN486" localSheetId="4">[14]PROCTOR!#REF!</definedName>
    <definedName name="________________CAN486" localSheetId="7">[14]PROCTOR!#REF!</definedName>
    <definedName name="________________CAN486" localSheetId="5">[14]PROCTOR!#REF!</definedName>
    <definedName name="________________CAN486" localSheetId="6">[14]PROCTOR!#REF!</definedName>
    <definedName name="________________CAN486" localSheetId="17">[14]PROCTOR!#REF!</definedName>
    <definedName name="________________CAN486">[14]PROCTOR!#REF!</definedName>
    <definedName name="________________CAN487" localSheetId="4">[14]PROCTOR!#REF!</definedName>
    <definedName name="________________CAN487" localSheetId="7">[14]PROCTOR!#REF!</definedName>
    <definedName name="________________CAN487" localSheetId="5">[14]PROCTOR!#REF!</definedName>
    <definedName name="________________CAN487" localSheetId="6">[14]PROCTOR!#REF!</definedName>
    <definedName name="________________CAN487" localSheetId="17">[14]PROCTOR!#REF!</definedName>
    <definedName name="________________CAN487">[14]PROCTOR!#REF!</definedName>
    <definedName name="________________CAN488" localSheetId="4">[14]PROCTOR!#REF!</definedName>
    <definedName name="________________CAN488" localSheetId="7">[14]PROCTOR!#REF!</definedName>
    <definedName name="________________CAN488" localSheetId="5">[14]PROCTOR!#REF!</definedName>
    <definedName name="________________CAN488" localSheetId="6">[14]PROCTOR!#REF!</definedName>
    <definedName name="________________CAN488" localSheetId="17">[14]PROCTOR!#REF!</definedName>
    <definedName name="________________CAN488">[14]PROCTOR!#REF!</definedName>
    <definedName name="________________CAN489" localSheetId="4">[14]PROCTOR!#REF!</definedName>
    <definedName name="________________CAN489" localSheetId="7">[14]PROCTOR!#REF!</definedName>
    <definedName name="________________CAN489" localSheetId="5">[14]PROCTOR!#REF!</definedName>
    <definedName name="________________CAN489" localSheetId="6">[14]PROCTOR!#REF!</definedName>
    <definedName name="________________CAN489" localSheetId="17">[14]PROCTOR!#REF!</definedName>
    <definedName name="________________CAN489">[14]PROCTOR!#REF!</definedName>
    <definedName name="________________CAN490" localSheetId="4">[14]PROCTOR!#REF!</definedName>
    <definedName name="________________CAN490" localSheetId="7">[14]PROCTOR!#REF!</definedName>
    <definedName name="________________CAN490" localSheetId="5">[14]PROCTOR!#REF!</definedName>
    <definedName name="________________CAN490" localSheetId="6">[14]PROCTOR!#REF!</definedName>
    <definedName name="________________CAN490" localSheetId="17">[14]PROCTOR!#REF!</definedName>
    <definedName name="________________CAN490">[14]PROCTOR!#REF!</definedName>
    <definedName name="________________CAN491" localSheetId="4">[14]PROCTOR!#REF!</definedName>
    <definedName name="________________CAN491" localSheetId="7">[14]PROCTOR!#REF!</definedName>
    <definedName name="________________CAN491" localSheetId="5">[14]PROCTOR!#REF!</definedName>
    <definedName name="________________CAN491" localSheetId="6">[14]PROCTOR!#REF!</definedName>
    <definedName name="________________CAN491" localSheetId="17">[14]PROCTOR!#REF!</definedName>
    <definedName name="________________CAN491">[14]PROCTOR!#REF!</definedName>
    <definedName name="________________CAN492" localSheetId="4">[14]PROCTOR!#REF!</definedName>
    <definedName name="________________CAN492" localSheetId="7">[14]PROCTOR!#REF!</definedName>
    <definedName name="________________CAN492" localSheetId="5">[14]PROCTOR!#REF!</definedName>
    <definedName name="________________CAN492" localSheetId="6">[14]PROCTOR!#REF!</definedName>
    <definedName name="________________CAN492" localSheetId="17">[14]PROCTOR!#REF!</definedName>
    <definedName name="________________CAN492">[14]PROCTOR!#REF!</definedName>
    <definedName name="________________CAN493" localSheetId="4">[14]PROCTOR!#REF!</definedName>
    <definedName name="________________CAN493" localSheetId="7">[14]PROCTOR!#REF!</definedName>
    <definedName name="________________CAN493" localSheetId="5">[14]PROCTOR!#REF!</definedName>
    <definedName name="________________CAN493" localSheetId="6">[14]PROCTOR!#REF!</definedName>
    <definedName name="________________CAN493" localSheetId="17">[14]PROCTOR!#REF!</definedName>
    <definedName name="________________CAN493">[14]PROCTOR!#REF!</definedName>
    <definedName name="________________CAN494" localSheetId="4">[14]PROCTOR!#REF!</definedName>
    <definedName name="________________CAN494" localSheetId="7">[14]PROCTOR!#REF!</definedName>
    <definedName name="________________CAN494" localSheetId="5">[14]PROCTOR!#REF!</definedName>
    <definedName name="________________CAN494" localSheetId="6">[14]PROCTOR!#REF!</definedName>
    <definedName name="________________CAN494" localSheetId="17">[14]PROCTOR!#REF!</definedName>
    <definedName name="________________CAN494">[14]PROCTOR!#REF!</definedName>
    <definedName name="________________CAN495" localSheetId="4">[14]PROCTOR!#REF!</definedName>
    <definedName name="________________CAN495" localSheetId="7">[14]PROCTOR!#REF!</definedName>
    <definedName name="________________CAN495" localSheetId="5">[14]PROCTOR!#REF!</definedName>
    <definedName name="________________CAN495" localSheetId="6">[14]PROCTOR!#REF!</definedName>
    <definedName name="________________CAN495" localSheetId="17">[14]PROCTOR!#REF!</definedName>
    <definedName name="________________CAN495">[14]PROCTOR!#REF!</definedName>
    <definedName name="________________CAN496" localSheetId="4">[14]PROCTOR!#REF!</definedName>
    <definedName name="________________CAN496" localSheetId="7">[14]PROCTOR!#REF!</definedName>
    <definedName name="________________CAN496" localSheetId="5">[14]PROCTOR!#REF!</definedName>
    <definedName name="________________CAN496" localSheetId="6">[14]PROCTOR!#REF!</definedName>
    <definedName name="________________CAN496" localSheetId="17">[14]PROCTOR!#REF!</definedName>
    <definedName name="________________CAN496">[14]PROCTOR!#REF!</definedName>
    <definedName name="________________CAN497" localSheetId="4">[14]PROCTOR!#REF!</definedName>
    <definedName name="________________CAN497" localSheetId="7">[14]PROCTOR!#REF!</definedName>
    <definedName name="________________CAN497" localSheetId="5">[14]PROCTOR!#REF!</definedName>
    <definedName name="________________CAN497" localSheetId="6">[14]PROCTOR!#REF!</definedName>
    <definedName name="________________CAN497" localSheetId="17">[14]PROCTOR!#REF!</definedName>
    <definedName name="________________CAN497">[14]PROCTOR!#REF!</definedName>
    <definedName name="________________CAN498" localSheetId="4">[14]PROCTOR!#REF!</definedName>
    <definedName name="________________CAN498" localSheetId="7">[14]PROCTOR!#REF!</definedName>
    <definedName name="________________CAN498" localSheetId="5">[14]PROCTOR!#REF!</definedName>
    <definedName name="________________CAN498" localSheetId="6">[14]PROCTOR!#REF!</definedName>
    <definedName name="________________CAN498" localSheetId="17">[14]PROCTOR!#REF!</definedName>
    <definedName name="________________CAN498">[14]PROCTOR!#REF!</definedName>
    <definedName name="________________CAN499" localSheetId="4">[14]PROCTOR!#REF!</definedName>
    <definedName name="________________CAN499" localSheetId="7">[14]PROCTOR!#REF!</definedName>
    <definedName name="________________CAN499" localSheetId="5">[14]PROCTOR!#REF!</definedName>
    <definedName name="________________CAN499" localSheetId="6">[14]PROCTOR!#REF!</definedName>
    <definedName name="________________CAN499" localSheetId="17">[14]PROCTOR!#REF!</definedName>
    <definedName name="________________CAN499">[14]PROCTOR!#REF!</definedName>
    <definedName name="________________CAN500" localSheetId="4">[14]PROCTOR!#REF!</definedName>
    <definedName name="________________CAN500" localSheetId="7">[14]PROCTOR!#REF!</definedName>
    <definedName name="________________CAN500" localSheetId="5">[14]PROCTOR!#REF!</definedName>
    <definedName name="________________CAN500" localSheetId="6">[14]PROCTOR!#REF!</definedName>
    <definedName name="________________CAN500" localSheetId="17">[14]PROCTOR!#REF!</definedName>
    <definedName name="________________CAN500">[14]PROCTOR!#REF!</definedName>
    <definedName name="________________CDG100" localSheetId="3">#REF!</definedName>
    <definedName name="________________CDG100" localSheetId="4">#REF!</definedName>
    <definedName name="________________CDG100" localSheetId="7">#REF!</definedName>
    <definedName name="________________CDG100" localSheetId="5">#REF!</definedName>
    <definedName name="________________CDG100" localSheetId="6">#REF!</definedName>
    <definedName name="________________CDG100" localSheetId="9">#REF!</definedName>
    <definedName name="________________CDG100" localSheetId="17">#REF!</definedName>
    <definedName name="________________CDG100" localSheetId="2">#REF!</definedName>
    <definedName name="________________CDG100">#REF!</definedName>
    <definedName name="________________CDG250" localSheetId="3">#REF!</definedName>
    <definedName name="________________CDG250" localSheetId="4">#REF!</definedName>
    <definedName name="________________CDG250" localSheetId="7">#REF!</definedName>
    <definedName name="________________CDG250" localSheetId="5">#REF!</definedName>
    <definedName name="________________CDG250" localSheetId="6">#REF!</definedName>
    <definedName name="________________CDG250" localSheetId="9">#REF!</definedName>
    <definedName name="________________CDG250" localSheetId="17">#REF!</definedName>
    <definedName name="________________CDG250" localSheetId="2">#REF!</definedName>
    <definedName name="________________CDG250">#REF!</definedName>
    <definedName name="________________CDG50" localSheetId="3">#REF!</definedName>
    <definedName name="________________CDG50" localSheetId="4">#REF!</definedName>
    <definedName name="________________CDG50" localSheetId="7">#REF!</definedName>
    <definedName name="________________CDG50" localSheetId="5">#REF!</definedName>
    <definedName name="________________CDG50" localSheetId="6">#REF!</definedName>
    <definedName name="________________CDG50" localSheetId="9">#REF!</definedName>
    <definedName name="________________CDG50" localSheetId="17">#REF!</definedName>
    <definedName name="________________CDG50" localSheetId="2">#REF!</definedName>
    <definedName name="________________CDG50">#REF!</definedName>
    <definedName name="________________CDG500" localSheetId="3">#REF!</definedName>
    <definedName name="________________CDG500" localSheetId="4">#REF!</definedName>
    <definedName name="________________CDG500" localSheetId="7">#REF!</definedName>
    <definedName name="________________CDG500" localSheetId="5">#REF!</definedName>
    <definedName name="________________CDG500" localSheetId="6">#REF!</definedName>
    <definedName name="________________CDG500" localSheetId="9">#REF!</definedName>
    <definedName name="________________CDG500" localSheetId="17">#REF!</definedName>
    <definedName name="________________CDG500" localSheetId="2">#REF!</definedName>
    <definedName name="________________CDG500">#REF!</definedName>
    <definedName name="________________CEM53" localSheetId="3">#REF!</definedName>
    <definedName name="________________CEM53" localSheetId="4">#REF!</definedName>
    <definedName name="________________CEM53" localSheetId="7">#REF!</definedName>
    <definedName name="________________CEM53" localSheetId="5">#REF!</definedName>
    <definedName name="________________CEM53" localSheetId="6">#REF!</definedName>
    <definedName name="________________CEM53" localSheetId="9">#REF!</definedName>
    <definedName name="________________CEM53" localSheetId="17">#REF!</definedName>
    <definedName name="________________CEM53" localSheetId="2">#REF!</definedName>
    <definedName name="________________CEM53">#REF!</definedName>
    <definedName name="________________CRN3" localSheetId="3">#REF!</definedName>
    <definedName name="________________CRN3" localSheetId="4">#REF!</definedName>
    <definedName name="________________CRN3" localSheetId="7">#REF!</definedName>
    <definedName name="________________CRN3" localSheetId="5">#REF!</definedName>
    <definedName name="________________CRN3" localSheetId="6">#REF!</definedName>
    <definedName name="________________CRN3" localSheetId="9">#REF!</definedName>
    <definedName name="________________CRN3" localSheetId="17">#REF!</definedName>
    <definedName name="________________CRN3" localSheetId="2">#REF!</definedName>
    <definedName name="________________CRN3">#REF!</definedName>
    <definedName name="________________CRN35" localSheetId="3">#REF!</definedName>
    <definedName name="________________CRN35" localSheetId="4">#REF!</definedName>
    <definedName name="________________CRN35" localSheetId="7">#REF!</definedName>
    <definedName name="________________CRN35" localSheetId="5">#REF!</definedName>
    <definedName name="________________CRN35" localSheetId="6">#REF!</definedName>
    <definedName name="________________CRN35" localSheetId="9">#REF!</definedName>
    <definedName name="________________CRN35" localSheetId="17">#REF!</definedName>
    <definedName name="________________CRN35" localSheetId="2">#REF!</definedName>
    <definedName name="________________CRN35">#REF!</definedName>
    <definedName name="________________CRN80" localSheetId="3">#REF!</definedName>
    <definedName name="________________CRN80" localSheetId="4">#REF!</definedName>
    <definedName name="________________CRN80" localSheetId="7">#REF!</definedName>
    <definedName name="________________CRN80" localSheetId="5">#REF!</definedName>
    <definedName name="________________CRN80" localSheetId="6">#REF!</definedName>
    <definedName name="________________CRN80" localSheetId="9">#REF!</definedName>
    <definedName name="________________CRN80" localSheetId="17">#REF!</definedName>
    <definedName name="________________CRN80" localSheetId="2">#REF!</definedName>
    <definedName name="________________CRN80">#REF!</definedName>
    <definedName name="________________dec05" localSheetId="3" hidden="1">{"'Sheet1'!$A$4386:$N$4591"}</definedName>
    <definedName name="________________dec05" localSheetId="4" hidden="1">{"'Sheet1'!$A$4386:$N$4591"}</definedName>
    <definedName name="________________dec05" localSheetId="7" hidden="1">{"'Sheet1'!$A$4386:$N$4591"}</definedName>
    <definedName name="________________dec05" localSheetId="5" hidden="1">{"'Sheet1'!$A$4386:$N$4591"}</definedName>
    <definedName name="________________dec05" localSheetId="6" hidden="1">{"'Sheet1'!$A$4386:$N$4591"}</definedName>
    <definedName name="________________dec05" localSheetId="9" hidden="1">{"'Sheet1'!$A$4386:$N$4591"}</definedName>
    <definedName name="________________dec05" localSheetId="17" hidden="1">{"'Sheet1'!$A$4386:$N$4591"}</definedName>
    <definedName name="________________dec05" localSheetId="2" hidden="1">{"'Sheet1'!$A$4386:$N$4591"}</definedName>
    <definedName name="________________dec05" hidden="1">{"'Sheet1'!$A$4386:$N$4591"}</definedName>
    <definedName name="________________DOZ50" localSheetId="3">#REF!</definedName>
    <definedName name="________________DOZ50" localSheetId="4">#REF!</definedName>
    <definedName name="________________DOZ50" localSheetId="7">#REF!</definedName>
    <definedName name="________________DOZ50" localSheetId="5">#REF!</definedName>
    <definedName name="________________DOZ50" localSheetId="6">#REF!</definedName>
    <definedName name="________________DOZ50" localSheetId="9">#REF!</definedName>
    <definedName name="________________DOZ50" localSheetId="17">#REF!</definedName>
    <definedName name="________________DOZ50" localSheetId="2">#REF!</definedName>
    <definedName name="________________DOZ50">#REF!</definedName>
    <definedName name="________________DOZ80" localSheetId="3">#REF!</definedName>
    <definedName name="________________DOZ80" localSheetId="4">#REF!</definedName>
    <definedName name="________________DOZ80" localSheetId="7">#REF!</definedName>
    <definedName name="________________DOZ80" localSheetId="5">#REF!</definedName>
    <definedName name="________________DOZ80" localSheetId="6">#REF!</definedName>
    <definedName name="________________DOZ80" localSheetId="9">#REF!</definedName>
    <definedName name="________________DOZ80" localSheetId="17">#REF!</definedName>
    <definedName name="________________DOZ80" localSheetId="2">#REF!</definedName>
    <definedName name="________________DOZ80">#REF!</definedName>
    <definedName name="________________EXC20">'[10]Rate Analysis '!$E$50</definedName>
    <definedName name="________________ExV200" localSheetId="3">#REF!</definedName>
    <definedName name="________________ExV200" localSheetId="4">#REF!</definedName>
    <definedName name="________________ExV200" localSheetId="7">#REF!</definedName>
    <definedName name="________________ExV200" localSheetId="5">#REF!</definedName>
    <definedName name="________________ExV200" localSheetId="6">#REF!</definedName>
    <definedName name="________________ExV200" localSheetId="9">#REF!</definedName>
    <definedName name="________________ExV200" localSheetId="17">#REF!</definedName>
    <definedName name="________________ExV200" localSheetId="2">#REF!</definedName>
    <definedName name="________________ExV200">#REF!</definedName>
    <definedName name="________________GEN100" localSheetId="3">#REF!</definedName>
    <definedName name="________________GEN100" localSheetId="4">#REF!</definedName>
    <definedName name="________________GEN100" localSheetId="7">#REF!</definedName>
    <definedName name="________________GEN100" localSheetId="5">#REF!</definedName>
    <definedName name="________________GEN100" localSheetId="6">#REF!</definedName>
    <definedName name="________________GEN100" localSheetId="9">#REF!</definedName>
    <definedName name="________________GEN100" localSheetId="17">#REF!</definedName>
    <definedName name="________________GEN100" localSheetId="2">#REF!</definedName>
    <definedName name="________________GEN100">#REF!</definedName>
    <definedName name="________________GEN250" localSheetId="3">#REF!</definedName>
    <definedName name="________________GEN250" localSheetId="4">#REF!</definedName>
    <definedName name="________________GEN250" localSheetId="7">#REF!</definedName>
    <definedName name="________________GEN250" localSheetId="5">#REF!</definedName>
    <definedName name="________________GEN250" localSheetId="6">#REF!</definedName>
    <definedName name="________________GEN250" localSheetId="9">#REF!</definedName>
    <definedName name="________________GEN250" localSheetId="17">#REF!</definedName>
    <definedName name="________________GEN250" localSheetId="2">#REF!</definedName>
    <definedName name="________________GEN250">#REF!</definedName>
    <definedName name="________________GEN325" localSheetId="3">#REF!</definedName>
    <definedName name="________________GEN325" localSheetId="4">#REF!</definedName>
    <definedName name="________________GEN325" localSheetId="7">#REF!</definedName>
    <definedName name="________________GEN325" localSheetId="5">#REF!</definedName>
    <definedName name="________________GEN325" localSheetId="6">#REF!</definedName>
    <definedName name="________________GEN325" localSheetId="9">#REF!</definedName>
    <definedName name="________________GEN325" localSheetId="17">#REF!</definedName>
    <definedName name="________________GEN325" localSheetId="2">#REF!</definedName>
    <definedName name="________________GEN325">#REF!</definedName>
    <definedName name="________________GEN380" localSheetId="3">#REF!</definedName>
    <definedName name="________________GEN380" localSheetId="4">#REF!</definedName>
    <definedName name="________________GEN380" localSheetId="7">#REF!</definedName>
    <definedName name="________________GEN380" localSheetId="5">#REF!</definedName>
    <definedName name="________________GEN380" localSheetId="6">#REF!</definedName>
    <definedName name="________________GEN380" localSheetId="9">#REF!</definedName>
    <definedName name="________________GEN380" localSheetId="17">#REF!</definedName>
    <definedName name="________________GEN380" localSheetId="2">#REF!</definedName>
    <definedName name="________________GEN380">#REF!</definedName>
    <definedName name="________________GSB1" localSheetId="3">#REF!</definedName>
    <definedName name="________________GSB1" localSheetId="4">#REF!</definedName>
    <definedName name="________________GSB1" localSheetId="7">#REF!</definedName>
    <definedName name="________________GSB1" localSheetId="5">#REF!</definedName>
    <definedName name="________________GSB1" localSheetId="6">#REF!</definedName>
    <definedName name="________________GSB1" localSheetId="9">#REF!</definedName>
    <definedName name="________________GSB1" localSheetId="17">#REF!</definedName>
    <definedName name="________________GSB1" localSheetId="2">#REF!</definedName>
    <definedName name="________________GSB1">#REF!</definedName>
    <definedName name="________________GSB2" localSheetId="3">#REF!</definedName>
    <definedName name="________________GSB2" localSheetId="4">#REF!</definedName>
    <definedName name="________________GSB2" localSheetId="7">#REF!</definedName>
    <definedName name="________________GSB2" localSheetId="5">#REF!</definedName>
    <definedName name="________________GSB2" localSheetId="6">#REF!</definedName>
    <definedName name="________________GSB2" localSheetId="9">#REF!</definedName>
    <definedName name="________________GSB2" localSheetId="17">#REF!</definedName>
    <definedName name="________________GSB2" localSheetId="2">#REF!</definedName>
    <definedName name="________________GSB2">#REF!</definedName>
    <definedName name="________________GSB3" localSheetId="3">#REF!</definedName>
    <definedName name="________________GSB3" localSheetId="4">#REF!</definedName>
    <definedName name="________________GSB3" localSheetId="7">#REF!</definedName>
    <definedName name="________________GSB3" localSheetId="5">#REF!</definedName>
    <definedName name="________________GSB3" localSheetId="6">#REF!</definedName>
    <definedName name="________________GSB3" localSheetId="9">#REF!</definedName>
    <definedName name="________________GSB3" localSheetId="17">#REF!</definedName>
    <definedName name="________________GSB3" localSheetId="2">#REF!</definedName>
    <definedName name="________________GSB3">#REF!</definedName>
    <definedName name="________________HMP1" localSheetId="3">#REF!</definedName>
    <definedName name="________________HMP1" localSheetId="4">#REF!</definedName>
    <definedName name="________________HMP1" localSheetId="7">#REF!</definedName>
    <definedName name="________________HMP1" localSheetId="5">#REF!</definedName>
    <definedName name="________________HMP1" localSheetId="6">#REF!</definedName>
    <definedName name="________________HMP1" localSheetId="9">#REF!</definedName>
    <definedName name="________________HMP1" localSheetId="17">#REF!</definedName>
    <definedName name="________________HMP1" localSheetId="2">#REF!</definedName>
    <definedName name="________________HMP1">#REF!</definedName>
    <definedName name="________________HMP2" localSheetId="3">#REF!</definedName>
    <definedName name="________________HMP2" localSheetId="4">#REF!</definedName>
    <definedName name="________________HMP2" localSheetId="7">#REF!</definedName>
    <definedName name="________________HMP2" localSheetId="5">#REF!</definedName>
    <definedName name="________________HMP2" localSheetId="6">#REF!</definedName>
    <definedName name="________________HMP2" localSheetId="9">#REF!</definedName>
    <definedName name="________________HMP2" localSheetId="17">#REF!</definedName>
    <definedName name="________________HMP2" localSheetId="2">#REF!</definedName>
    <definedName name="________________HMP2">#REF!</definedName>
    <definedName name="________________HMP3" localSheetId="3">#REF!</definedName>
    <definedName name="________________HMP3" localSheetId="4">#REF!</definedName>
    <definedName name="________________HMP3" localSheetId="7">#REF!</definedName>
    <definedName name="________________HMP3" localSheetId="5">#REF!</definedName>
    <definedName name="________________HMP3" localSheetId="6">#REF!</definedName>
    <definedName name="________________HMP3" localSheetId="9">#REF!</definedName>
    <definedName name="________________HMP3" localSheetId="17">#REF!</definedName>
    <definedName name="________________HMP3" localSheetId="2">#REF!</definedName>
    <definedName name="________________HMP3">#REF!</definedName>
    <definedName name="________________HMP4" localSheetId="3">#REF!</definedName>
    <definedName name="________________HMP4" localSheetId="4">#REF!</definedName>
    <definedName name="________________HMP4" localSheetId="7">#REF!</definedName>
    <definedName name="________________HMP4" localSheetId="5">#REF!</definedName>
    <definedName name="________________HMP4" localSheetId="6">#REF!</definedName>
    <definedName name="________________HMP4" localSheetId="9">#REF!</definedName>
    <definedName name="________________HMP4" localSheetId="17">#REF!</definedName>
    <definedName name="________________HMP4" localSheetId="2">#REF!</definedName>
    <definedName name="________________HMP4">#REF!</definedName>
    <definedName name="________________lb1" localSheetId="3">#REF!</definedName>
    <definedName name="________________lb1" localSheetId="4">#REF!</definedName>
    <definedName name="________________lb1" localSheetId="7">#REF!</definedName>
    <definedName name="________________lb1" localSheetId="5">#REF!</definedName>
    <definedName name="________________lb1" localSheetId="6">#REF!</definedName>
    <definedName name="________________lb1" localSheetId="9">#REF!</definedName>
    <definedName name="________________lb1" localSheetId="17">#REF!</definedName>
    <definedName name="________________lb1" localSheetId="2">#REF!</definedName>
    <definedName name="________________lb1">#REF!</definedName>
    <definedName name="________________lb2" localSheetId="3">#REF!</definedName>
    <definedName name="________________lb2" localSheetId="4">#REF!</definedName>
    <definedName name="________________lb2" localSheetId="7">#REF!</definedName>
    <definedName name="________________lb2" localSheetId="5">#REF!</definedName>
    <definedName name="________________lb2" localSheetId="6">#REF!</definedName>
    <definedName name="________________lb2" localSheetId="9">#REF!</definedName>
    <definedName name="________________lb2" localSheetId="17">#REF!</definedName>
    <definedName name="________________lb2" localSheetId="2">#REF!</definedName>
    <definedName name="________________lb2">#REF!</definedName>
    <definedName name="________________mac2">200</definedName>
    <definedName name="________________MIX10" localSheetId="3">#REF!</definedName>
    <definedName name="________________MIX10" localSheetId="4">#REF!</definedName>
    <definedName name="________________MIX10" localSheetId="7">#REF!</definedName>
    <definedName name="________________MIX10" localSheetId="5">#REF!</definedName>
    <definedName name="________________MIX10" localSheetId="6">#REF!</definedName>
    <definedName name="________________MIX10" localSheetId="9">#REF!</definedName>
    <definedName name="________________MIX10" localSheetId="17">#REF!</definedName>
    <definedName name="________________MIX10" localSheetId="2">#REF!</definedName>
    <definedName name="________________MIX10">#REF!</definedName>
    <definedName name="________________MIX15" localSheetId="3">#REF!</definedName>
    <definedName name="________________MIX15" localSheetId="4">#REF!</definedName>
    <definedName name="________________MIX15" localSheetId="7">#REF!</definedName>
    <definedName name="________________MIX15" localSheetId="5">#REF!</definedName>
    <definedName name="________________MIX15" localSheetId="6">#REF!</definedName>
    <definedName name="________________MIX15" localSheetId="9">#REF!</definedName>
    <definedName name="________________MIX15" localSheetId="17">#REF!</definedName>
    <definedName name="________________MIX15" localSheetId="2">#REF!</definedName>
    <definedName name="________________MIX15">#REF!</definedName>
    <definedName name="________________MIX15150" localSheetId="4">'[4]Mix Design'!#REF!</definedName>
    <definedName name="________________MIX15150" localSheetId="7">'[4]Mix Design'!#REF!</definedName>
    <definedName name="________________MIX15150" localSheetId="5">'[4]Mix Design'!#REF!</definedName>
    <definedName name="________________MIX15150" localSheetId="6">'[4]Mix Design'!#REF!</definedName>
    <definedName name="________________MIX15150" localSheetId="17">'[4]Mix Design'!#REF!</definedName>
    <definedName name="________________MIX15150">'[4]Mix Design'!#REF!</definedName>
    <definedName name="________________MIX1540">'[4]Mix Design'!$P$11</definedName>
    <definedName name="________________MIX1580" localSheetId="4">'[4]Mix Design'!#REF!</definedName>
    <definedName name="________________MIX1580" localSheetId="7">'[4]Mix Design'!#REF!</definedName>
    <definedName name="________________MIX1580" localSheetId="5">'[4]Mix Design'!#REF!</definedName>
    <definedName name="________________MIX1580" localSheetId="6">'[4]Mix Design'!#REF!</definedName>
    <definedName name="________________MIX1580" localSheetId="17">'[4]Mix Design'!#REF!</definedName>
    <definedName name="________________MIX1580">'[4]Mix Design'!#REF!</definedName>
    <definedName name="________________MIX2">'[5]Mix Design'!$P$12</definedName>
    <definedName name="________________MIX20" localSheetId="3">#REF!</definedName>
    <definedName name="________________MIX20" localSheetId="4">#REF!</definedName>
    <definedName name="________________MIX20" localSheetId="7">#REF!</definedName>
    <definedName name="________________MIX20" localSheetId="5">#REF!</definedName>
    <definedName name="________________MIX20" localSheetId="6">#REF!</definedName>
    <definedName name="________________MIX20" localSheetId="9">#REF!</definedName>
    <definedName name="________________MIX20" localSheetId="17">#REF!</definedName>
    <definedName name="________________MIX20" localSheetId="2">#REF!</definedName>
    <definedName name="________________MIX20">#REF!</definedName>
    <definedName name="________________MIX2020">'[4]Mix Design'!$P$12</definedName>
    <definedName name="________________MIX2040">'[4]Mix Design'!$P$13</definedName>
    <definedName name="________________MIX25" localSheetId="3">#REF!</definedName>
    <definedName name="________________MIX25" localSheetId="4">#REF!</definedName>
    <definedName name="________________MIX25" localSheetId="7">#REF!</definedName>
    <definedName name="________________MIX25" localSheetId="5">#REF!</definedName>
    <definedName name="________________MIX25" localSheetId="6">#REF!</definedName>
    <definedName name="________________MIX25" localSheetId="9">#REF!</definedName>
    <definedName name="________________MIX25" localSheetId="17">#REF!</definedName>
    <definedName name="________________MIX25" localSheetId="2">#REF!</definedName>
    <definedName name="________________MIX25">#REF!</definedName>
    <definedName name="________________MIX2540">'[4]Mix Design'!$P$15</definedName>
    <definedName name="________________Mix255">'[6]Mix Design'!$P$13</definedName>
    <definedName name="________________MIX30" localSheetId="3">#REF!</definedName>
    <definedName name="________________MIX30" localSheetId="4">#REF!</definedName>
    <definedName name="________________MIX30" localSheetId="7">#REF!</definedName>
    <definedName name="________________MIX30" localSheetId="5">#REF!</definedName>
    <definedName name="________________MIX30" localSheetId="6">#REF!</definedName>
    <definedName name="________________MIX30" localSheetId="9">#REF!</definedName>
    <definedName name="________________MIX30" localSheetId="17">#REF!</definedName>
    <definedName name="________________MIX30" localSheetId="2">#REF!</definedName>
    <definedName name="________________MIX30">#REF!</definedName>
    <definedName name="________________MIX35" localSheetId="3">#REF!</definedName>
    <definedName name="________________MIX35" localSheetId="4">#REF!</definedName>
    <definedName name="________________MIX35" localSheetId="7">#REF!</definedName>
    <definedName name="________________MIX35" localSheetId="5">#REF!</definedName>
    <definedName name="________________MIX35" localSheetId="6">#REF!</definedName>
    <definedName name="________________MIX35" localSheetId="9">#REF!</definedName>
    <definedName name="________________MIX35" localSheetId="17">#REF!</definedName>
    <definedName name="________________MIX35" localSheetId="2">#REF!</definedName>
    <definedName name="________________MIX35">#REF!</definedName>
    <definedName name="________________MIX40" localSheetId="3">#REF!</definedName>
    <definedName name="________________MIX40" localSheetId="4">#REF!</definedName>
    <definedName name="________________MIX40" localSheetId="7">#REF!</definedName>
    <definedName name="________________MIX40" localSheetId="5">#REF!</definedName>
    <definedName name="________________MIX40" localSheetId="6">#REF!</definedName>
    <definedName name="________________MIX40" localSheetId="9">#REF!</definedName>
    <definedName name="________________MIX40" localSheetId="17">#REF!</definedName>
    <definedName name="________________MIX40" localSheetId="2">#REF!</definedName>
    <definedName name="________________MIX40">#REF!</definedName>
    <definedName name="________________MIX45" localSheetId="4">'[4]Mix Design'!#REF!</definedName>
    <definedName name="________________MIX45" localSheetId="7">'[4]Mix Design'!#REF!</definedName>
    <definedName name="________________MIX45" localSheetId="5">'[4]Mix Design'!#REF!</definedName>
    <definedName name="________________MIX45" localSheetId="6">'[4]Mix Design'!#REF!</definedName>
    <definedName name="________________MIX45" localSheetId="17">'[4]Mix Design'!#REF!</definedName>
    <definedName name="________________MIX45">'[4]Mix Design'!#REF!</definedName>
    <definedName name="________________mm1" localSheetId="3">#REF!</definedName>
    <definedName name="________________mm1" localSheetId="4">#REF!</definedName>
    <definedName name="________________mm1" localSheetId="7">#REF!</definedName>
    <definedName name="________________mm1" localSheetId="5">#REF!</definedName>
    <definedName name="________________mm1" localSheetId="6">#REF!</definedName>
    <definedName name="________________mm1" localSheetId="9">#REF!</definedName>
    <definedName name="________________mm1" localSheetId="17">#REF!</definedName>
    <definedName name="________________mm1" localSheetId="2">#REF!</definedName>
    <definedName name="________________mm1">#REF!</definedName>
    <definedName name="________________mm2" localSheetId="3">#REF!</definedName>
    <definedName name="________________mm2" localSheetId="4">#REF!</definedName>
    <definedName name="________________mm2" localSheetId="7">#REF!</definedName>
    <definedName name="________________mm2" localSheetId="5">#REF!</definedName>
    <definedName name="________________mm2" localSheetId="6">#REF!</definedName>
    <definedName name="________________mm2" localSheetId="9">#REF!</definedName>
    <definedName name="________________mm2" localSheetId="17">#REF!</definedName>
    <definedName name="________________mm2" localSheetId="2">#REF!</definedName>
    <definedName name="________________mm2">#REF!</definedName>
    <definedName name="________________mm3" localSheetId="3">#REF!</definedName>
    <definedName name="________________mm3" localSheetId="4">#REF!</definedName>
    <definedName name="________________mm3" localSheetId="7">#REF!</definedName>
    <definedName name="________________mm3" localSheetId="5">#REF!</definedName>
    <definedName name="________________mm3" localSheetId="6">#REF!</definedName>
    <definedName name="________________mm3" localSheetId="9">#REF!</definedName>
    <definedName name="________________mm3" localSheetId="17">#REF!</definedName>
    <definedName name="________________mm3" localSheetId="2">#REF!</definedName>
    <definedName name="________________mm3">#REF!</definedName>
    <definedName name="________________MUR5" localSheetId="3">#REF!</definedName>
    <definedName name="________________MUR5" localSheetId="4">#REF!</definedName>
    <definedName name="________________MUR5" localSheetId="7">#REF!</definedName>
    <definedName name="________________MUR5" localSheetId="5">#REF!</definedName>
    <definedName name="________________MUR5" localSheetId="6">#REF!</definedName>
    <definedName name="________________MUR5" localSheetId="9">#REF!</definedName>
    <definedName name="________________MUR5" localSheetId="17">#REF!</definedName>
    <definedName name="________________MUR5" localSheetId="2">#REF!</definedName>
    <definedName name="________________MUR5">#REF!</definedName>
    <definedName name="________________MUR8" localSheetId="3">#REF!</definedName>
    <definedName name="________________MUR8" localSheetId="4">#REF!</definedName>
    <definedName name="________________MUR8" localSheetId="7">#REF!</definedName>
    <definedName name="________________MUR8" localSheetId="5">#REF!</definedName>
    <definedName name="________________MUR8" localSheetId="6">#REF!</definedName>
    <definedName name="________________MUR8" localSheetId="9">#REF!</definedName>
    <definedName name="________________MUR8" localSheetId="17">#REF!</definedName>
    <definedName name="________________MUR8" localSheetId="2">#REF!</definedName>
    <definedName name="________________MUR8">#REF!</definedName>
    <definedName name="________________OPC43" localSheetId="3">#REF!</definedName>
    <definedName name="________________OPC43" localSheetId="4">#REF!</definedName>
    <definedName name="________________OPC43" localSheetId="7">#REF!</definedName>
    <definedName name="________________OPC43" localSheetId="5">#REF!</definedName>
    <definedName name="________________OPC43" localSheetId="6">#REF!</definedName>
    <definedName name="________________OPC43" localSheetId="9">#REF!</definedName>
    <definedName name="________________OPC43" localSheetId="17">#REF!</definedName>
    <definedName name="________________OPC43" localSheetId="2">#REF!</definedName>
    <definedName name="________________OPC43">#REF!</definedName>
    <definedName name="________________PPC53">'[12]Rate Analysis '!$E$19</definedName>
    <definedName name="________________sh1">90</definedName>
    <definedName name="________________sh2">120</definedName>
    <definedName name="________________sh3">150</definedName>
    <definedName name="________________sh4">180</definedName>
    <definedName name="________________SLV10025" localSheetId="4">'[8]ANAL-PIPE LINE'!#REF!</definedName>
    <definedName name="________________SLV10025" localSheetId="7">'[8]ANAL-PIPE LINE'!#REF!</definedName>
    <definedName name="________________SLV10025" localSheetId="5">'[8]ANAL-PIPE LINE'!#REF!</definedName>
    <definedName name="________________SLV10025" localSheetId="6">'[8]ANAL-PIPE LINE'!#REF!</definedName>
    <definedName name="________________SLV10025" localSheetId="17">'[8]ANAL-PIPE LINE'!#REF!</definedName>
    <definedName name="________________SLV10025">'[8]ANAL-PIPE LINE'!#REF!</definedName>
    <definedName name="________________tab1" localSheetId="3">#REF!</definedName>
    <definedName name="________________tab1" localSheetId="4">#REF!</definedName>
    <definedName name="________________tab1" localSheetId="7">#REF!</definedName>
    <definedName name="________________tab1" localSheetId="5">#REF!</definedName>
    <definedName name="________________tab1" localSheetId="6">#REF!</definedName>
    <definedName name="________________tab1" localSheetId="9">#REF!</definedName>
    <definedName name="________________tab1" localSheetId="17">#REF!</definedName>
    <definedName name="________________tab1" localSheetId="2">#REF!</definedName>
    <definedName name="________________tab1">#REF!</definedName>
    <definedName name="________________tab2" localSheetId="3">#REF!</definedName>
    <definedName name="________________tab2" localSheetId="4">#REF!</definedName>
    <definedName name="________________tab2" localSheetId="7">#REF!</definedName>
    <definedName name="________________tab2" localSheetId="5">#REF!</definedName>
    <definedName name="________________tab2" localSheetId="6">#REF!</definedName>
    <definedName name="________________tab2" localSheetId="9">#REF!</definedName>
    <definedName name="________________tab2" localSheetId="17">#REF!</definedName>
    <definedName name="________________tab2" localSheetId="2">#REF!</definedName>
    <definedName name="________________tab2">#REF!</definedName>
    <definedName name="________________TIP1" localSheetId="3">#REF!</definedName>
    <definedName name="________________TIP1" localSheetId="4">#REF!</definedName>
    <definedName name="________________TIP1" localSheetId="7">#REF!</definedName>
    <definedName name="________________TIP1" localSheetId="5">#REF!</definedName>
    <definedName name="________________TIP1" localSheetId="6">#REF!</definedName>
    <definedName name="________________TIP1" localSheetId="9">#REF!</definedName>
    <definedName name="________________TIP1" localSheetId="17">#REF!</definedName>
    <definedName name="________________TIP1" localSheetId="2">#REF!</definedName>
    <definedName name="________________TIP1">#REF!</definedName>
    <definedName name="________________TIP2" localSheetId="3">#REF!</definedName>
    <definedName name="________________TIP2" localSheetId="4">#REF!</definedName>
    <definedName name="________________TIP2" localSheetId="7">#REF!</definedName>
    <definedName name="________________TIP2" localSheetId="5">#REF!</definedName>
    <definedName name="________________TIP2" localSheetId="6">#REF!</definedName>
    <definedName name="________________TIP2" localSheetId="9">#REF!</definedName>
    <definedName name="________________TIP2" localSheetId="17">#REF!</definedName>
    <definedName name="________________TIP2" localSheetId="2">#REF!</definedName>
    <definedName name="________________TIP2">#REF!</definedName>
    <definedName name="________________TIP3" localSheetId="3">#REF!</definedName>
    <definedName name="________________TIP3" localSheetId="4">#REF!</definedName>
    <definedName name="________________TIP3" localSheetId="7">#REF!</definedName>
    <definedName name="________________TIP3" localSheetId="5">#REF!</definedName>
    <definedName name="________________TIP3" localSheetId="6">#REF!</definedName>
    <definedName name="________________TIP3" localSheetId="9">#REF!</definedName>
    <definedName name="________________TIP3" localSheetId="17">#REF!</definedName>
    <definedName name="________________TIP3" localSheetId="2">#REF!</definedName>
    <definedName name="________________TIP3">#REF!</definedName>
    <definedName name="_______________A65537" localSheetId="3">#REF!</definedName>
    <definedName name="_______________A65537" localSheetId="4">#REF!</definedName>
    <definedName name="_______________A65537" localSheetId="7">#REF!</definedName>
    <definedName name="_______________A65537" localSheetId="5">#REF!</definedName>
    <definedName name="_______________A65537" localSheetId="6">#REF!</definedName>
    <definedName name="_______________A65537" localSheetId="9">#REF!</definedName>
    <definedName name="_______________A65537" localSheetId="17">#REF!</definedName>
    <definedName name="_______________A65537" localSheetId="2">#REF!</definedName>
    <definedName name="_______________A65537">#REF!</definedName>
    <definedName name="_______________ABM10" localSheetId="3">#REF!</definedName>
    <definedName name="_______________ABM10" localSheetId="4">#REF!</definedName>
    <definedName name="_______________ABM10" localSheetId="7">#REF!</definedName>
    <definedName name="_______________ABM10" localSheetId="5">#REF!</definedName>
    <definedName name="_______________ABM10" localSheetId="6">#REF!</definedName>
    <definedName name="_______________ABM10" localSheetId="9">#REF!</definedName>
    <definedName name="_______________ABM10" localSheetId="17">#REF!</definedName>
    <definedName name="_______________ABM10" localSheetId="2">#REF!</definedName>
    <definedName name="_______________ABM10">#REF!</definedName>
    <definedName name="_______________ABM40" localSheetId="3">#REF!</definedName>
    <definedName name="_______________ABM40" localSheetId="4">#REF!</definedName>
    <definedName name="_______________ABM40" localSheetId="7">#REF!</definedName>
    <definedName name="_______________ABM40" localSheetId="5">#REF!</definedName>
    <definedName name="_______________ABM40" localSheetId="6">#REF!</definedName>
    <definedName name="_______________ABM40" localSheetId="9">#REF!</definedName>
    <definedName name="_______________ABM40" localSheetId="17">#REF!</definedName>
    <definedName name="_______________ABM40" localSheetId="2">#REF!</definedName>
    <definedName name="_______________ABM40">#REF!</definedName>
    <definedName name="_______________ABM6" localSheetId="3">#REF!</definedName>
    <definedName name="_______________ABM6" localSheetId="4">#REF!</definedName>
    <definedName name="_______________ABM6" localSheetId="7">#REF!</definedName>
    <definedName name="_______________ABM6" localSheetId="5">#REF!</definedName>
    <definedName name="_______________ABM6" localSheetId="6">#REF!</definedName>
    <definedName name="_______________ABM6" localSheetId="9">#REF!</definedName>
    <definedName name="_______________ABM6" localSheetId="17">#REF!</definedName>
    <definedName name="_______________ABM6" localSheetId="2">#REF!</definedName>
    <definedName name="_______________ABM6">#REF!</definedName>
    <definedName name="_______________ACB10" localSheetId="3">#REF!</definedName>
    <definedName name="_______________ACB10" localSheetId="4">#REF!</definedName>
    <definedName name="_______________ACB10" localSheetId="7">#REF!</definedName>
    <definedName name="_______________ACB10" localSheetId="5">#REF!</definedName>
    <definedName name="_______________ACB10" localSheetId="6">#REF!</definedName>
    <definedName name="_______________ACB10" localSheetId="9">#REF!</definedName>
    <definedName name="_______________ACB10" localSheetId="17">#REF!</definedName>
    <definedName name="_______________ACB10" localSheetId="2">#REF!</definedName>
    <definedName name="_______________ACB10">#REF!</definedName>
    <definedName name="_______________ACB20" localSheetId="3">#REF!</definedName>
    <definedName name="_______________ACB20" localSheetId="4">#REF!</definedName>
    <definedName name="_______________ACB20" localSheetId="7">#REF!</definedName>
    <definedName name="_______________ACB20" localSheetId="5">#REF!</definedName>
    <definedName name="_______________ACB20" localSheetId="6">#REF!</definedName>
    <definedName name="_______________ACB20" localSheetId="9">#REF!</definedName>
    <definedName name="_______________ACB20" localSheetId="17">#REF!</definedName>
    <definedName name="_______________ACB20" localSheetId="2">#REF!</definedName>
    <definedName name="_______________ACB20">#REF!</definedName>
    <definedName name="_______________ACR10" localSheetId="3">#REF!</definedName>
    <definedName name="_______________ACR10" localSheetId="4">#REF!</definedName>
    <definedName name="_______________ACR10" localSheetId="7">#REF!</definedName>
    <definedName name="_______________ACR10" localSheetId="5">#REF!</definedName>
    <definedName name="_______________ACR10" localSheetId="6">#REF!</definedName>
    <definedName name="_______________ACR10" localSheetId="9">#REF!</definedName>
    <definedName name="_______________ACR10" localSheetId="17">#REF!</definedName>
    <definedName name="_______________ACR10" localSheetId="2">#REF!</definedName>
    <definedName name="_______________ACR10">#REF!</definedName>
    <definedName name="_______________ACR20" localSheetId="3">#REF!</definedName>
    <definedName name="_______________ACR20" localSheetId="4">#REF!</definedName>
    <definedName name="_______________ACR20" localSheetId="7">#REF!</definedName>
    <definedName name="_______________ACR20" localSheetId="5">#REF!</definedName>
    <definedName name="_______________ACR20" localSheetId="6">#REF!</definedName>
    <definedName name="_______________ACR20" localSheetId="9">#REF!</definedName>
    <definedName name="_______________ACR20" localSheetId="17">#REF!</definedName>
    <definedName name="_______________ACR20" localSheetId="2">#REF!</definedName>
    <definedName name="_______________ACR20">#REF!</definedName>
    <definedName name="_______________AGG10" localSheetId="3">#REF!</definedName>
    <definedName name="_______________AGG10" localSheetId="4">#REF!</definedName>
    <definedName name="_______________AGG10" localSheetId="7">#REF!</definedName>
    <definedName name="_______________AGG10" localSheetId="5">#REF!</definedName>
    <definedName name="_______________AGG10" localSheetId="6">#REF!</definedName>
    <definedName name="_______________AGG10" localSheetId="9">#REF!</definedName>
    <definedName name="_______________AGG10" localSheetId="17">#REF!</definedName>
    <definedName name="_______________AGG10" localSheetId="2">#REF!</definedName>
    <definedName name="_______________AGG10">#REF!</definedName>
    <definedName name="_______________AGG6" localSheetId="3">#REF!</definedName>
    <definedName name="_______________AGG6" localSheetId="4">#REF!</definedName>
    <definedName name="_______________AGG6" localSheetId="7">#REF!</definedName>
    <definedName name="_______________AGG6" localSheetId="5">#REF!</definedName>
    <definedName name="_______________AGG6" localSheetId="6">#REF!</definedName>
    <definedName name="_______________AGG6" localSheetId="9">#REF!</definedName>
    <definedName name="_______________AGG6" localSheetId="17">#REF!</definedName>
    <definedName name="_______________AGG6" localSheetId="2">#REF!</definedName>
    <definedName name="_______________AGG6">#REF!</definedName>
    <definedName name="_______________ash1" localSheetId="4">[13]ANAL!#REF!</definedName>
    <definedName name="_______________ash1" localSheetId="7">[13]ANAL!#REF!</definedName>
    <definedName name="_______________ash1" localSheetId="5">[13]ANAL!#REF!</definedName>
    <definedName name="_______________ash1" localSheetId="6">[13]ANAL!#REF!</definedName>
    <definedName name="_______________ash1" localSheetId="17">[13]ANAL!#REF!</definedName>
    <definedName name="_______________ash1">[13]ANAL!#REF!</definedName>
    <definedName name="_______________AWM10" localSheetId="3">#REF!</definedName>
    <definedName name="_______________AWM10" localSheetId="4">#REF!</definedName>
    <definedName name="_______________AWM10" localSheetId="7">#REF!</definedName>
    <definedName name="_______________AWM10" localSheetId="5">#REF!</definedName>
    <definedName name="_______________AWM10" localSheetId="6">#REF!</definedName>
    <definedName name="_______________AWM10" localSheetId="9">#REF!</definedName>
    <definedName name="_______________AWM10" localSheetId="17">#REF!</definedName>
    <definedName name="_______________AWM10" localSheetId="2">#REF!</definedName>
    <definedName name="_______________AWM10">#REF!</definedName>
    <definedName name="_______________AWM40" localSheetId="3">#REF!</definedName>
    <definedName name="_______________AWM40" localSheetId="4">#REF!</definedName>
    <definedName name="_______________AWM40" localSheetId="7">#REF!</definedName>
    <definedName name="_______________AWM40" localSheetId="5">#REF!</definedName>
    <definedName name="_______________AWM40" localSheetId="6">#REF!</definedName>
    <definedName name="_______________AWM40" localSheetId="9">#REF!</definedName>
    <definedName name="_______________AWM40" localSheetId="17">#REF!</definedName>
    <definedName name="_______________AWM40" localSheetId="2">#REF!</definedName>
    <definedName name="_______________AWM40">#REF!</definedName>
    <definedName name="_______________AWM6" localSheetId="3">#REF!</definedName>
    <definedName name="_______________AWM6" localSheetId="4">#REF!</definedName>
    <definedName name="_______________AWM6" localSheetId="7">#REF!</definedName>
    <definedName name="_______________AWM6" localSheetId="5">#REF!</definedName>
    <definedName name="_______________AWM6" localSheetId="6">#REF!</definedName>
    <definedName name="_______________AWM6" localSheetId="9">#REF!</definedName>
    <definedName name="_______________AWM6" localSheetId="17">#REF!</definedName>
    <definedName name="_______________AWM6" localSheetId="2">#REF!</definedName>
    <definedName name="_______________AWM6">#REF!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58" localSheetId="4">[19]PROCTOR!#REF!</definedName>
    <definedName name="_______________CAN458" localSheetId="7">[19]PROCTOR!#REF!</definedName>
    <definedName name="_______________CAN458" localSheetId="5">[19]PROCTOR!#REF!</definedName>
    <definedName name="_______________CAN458" localSheetId="6">[19]PROCTOR!#REF!</definedName>
    <definedName name="_______________CAN458" localSheetId="17">[19]PROCTOR!#REF!</definedName>
    <definedName name="_______________CAN458">[19]PROCTOR!#REF!</definedName>
    <definedName name="_______________CAN486" localSheetId="4">[19]PROCTOR!#REF!</definedName>
    <definedName name="_______________CAN486" localSheetId="7">[19]PROCTOR!#REF!</definedName>
    <definedName name="_______________CAN486" localSheetId="5">[19]PROCTOR!#REF!</definedName>
    <definedName name="_______________CAN486" localSheetId="6">[19]PROCTOR!#REF!</definedName>
    <definedName name="_______________CAN486" localSheetId="17">[19]PROCTOR!#REF!</definedName>
    <definedName name="_______________CAN486">[19]PROCTOR!#REF!</definedName>
    <definedName name="_______________CAN487" localSheetId="4">[19]PROCTOR!#REF!</definedName>
    <definedName name="_______________CAN487" localSheetId="7">[19]PROCTOR!#REF!</definedName>
    <definedName name="_______________CAN487" localSheetId="5">[19]PROCTOR!#REF!</definedName>
    <definedName name="_______________CAN487" localSheetId="6">[19]PROCTOR!#REF!</definedName>
    <definedName name="_______________CAN487" localSheetId="17">[19]PROCTOR!#REF!</definedName>
    <definedName name="_______________CAN487">[19]PROCTOR!#REF!</definedName>
    <definedName name="_______________CAN488" localSheetId="4">[19]PROCTOR!#REF!</definedName>
    <definedName name="_______________CAN488" localSheetId="7">[19]PROCTOR!#REF!</definedName>
    <definedName name="_______________CAN488" localSheetId="5">[19]PROCTOR!#REF!</definedName>
    <definedName name="_______________CAN488" localSheetId="6">[19]PROCTOR!#REF!</definedName>
    <definedName name="_______________CAN488" localSheetId="17">[19]PROCTOR!#REF!</definedName>
    <definedName name="_______________CAN488">[19]PROCTOR!#REF!</definedName>
    <definedName name="_______________CAN489" localSheetId="4">[19]PROCTOR!#REF!</definedName>
    <definedName name="_______________CAN489" localSheetId="7">[19]PROCTOR!#REF!</definedName>
    <definedName name="_______________CAN489" localSheetId="5">[19]PROCTOR!#REF!</definedName>
    <definedName name="_______________CAN489" localSheetId="6">[19]PROCTOR!#REF!</definedName>
    <definedName name="_______________CAN489" localSheetId="17">[19]PROCTOR!#REF!</definedName>
    <definedName name="_______________CAN489">[19]PROCTOR!#REF!</definedName>
    <definedName name="_______________CAN490" localSheetId="4">[19]PROCTOR!#REF!</definedName>
    <definedName name="_______________CAN490" localSheetId="7">[19]PROCTOR!#REF!</definedName>
    <definedName name="_______________CAN490" localSheetId="5">[19]PROCTOR!#REF!</definedName>
    <definedName name="_______________CAN490" localSheetId="6">[19]PROCTOR!#REF!</definedName>
    <definedName name="_______________CAN490" localSheetId="17">[19]PROCTOR!#REF!</definedName>
    <definedName name="_______________CAN490">[19]PROCTOR!#REF!</definedName>
    <definedName name="_______________CAN491" localSheetId="4">[19]PROCTOR!#REF!</definedName>
    <definedName name="_______________CAN491" localSheetId="7">[19]PROCTOR!#REF!</definedName>
    <definedName name="_______________CAN491" localSheetId="5">[19]PROCTOR!#REF!</definedName>
    <definedName name="_______________CAN491" localSheetId="6">[19]PROCTOR!#REF!</definedName>
    <definedName name="_______________CAN491" localSheetId="17">[19]PROCTOR!#REF!</definedName>
    <definedName name="_______________CAN491">[19]PROCTOR!#REF!</definedName>
    <definedName name="_______________CAN492" localSheetId="4">[19]PROCTOR!#REF!</definedName>
    <definedName name="_______________CAN492" localSheetId="7">[19]PROCTOR!#REF!</definedName>
    <definedName name="_______________CAN492" localSheetId="5">[19]PROCTOR!#REF!</definedName>
    <definedName name="_______________CAN492" localSheetId="6">[19]PROCTOR!#REF!</definedName>
    <definedName name="_______________CAN492" localSheetId="17">[19]PROCTOR!#REF!</definedName>
    <definedName name="_______________CAN492">[19]PROCTOR!#REF!</definedName>
    <definedName name="_______________CAN493" localSheetId="4">[19]PROCTOR!#REF!</definedName>
    <definedName name="_______________CAN493" localSheetId="7">[19]PROCTOR!#REF!</definedName>
    <definedName name="_______________CAN493" localSheetId="5">[19]PROCTOR!#REF!</definedName>
    <definedName name="_______________CAN493" localSheetId="6">[19]PROCTOR!#REF!</definedName>
    <definedName name="_______________CAN493" localSheetId="17">[19]PROCTOR!#REF!</definedName>
    <definedName name="_______________CAN493">[19]PROCTOR!#REF!</definedName>
    <definedName name="_______________CAN494" localSheetId="4">[19]PROCTOR!#REF!</definedName>
    <definedName name="_______________CAN494" localSheetId="7">[19]PROCTOR!#REF!</definedName>
    <definedName name="_______________CAN494" localSheetId="5">[19]PROCTOR!#REF!</definedName>
    <definedName name="_______________CAN494" localSheetId="6">[19]PROCTOR!#REF!</definedName>
    <definedName name="_______________CAN494" localSheetId="17">[19]PROCTOR!#REF!</definedName>
    <definedName name="_______________CAN494">[19]PROCTOR!#REF!</definedName>
    <definedName name="_______________CAN495" localSheetId="4">[19]PROCTOR!#REF!</definedName>
    <definedName name="_______________CAN495" localSheetId="7">[19]PROCTOR!#REF!</definedName>
    <definedName name="_______________CAN495" localSheetId="5">[19]PROCTOR!#REF!</definedName>
    <definedName name="_______________CAN495" localSheetId="6">[19]PROCTOR!#REF!</definedName>
    <definedName name="_______________CAN495" localSheetId="17">[19]PROCTOR!#REF!</definedName>
    <definedName name="_______________CAN495">[19]PROCTOR!#REF!</definedName>
    <definedName name="_______________CAN496" localSheetId="4">[19]PROCTOR!#REF!</definedName>
    <definedName name="_______________CAN496" localSheetId="7">[19]PROCTOR!#REF!</definedName>
    <definedName name="_______________CAN496" localSheetId="5">[19]PROCTOR!#REF!</definedName>
    <definedName name="_______________CAN496" localSheetId="6">[19]PROCTOR!#REF!</definedName>
    <definedName name="_______________CAN496" localSheetId="17">[19]PROCTOR!#REF!</definedName>
    <definedName name="_______________CAN496">[19]PROCTOR!#REF!</definedName>
    <definedName name="_______________CAN497" localSheetId="4">[19]PROCTOR!#REF!</definedName>
    <definedName name="_______________CAN497" localSheetId="7">[19]PROCTOR!#REF!</definedName>
    <definedName name="_______________CAN497" localSheetId="5">[19]PROCTOR!#REF!</definedName>
    <definedName name="_______________CAN497" localSheetId="6">[19]PROCTOR!#REF!</definedName>
    <definedName name="_______________CAN497" localSheetId="17">[19]PROCTOR!#REF!</definedName>
    <definedName name="_______________CAN497">[19]PROCTOR!#REF!</definedName>
    <definedName name="_______________CAN498" localSheetId="4">[19]PROCTOR!#REF!</definedName>
    <definedName name="_______________CAN498" localSheetId="7">[19]PROCTOR!#REF!</definedName>
    <definedName name="_______________CAN498" localSheetId="5">[19]PROCTOR!#REF!</definedName>
    <definedName name="_______________CAN498" localSheetId="6">[19]PROCTOR!#REF!</definedName>
    <definedName name="_______________CAN498" localSheetId="17">[19]PROCTOR!#REF!</definedName>
    <definedName name="_______________CAN498">[19]PROCTOR!#REF!</definedName>
    <definedName name="_______________CAN499" localSheetId="4">[19]PROCTOR!#REF!</definedName>
    <definedName name="_______________CAN499" localSheetId="7">[19]PROCTOR!#REF!</definedName>
    <definedName name="_______________CAN499" localSheetId="5">[19]PROCTOR!#REF!</definedName>
    <definedName name="_______________CAN499" localSheetId="6">[19]PROCTOR!#REF!</definedName>
    <definedName name="_______________CAN499" localSheetId="17">[19]PROCTOR!#REF!</definedName>
    <definedName name="_______________CAN499">[19]PROCTOR!#REF!</definedName>
    <definedName name="_______________CAN500" localSheetId="4">[19]PROCTOR!#REF!</definedName>
    <definedName name="_______________CAN500" localSheetId="7">[19]PROCTOR!#REF!</definedName>
    <definedName name="_______________CAN500" localSheetId="5">[19]PROCTOR!#REF!</definedName>
    <definedName name="_______________CAN500" localSheetId="6">[19]PROCTOR!#REF!</definedName>
    <definedName name="_______________CAN500" localSheetId="17">[19]PROCTOR!#REF!</definedName>
    <definedName name="_______________CAN500">[19]PROCTOR!#REF!</definedName>
    <definedName name="_______________CDG100" localSheetId="3">#REF!</definedName>
    <definedName name="_______________CDG100" localSheetId="4">#REF!</definedName>
    <definedName name="_______________CDG100" localSheetId="7">#REF!</definedName>
    <definedName name="_______________CDG100" localSheetId="5">#REF!</definedName>
    <definedName name="_______________CDG100" localSheetId="6">#REF!</definedName>
    <definedName name="_______________CDG100" localSheetId="9">#REF!</definedName>
    <definedName name="_______________CDG100" localSheetId="17">#REF!</definedName>
    <definedName name="_______________CDG100" localSheetId="2">#REF!</definedName>
    <definedName name="_______________CDG100">#REF!</definedName>
    <definedName name="_______________CDG250" localSheetId="3">#REF!</definedName>
    <definedName name="_______________CDG250" localSheetId="4">#REF!</definedName>
    <definedName name="_______________CDG250" localSheetId="7">#REF!</definedName>
    <definedName name="_______________CDG250" localSheetId="5">#REF!</definedName>
    <definedName name="_______________CDG250" localSheetId="6">#REF!</definedName>
    <definedName name="_______________CDG250" localSheetId="9">#REF!</definedName>
    <definedName name="_______________CDG250" localSheetId="17">#REF!</definedName>
    <definedName name="_______________CDG250" localSheetId="2">#REF!</definedName>
    <definedName name="_______________CDG250">#REF!</definedName>
    <definedName name="_______________CDG50" localSheetId="3">#REF!</definedName>
    <definedName name="_______________CDG50" localSheetId="4">#REF!</definedName>
    <definedName name="_______________CDG50" localSheetId="7">#REF!</definedName>
    <definedName name="_______________CDG50" localSheetId="5">#REF!</definedName>
    <definedName name="_______________CDG50" localSheetId="6">#REF!</definedName>
    <definedName name="_______________CDG50" localSheetId="9">#REF!</definedName>
    <definedName name="_______________CDG50" localSheetId="17">#REF!</definedName>
    <definedName name="_______________CDG50" localSheetId="2">#REF!</definedName>
    <definedName name="_______________CDG50">#REF!</definedName>
    <definedName name="_______________CDG500" localSheetId="3">#REF!</definedName>
    <definedName name="_______________CDG500" localSheetId="4">#REF!</definedName>
    <definedName name="_______________CDG500" localSheetId="7">#REF!</definedName>
    <definedName name="_______________CDG500" localSheetId="5">#REF!</definedName>
    <definedName name="_______________CDG500" localSheetId="6">#REF!</definedName>
    <definedName name="_______________CDG500" localSheetId="9">#REF!</definedName>
    <definedName name="_______________CDG500" localSheetId="17">#REF!</definedName>
    <definedName name="_______________CDG500" localSheetId="2">#REF!</definedName>
    <definedName name="_______________CDG500">#REF!</definedName>
    <definedName name="_______________CEM53" localSheetId="3">#REF!</definedName>
    <definedName name="_______________CEM53" localSheetId="4">#REF!</definedName>
    <definedName name="_______________CEM53" localSheetId="7">#REF!</definedName>
    <definedName name="_______________CEM53" localSheetId="5">#REF!</definedName>
    <definedName name="_______________CEM53" localSheetId="6">#REF!</definedName>
    <definedName name="_______________CEM53" localSheetId="9">#REF!</definedName>
    <definedName name="_______________CEM53" localSheetId="17">#REF!</definedName>
    <definedName name="_______________CEM53" localSheetId="2">#REF!</definedName>
    <definedName name="_______________CEM53">#REF!</definedName>
    <definedName name="_______________CRN3" localSheetId="3">#REF!</definedName>
    <definedName name="_______________CRN3" localSheetId="4">#REF!</definedName>
    <definedName name="_______________CRN3" localSheetId="7">#REF!</definedName>
    <definedName name="_______________CRN3" localSheetId="5">#REF!</definedName>
    <definedName name="_______________CRN3" localSheetId="6">#REF!</definedName>
    <definedName name="_______________CRN3" localSheetId="9">#REF!</definedName>
    <definedName name="_______________CRN3" localSheetId="17">#REF!</definedName>
    <definedName name="_______________CRN3" localSheetId="2">#REF!</definedName>
    <definedName name="_______________CRN3">#REF!</definedName>
    <definedName name="_______________CRN35" localSheetId="3">#REF!</definedName>
    <definedName name="_______________CRN35" localSheetId="4">#REF!</definedName>
    <definedName name="_______________CRN35" localSheetId="7">#REF!</definedName>
    <definedName name="_______________CRN35" localSheetId="5">#REF!</definedName>
    <definedName name="_______________CRN35" localSheetId="6">#REF!</definedName>
    <definedName name="_______________CRN35" localSheetId="9">#REF!</definedName>
    <definedName name="_______________CRN35" localSheetId="17">#REF!</definedName>
    <definedName name="_______________CRN35" localSheetId="2">#REF!</definedName>
    <definedName name="_______________CRN35">#REF!</definedName>
    <definedName name="_______________CRN80" localSheetId="3">#REF!</definedName>
    <definedName name="_______________CRN80" localSheetId="4">#REF!</definedName>
    <definedName name="_______________CRN80" localSheetId="7">#REF!</definedName>
    <definedName name="_______________CRN80" localSheetId="5">#REF!</definedName>
    <definedName name="_______________CRN80" localSheetId="6">#REF!</definedName>
    <definedName name="_______________CRN80" localSheetId="9">#REF!</definedName>
    <definedName name="_______________CRN80" localSheetId="17">#REF!</definedName>
    <definedName name="_______________CRN80" localSheetId="2">#REF!</definedName>
    <definedName name="_______________CRN80">#REF!</definedName>
    <definedName name="_______________dec05" localSheetId="3" hidden="1">{"'Sheet1'!$A$4386:$N$4591"}</definedName>
    <definedName name="_______________dec05" localSheetId="4" hidden="1">{"'Sheet1'!$A$4386:$N$4591"}</definedName>
    <definedName name="_______________dec05" localSheetId="7" hidden="1">{"'Sheet1'!$A$4386:$N$4591"}</definedName>
    <definedName name="_______________dec05" localSheetId="5" hidden="1">{"'Sheet1'!$A$4386:$N$4591"}</definedName>
    <definedName name="_______________dec05" localSheetId="6" hidden="1">{"'Sheet1'!$A$4386:$N$4591"}</definedName>
    <definedName name="_______________dec05" localSheetId="9" hidden="1">{"'Sheet1'!$A$4386:$N$4591"}</definedName>
    <definedName name="_______________dec05" localSheetId="17" hidden="1">{"'Sheet1'!$A$4386:$N$4591"}</definedName>
    <definedName name="_______________dec05" localSheetId="2" hidden="1">{"'Sheet1'!$A$4386:$N$4591"}</definedName>
    <definedName name="_______________dec05" hidden="1">{"'Sheet1'!$A$4386:$N$4591"}</definedName>
    <definedName name="_______________DOZ50" localSheetId="3">#REF!</definedName>
    <definedName name="_______________DOZ50" localSheetId="4">#REF!</definedName>
    <definedName name="_______________DOZ50" localSheetId="7">#REF!</definedName>
    <definedName name="_______________DOZ50" localSheetId="5">#REF!</definedName>
    <definedName name="_______________DOZ50" localSheetId="6">#REF!</definedName>
    <definedName name="_______________DOZ50" localSheetId="9">#REF!</definedName>
    <definedName name="_______________DOZ50" localSheetId="17">#REF!</definedName>
    <definedName name="_______________DOZ50" localSheetId="2">#REF!</definedName>
    <definedName name="_______________DOZ50">#REF!</definedName>
    <definedName name="_______________DOZ80" localSheetId="3">#REF!</definedName>
    <definedName name="_______________DOZ80" localSheetId="4">#REF!</definedName>
    <definedName name="_______________DOZ80" localSheetId="7">#REF!</definedName>
    <definedName name="_______________DOZ80" localSheetId="5">#REF!</definedName>
    <definedName name="_______________DOZ80" localSheetId="6">#REF!</definedName>
    <definedName name="_______________DOZ80" localSheetId="9">#REF!</definedName>
    <definedName name="_______________DOZ80" localSheetId="17">#REF!</definedName>
    <definedName name="_______________DOZ80" localSheetId="2">#REF!</definedName>
    <definedName name="_______________DOZ80">#REF!</definedName>
    <definedName name="_______________EXC20">'[10]Rate Analysis '!$E$50</definedName>
    <definedName name="_______________ExV200" localSheetId="3">#REF!</definedName>
    <definedName name="_______________ExV200" localSheetId="4">#REF!</definedName>
    <definedName name="_______________ExV200" localSheetId="7">#REF!</definedName>
    <definedName name="_______________ExV200" localSheetId="5">#REF!</definedName>
    <definedName name="_______________ExV200" localSheetId="6">#REF!</definedName>
    <definedName name="_______________ExV200" localSheetId="9">#REF!</definedName>
    <definedName name="_______________ExV200" localSheetId="17">#REF!</definedName>
    <definedName name="_______________ExV200" localSheetId="2">#REF!</definedName>
    <definedName name="_______________ExV200">#REF!</definedName>
    <definedName name="_______________GEN100" localSheetId="3">#REF!</definedName>
    <definedName name="_______________GEN100" localSheetId="4">#REF!</definedName>
    <definedName name="_______________GEN100" localSheetId="7">#REF!</definedName>
    <definedName name="_______________GEN100" localSheetId="5">#REF!</definedName>
    <definedName name="_______________GEN100" localSheetId="6">#REF!</definedName>
    <definedName name="_______________GEN100" localSheetId="9">#REF!</definedName>
    <definedName name="_______________GEN100" localSheetId="17">#REF!</definedName>
    <definedName name="_______________GEN100" localSheetId="2">#REF!</definedName>
    <definedName name="_______________GEN100">#REF!</definedName>
    <definedName name="_______________GEN250" localSheetId="3">#REF!</definedName>
    <definedName name="_______________GEN250" localSheetId="4">#REF!</definedName>
    <definedName name="_______________GEN250" localSheetId="7">#REF!</definedName>
    <definedName name="_______________GEN250" localSheetId="5">#REF!</definedName>
    <definedName name="_______________GEN250" localSheetId="6">#REF!</definedName>
    <definedName name="_______________GEN250" localSheetId="9">#REF!</definedName>
    <definedName name="_______________GEN250" localSheetId="17">#REF!</definedName>
    <definedName name="_______________GEN250" localSheetId="2">#REF!</definedName>
    <definedName name="_______________GEN250">#REF!</definedName>
    <definedName name="_______________GEN325" localSheetId="3">#REF!</definedName>
    <definedName name="_______________GEN325" localSheetId="4">#REF!</definedName>
    <definedName name="_______________GEN325" localSheetId="7">#REF!</definedName>
    <definedName name="_______________GEN325" localSheetId="5">#REF!</definedName>
    <definedName name="_______________GEN325" localSheetId="6">#REF!</definedName>
    <definedName name="_______________GEN325" localSheetId="9">#REF!</definedName>
    <definedName name="_______________GEN325" localSheetId="17">#REF!</definedName>
    <definedName name="_______________GEN325" localSheetId="2">#REF!</definedName>
    <definedName name="_______________GEN325">#REF!</definedName>
    <definedName name="_______________GEN380" localSheetId="3">#REF!</definedName>
    <definedName name="_______________GEN380" localSheetId="4">#REF!</definedName>
    <definedName name="_______________GEN380" localSheetId="7">#REF!</definedName>
    <definedName name="_______________GEN380" localSheetId="5">#REF!</definedName>
    <definedName name="_______________GEN380" localSheetId="6">#REF!</definedName>
    <definedName name="_______________GEN380" localSheetId="9">#REF!</definedName>
    <definedName name="_______________GEN380" localSheetId="17">#REF!</definedName>
    <definedName name="_______________GEN380" localSheetId="2">#REF!</definedName>
    <definedName name="_______________GEN380">#REF!</definedName>
    <definedName name="_______________GSB1" localSheetId="3">#REF!</definedName>
    <definedName name="_______________GSB1" localSheetId="4">#REF!</definedName>
    <definedName name="_______________GSB1" localSheetId="7">#REF!</definedName>
    <definedName name="_______________GSB1" localSheetId="5">#REF!</definedName>
    <definedName name="_______________GSB1" localSheetId="6">#REF!</definedName>
    <definedName name="_______________GSB1" localSheetId="9">#REF!</definedName>
    <definedName name="_______________GSB1" localSheetId="17">#REF!</definedName>
    <definedName name="_______________GSB1" localSheetId="2">#REF!</definedName>
    <definedName name="_______________GSB1">#REF!</definedName>
    <definedName name="_______________GSB2" localSheetId="3">#REF!</definedName>
    <definedName name="_______________GSB2" localSheetId="4">#REF!</definedName>
    <definedName name="_______________GSB2" localSheetId="7">#REF!</definedName>
    <definedName name="_______________GSB2" localSheetId="5">#REF!</definedName>
    <definedName name="_______________GSB2" localSheetId="6">#REF!</definedName>
    <definedName name="_______________GSB2" localSheetId="9">#REF!</definedName>
    <definedName name="_______________GSB2" localSheetId="17">#REF!</definedName>
    <definedName name="_______________GSB2" localSheetId="2">#REF!</definedName>
    <definedName name="_______________GSB2">#REF!</definedName>
    <definedName name="_______________GSB3" localSheetId="3">#REF!</definedName>
    <definedName name="_______________GSB3" localSheetId="4">#REF!</definedName>
    <definedName name="_______________GSB3" localSheetId="7">#REF!</definedName>
    <definedName name="_______________GSB3" localSheetId="5">#REF!</definedName>
    <definedName name="_______________GSB3" localSheetId="6">#REF!</definedName>
    <definedName name="_______________GSB3" localSheetId="9">#REF!</definedName>
    <definedName name="_______________GSB3" localSheetId="17">#REF!</definedName>
    <definedName name="_______________GSB3" localSheetId="2">#REF!</definedName>
    <definedName name="_______________GSB3">#REF!</definedName>
    <definedName name="_______________HMP1" localSheetId="3">#REF!</definedName>
    <definedName name="_______________HMP1" localSheetId="4">#REF!</definedName>
    <definedName name="_______________HMP1" localSheetId="7">#REF!</definedName>
    <definedName name="_______________HMP1" localSheetId="5">#REF!</definedName>
    <definedName name="_______________HMP1" localSheetId="6">#REF!</definedName>
    <definedName name="_______________HMP1" localSheetId="9">#REF!</definedName>
    <definedName name="_______________HMP1" localSheetId="17">#REF!</definedName>
    <definedName name="_______________HMP1" localSheetId="2">#REF!</definedName>
    <definedName name="_______________HMP1">#REF!</definedName>
    <definedName name="_______________HMP2" localSheetId="3">#REF!</definedName>
    <definedName name="_______________HMP2" localSheetId="4">#REF!</definedName>
    <definedName name="_______________HMP2" localSheetId="7">#REF!</definedName>
    <definedName name="_______________HMP2" localSheetId="5">#REF!</definedName>
    <definedName name="_______________HMP2" localSheetId="6">#REF!</definedName>
    <definedName name="_______________HMP2" localSheetId="9">#REF!</definedName>
    <definedName name="_______________HMP2" localSheetId="17">#REF!</definedName>
    <definedName name="_______________HMP2" localSheetId="2">#REF!</definedName>
    <definedName name="_______________HMP2">#REF!</definedName>
    <definedName name="_______________HMP3" localSheetId="3">#REF!</definedName>
    <definedName name="_______________HMP3" localSheetId="4">#REF!</definedName>
    <definedName name="_______________HMP3" localSheetId="7">#REF!</definedName>
    <definedName name="_______________HMP3" localSheetId="5">#REF!</definedName>
    <definedName name="_______________HMP3" localSheetId="6">#REF!</definedName>
    <definedName name="_______________HMP3" localSheetId="9">#REF!</definedName>
    <definedName name="_______________HMP3" localSheetId="17">#REF!</definedName>
    <definedName name="_______________HMP3" localSheetId="2">#REF!</definedName>
    <definedName name="_______________HMP3">#REF!</definedName>
    <definedName name="_______________HMP4" localSheetId="3">#REF!</definedName>
    <definedName name="_______________HMP4" localSheetId="4">#REF!</definedName>
    <definedName name="_______________HMP4" localSheetId="7">#REF!</definedName>
    <definedName name="_______________HMP4" localSheetId="5">#REF!</definedName>
    <definedName name="_______________HMP4" localSheetId="6">#REF!</definedName>
    <definedName name="_______________HMP4" localSheetId="9">#REF!</definedName>
    <definedName name="_______________HMP4" localSheetId="17">#REF!</definedName>
    <definedName name="_______________HMP4" localSheetId="2">#REF!</definedName>
    <definedName name="_______________HMP4">#REF!</definedName>
    <definedName name="_______________lb1" localSheetId="3">#REF!</definedName>
    <definedName name="_______________lb1" localSheetId="4">#REF!</definedName>
    <definedName name="_______________lb1" localSheetId="7">#REF!</definedName>
    <definedName name="_______________lb1" localSheetId="5">#REF!</definedName>
    <definedName name="_______________lb1" localSheetId="6">#REF!</definedName>
    <definedName name="_______________lb1" localSheetId="9">#REF!</definedName>
    <definedName name="_______________lb1" localSheetId="17">#REF!</definedName>
    <definedName name="_______________lb1" localSheetId="2">#REF!</definedName>
    <definedName name="_______________lb1">#REF!</definedName>
    <definedName name="_______________lb2" localSheetId="3">#REF!</definedName>
    <definedName name="_______________lb2" localSheetId="4">#REF!</definedName>
    <definedName name="_______________lb2" localSheetId="7">#REF!</definedName>
    <definedName name="_______________lb2" localSheetId="5">#REF!</definedName>
    <definedName name="_______________lb2" localSheetId="6">#REF!</definedName>
    <definedName name="_______________lb2" localSheetId="9">#REF!</definedName>
    <definedName name="_______________lb2" localSheetId="17">#REF!</definedName>
    <definedName name="_______________lb2" localSheetId="2">#REF!</definedName>
    <definedName name="_______________lb2">#REF!</definedName>
    <definedName name="_______________mac2">200</definedName>
    <definedName name="_______________MIX10" localSheetId="3">#REF!</definedName>
    <definedName name="_______________MIX10" localSheetId="4">#REF!</definedName>
    <definedName name="_______________MIX10" localSheetId="7">#REF!</definedName>
    <definedName name="_______________MIX10" localSheetId="5">#REF!</definedName>
    <definedName name="_______________MIX10" localSheetId="6">#REF!</definedName>
    <definedName name="_______________MIX10" localSheetId="9">#REF!</definedName>
    <definedName name="_______________MIX10" localSheetId="17">#REF!</definedName>
    <definedName name="_______________MIX10" localSheetId="2">#REF!</definedName>
    <definedName name="_______________MIX10">#REF!</definedName>
    <definedName name="_______________MIX15" localSheetId="3">#REF!</definedName>
    <definedName name="_______________MIX15" localSheetId="4">#REF!</definedName>
    <definedName name="_______________MIX15" localSheetId="7">#REF!</definedName>
    <definedName name="_______________MIX15" localSheetId="5">#REF!</definedName>
    <definedName name="_______________MIX15" localSheetId="6">#REF!</definedName>
    <definedName name="_______________MIX15" localSheetId="9">#REF!</definedName>
    <definedName name="_______________MIX15" localSheetId="17">#REF!</definedName>
    <definedName name="_______________MIX15" localSheetId="2">#REF!</definedName>
    <definedName name="_______________MIX15">#REF!</definedName>
    <definedName name="_______________MIX15150" localSheetId="4">'[4]Mix Design'!#REF!</definedName>
    <definedName name="_______________MIX15150" localSheetId="7">'[4]Mix Design'!#REF!</definedName>
    <definedName name="_______________MIX15150" localSheetId="5">'[4]Mix Design'!#REF!</definedName>
    <definedName name="_______________MIX15150" localSheetId="6">'[4]Mix Design'!#REF!</definedName>
    <definedName name="_______________MIX15150" localSheetId="17">'[4]Mix Design'!#REF!</definedName>
    <definedName name="_______________MIX15150">'[4]Mix Design'!#REF!</definedName>
    <definedName name="_______________MIX1540">'[4]Mix Design'!$P$11</definedName>
    <definedName name="_______________MIX1580" localSheetId="4">'[4]Mix Design'!#REF!</definedName>
    <definedName name="_______________MIX1580" localSheetId="7">'[4]Mix Design'!#REF!</definedName>
    <definedName name="_______________MIX1580" localSheetId="5">'[4]Mix Design'!#REF!</definedName>
    <definedName name="_______________MIX1580" localSheetId="6">'[4]Mix Design'!#REF!</definedName>
    <definedName name="_______________MIX1580" localSheetId="17">'[4]Mix Design'!#REF!</definedName>
    <definedName name="_______________MIX1580">'[4]Mix Design'!#REF!</definedName>
    <definedName name="_______________MIX2">'[5]Mix Design'!$P$12</definedName>
    <definedName name="_______________MIX20" localSheetId="3">#REF!</definedName>
    <definedName name="_______________MIX20" localSheetId="4">#REF!</definedName>
    <definedName name="_______________MIX20" localSheetId="7">#REF!</definedName>
    <definedName name="_______________MIX20" localSheetId="5">#REF!</definedName>
    <definedName name="_______________MIX20" localSheetId="6">#REF!</definedName>
    <definedName name="_______________MIX20" localSheetId="9">#REF!</definedName>
    <definedName name="_______________MIX20" localSheetId="17">#REF!</definedName>
    <definedName name="_______________MIX20" localSheetId="2">#REF!</definedName>
    <definedName name="_______________MIX20">#REF!</definedName>
    <definedName name="_______________MIX2020">'[4]Mix Design'!$P$12</definedName>
    <definedName name="_______________MIX2040">'[4]Mix Design'!$P$13</definedName>
    <definedName name="_______________MIX25" localSheetId="3">#REF!</definedName>
    <definedName name="_______________MIX25" localSheetId="4">#REF!</definedName>
    <definedName name="_______________MIX25" localSheetId="7">#REF!</definedName>
    <definedName name="_______________MIX25" localSheetId="5">#REF!</definedName>
    <definedName name="_______________MIX25" localSheetId="6">#REF!</definedName>
    <definedName name="_______________MIX25" localSheetId="9">#REF!</definedName>
    <definedName name="_______________MIX25" localSheetId="17">#REF!</definedName>
    <definedName name="_______________MIX25" localSheetId="2">#REF!</definedName>
    <definedName name="_______________MIX25">#REF!</definedName>
    <definedName name="_______________MIX2540">'[4]Mix Design'!$P$15</definedName>
    <definedName name="_______________Mix255">'[6]Mix Design'!$P$13</definedName>
    <definedName name="_______________MIX30" localSheetId="3">#REF!</definedName>
    <definedName name="_______________MIX30" localSheetId="4">#REF!</definedName>
    <definedName name="_______________MIX30" localSheetId="7">#REF!</definedName>
    <definedName name="_______________MIX30" localSheetId="5">#REF!</definedName>
    <definedName name="_______________MIX30" localSheetId="6">#REF!</definedName>
    <definedName name="_______________MIX30" localSheetId="9">#REF!</definedName>
    <definedName name="_______________MIX30" localSheetId="17">#REF!</definedName>
    <definedName name="_______________MIX30" localSheetId="2">#REF!</definedName>
    <definedName name="_______________MIX30">#REF!</definedName>
    <definedName name="_______________MIX35" localSheetId="3">#REF!</definedName>
    <definedName name="_______________MIX35" localSheetId="4">#REF!</definedName>
    <definedName name="_______________MIX35" localSheetId="7">#REF!</definedName>
    <definedName name="_______________MIX35" localSheetId="5">#REF!</definedName>
    <definedName name="_______________MIX35" localSheetId="6">#REF!</definedName>
    <definedName name="_______________MIX35" localSheetId="9">#REF!</definedName>
    <definedName name="_______________MIX35" localSheetId="17">#REF!</definedName>
    <definedName name="_______________MIX35" localSheetId="2">#REF!</definedName>
    <definedName name="_______________MIX35">#REF!</definedName>
    <definedName name="_______________MIX40" localSheetId="3">#REF!</definedName>
    <definedName name="_______________MIX40" localSheetId="4">#REF!</definedName>
    <definedName name="_______________MIX40" localSheetId="7">#REF!</definedName>
    <definedName name="_______________MIX40" localSheetId="5">#REF!</definedName>
    <definedName name="_______________MIX40" localSheetId="6">#REF!</definedName>
    <definedName name="_______________MIX40" localSheetId="9">#REF!</definedName>
    <definedName name="_______________MIX40" localSheetId="17">#REF!</definedName>
    <definedName name="_______________MIX40" localSheetId="2">#REF!</definedName>
    <definedName name="_______________MIX40">#REF!</definedName>
    <definedName name="_______________MIX45" localSheetId="4">'[4]Mix Design'!#REF!</definedName>
    <definedName name="_______________MIX45" localSheetId="7">'[4]Mix Design'!#REF!</definedName>
    <definedName name="_______________MIX45" localSheetId="5">'[4]Mix Design'!#REF!</definedName>
    <definedName name="_______________MIX45" localSheetId="6">'[4]Mix Design'!#REF!</definedName>
    <definedName name="_______________MIX45" localSheetId="17">'[4]Mix Design'!#REF!</definedName>
    <definedName name="_______________MIX45">'[4]Mix Design'!#REF!</definedName>
    <definedName name="_______________mm1" localSheetId="3">#REF!</definedName>
    <definedName name="_______________mm1" localSheetId="4">#REF!</definedName>
    <definedName name="_______________mm1" localSheetId="7">#REF!</definedName>
    <definedName name="_______________mm1" localSheetId="5">#REF!</definedName>
    <definedName name="_______________mm1" localSheetId="6">#REF!</definedName>
    <definedName name="_______________mm1" localSheetId="9">#REF!</definedName>
    <definedName name="_______________mm1" localSheetId="17">#REF!</definedName>
    <definedName name="_______________mm1" localSheetId="2">#REF!</definedName>
    <definedName name="_______________mm1">#REF!</definedName>
    <definedName name="_______________mm2" localSheetId="3">#REF!</definedName>
    <definedName name="_______________mm2" localSheetId="4">#REF!</definedName>
    <definedName name="_______________mm2" localSheetId="7">#REF!</definedName>
    <definedName name="_______________mm2" localSheetId="5">#REF!</definedName>
    <definedName name="_______________mm2" localSheetId="6">#REF!</definedName>
    <definedName name="_______________mm2" localSheetId="9">#REF!</definedName>
    <definedName name="_______________mm2" localSheetId="17">#REF!</definedName>
    <definedName name="_______________mm2" localSheetId="2">#REF!</definedName>
    <definedName name="_______________mm2">#REF!</definedName>
    <definedName name="_______________mm3" localSheetId="3">#REF!</definedName>
    <definedName name="_______________mm3" localSheetId="4">#REF!</definedName>
    <definedName name="_______________mm3" localSheetId="7">#REF!</definedName>
    <definedName name="_______________mm3" localSheetId="5">#REF!</definedName>
    <definedName name="_______________mm3" localSheetId="6">#REF!</definedName>
    <definedName name="_______________mm3" localSheetId="9">#REF!</definedName>
    <definedName name="_______________mm3" localSheetId="17">#REF!</definedName>
    <definedName name="_______________mm3" localSheetId="2">#REF!</definedName>
    <definedName name="_______________mm3">#REF!</definedName>
    <definedName name="_______________MUR5" localSheetId="3">#REF!</definedName>
    <definedName name="_______________MUR5" localSheetId="4">#REF!</definedName>
    <definedName name="_______________MUR5" localSheetId="7">#REF!</definedName>
    <definedName name="_______________MUR5" localSheetId="5">#REF!</definedName>
    <definedName name="_______________MUR5" localSheetId="6">#REF!</definedName>
    <definedName name="_______________MUR5" localSheetId="9">#REF!</definedName>
    <definedName name="_______________MUR5" localSheetId="17">#REF!</definedName>
    <definedName name="_______________MUR5" localSheetId="2">#REF!</definedName>
    <definedName name="_______________MUR5">#REF!</definedName>
    <definedName name="_______________MUR8" localSheetId="3">#REF!</definedName>
    <definedName name="_______________MUR8" localSheetId="4">#REF!</definedName>
    <definedName name="_______________MUR8" localSheetId="7">#REF!</definedName>
    <definedName name="_______________MUR8" localSheetId="5">#REF!</definedName>
    <definedName name="_______________MUR8" localSheetId="6">#REF!</definedName>
    <definedName name="_______________MUR8" localSheetId="9">#REF!</definedName>
    <definedName name="_______________MUR8" localSheetId="17">#REF!</definedName>
    <definedName name="_______________MUR8" localSheetId="2">#REF!</definedName>
    <definedName name="_______________MUR8">#REF!</definedName>
    <definedName name="_______________OPC43" localSheetId="3">#REF!</definedName>
    <definedName name="_______________OPC43" localSheetId="4">#REF!</definedName>
    <definedName name="_______________OPC43" localSheetId="7">#REF!</definedName>
    <definedName name="_______________OPC43" localSheetId="5">#REF!</definedName>
    <definedName name="_______________OPC43" localSheetId="6">#REF!</definedName>
    <definedName name="_______________OPC43" localSheetId="9">#REF!</definedName>
    <definedName name="_______________OPC43" localSheetId="17">#REF!</definedName>
    <definedName name="_______________OPC43" localSheetId="2">#REF!</definedName>
    <definedName name="_______________OPC43">#REF!</definedName>
    <definedName name="_______________PPC53">'[12]Rate Analysis '!$E$19</definedName>
    <definedName name="_______________sh1">90</definedName>
    <definedName name="_______________sh2">120</definedName>
    <definedName name="_______________sh3">150</definedName>
    <definedName name="_______________sh4">180</definedName>
    <definedName name="_______________tab1" localSheetId="3">#REF!</definedName>
    <definedName name="_______________tab1" localSheetId="4">#REF!</definedName>
    <definedName name="_______________tab1" localSheetId="7">#REF!</definedName>
    <definedName name="_______________tab1" localSheetId="5">#REF!</definedName>
    <definedName name="_______________tab1" localSheetId="6">#REF!</definedName>
    <definedName name="_______________tab1" localSheetId="9">#REF!</definedName>
    <definedName name="_______________tab1" localSheetId="17">#REF!</definedName>
    <definedName name="_______________tab1" localSheetId="2">#REF!</definedName>
    <definedName name="_______________tab1">#REF!</definedName>
    <definedName name="_______________tab2" localSheetId="3">#REF!</definedName>
    <definedName name="_______________tab2" localSheetId="4">#REF!</definedName>
    <definedName name="_______________tab2" localSheetId="7">#REF!</definedName>
    <definedName name="_______________tab2" localSheetId="5">#REF!</definedName>
    <definedName name="_______________tab2" localSheetId="6">#REF!</definedName>
    <definedName name="_______________tab2" localSheetId="9">#REF!</definedName>
    <definedName name="_______________tab2" localSheetId="17">#REF!</definedName>
    <definedName name="_______________tab2" localSheetId="2">#REF!</definedName>
    <definedName name="_______________tab2">#REF!</definedName>
    <definedName name="_______________TIP1" localSheetId="3">#REF!</definedName>
    <definedName name="_______________TIP1" localSheetId="4">#REF!</definedName>
    <definedName name="_______________TIP1" localSheetId="7">#REF!</definedName>
    <definedName name="_______________TIP1" localSheetId="5">#REF!</definedName>
    <definedName name="_______________TIP1" localSheetId="6">#REF!</definedName>
    <definedName name="_______________TIP1" localSheetId="9">#REF!</definedName>
    <definedName name="_______________TIP1" localSheetId="17">#REF!</definedName>
    <definedName name="_______________TIP1" localSheetId="2">#REF!</definedName>
    <definedName name="_______________TIP1">#REF!</definedName>
    <definedName name="_______________TIP2" localSheetId="3">#REF!</definedName>
    <definedName name="_______________TIP2" localSheetId="4">#REF!</definedName>
    <definedName name="_______________TIP2" localSheetId="7">#REF!</definedName>
    <definedName name="_______________TIP2" localSheetId="5">#REF!</definedName>
    <definedName name="_______________TIP2" localSheetId="6">#REF!</definedName>
    <definedName name="_______________TIP2" localSheetId="9">#REF!</definedName>
    <definedName name="_______________TIP2" localSheetId="17">#REF!</definedName>
    <definedName name="_______________TIP2" localSheetId="2">#REF!</definedName>
    <definedName name="_______________TIP2">#REF!</definedName>
    <definedName name="_______________TIP3" localSheetId="3">#REF!</definedName>
    <definedName name="_______________TIP3" localSheetId="4">#REF!</definedName>
    <definedName name="_______________TIP3" localSheetId="7">#REF!</definedName>
    <definedName name="_______________TIP3" localSheetId="5">#REF!</definedName>
    <definedName name="_______________TIP3" localSheetId="6">#REF!</definedName>
    <definedName name="_______________TIP3" localSheetId="9">#REF!</definedName>
    <definedName name="_______________TIP3" localSheetId="17">#REF!</definedName>
    <definedName name="_______________TIP3" localSheetId="2">#REF!</definedName>
    <definedName name="_______________TIP3">#REF!</definedName>
    <definedName name="______________A65537" localSheetId="3">#REF!</definedName>
    <definedName name="______________A65537" localSheetId="4">#REF!</definedName>
    <definedName name="______________A65537" localSheetId="7">#REF!</definedName>
    <definedName name="______________A65537" localSheetId="5">#REF!</definedName>
    <definedName name="______________A65537" localSheetId="6">#REF!</definedName>
    <definedName name="______________A65537" localSheetId="9">#REF!</definedName>
    <definedName name="______________A65537" localSheetId="17">#REF!</definedName>
    <definedName name="______________A65537" localSheetId="2">#REF!</definedName>
    <definedName name="______________A65537">#REF!</definedName>
    <definedName name="______________ABM10" localSheetId="3">#REF!</definedName>
    <definedName name="______________ABM10" localSheetId="4">#REF!</definedName>
    <definedName name="______________ABM10" localSheetId="7">#REF!</definedName>
    <definedName name="______________ABM10" localSheetId="5">#REF!</definedName>
    <definedName name="______________ABM10" localSheetId="6">#REF!</definedName>
    <definedName name="______________ABM10" localSheetId="9">#REF!</definedName>
    <definedName name="______________ABM10" localSheetId="17">#REF!</definedName>
    <definedName name="______________ABM10" localSheetId="2">#REF!</definedName>
    <definedName name="______________ABM10">#REF!</definedName>
    <definedName name="______________ABM40" localSheetId="3">#REF!</definedName>
    <definedName name="______________ABM40" localSheetId="4">#REF!</definedName>
    <definedName name="______________ABM40" localSheetId="7">#REF!</definedName>
    <definedName name="______________ABM40" localSheetId="5">#REF!</definedName>
    <definedName name="______________ABM40" localSheetId="6">#REF!</definedName>
    <definedName name="______________ABM40" localSheetId="9">#REF!</definedName>
    <definedName name="______________ABM40" localSheetId="17">#REF!</definedName>
    <definedName name="______________ABM40" localSheetId="2">#REF!</definedName>
    <definedName name="______________ABM40">#REF!</definedName>
    <definedName name="______________ABM6" localSheetId="3">#REF!</definedName>
    <definedName name="______________ABM6" localSheetId="4">#REF!</definedName>
    <definedName name="______________ABM6" localSheetId="7">#REF!</definedName>
    <definedName name="______________ABM6" localSheetId="5">#REF!</definedName>
    <definedName name="______________ABM6" localSheetId="6">#REF!</definedName>
    <definedName name="______________ABM6" localSheetId="9">#REF!</definedName>
    <definedName name="______________ABM6" localSheetId="17">#REF!</definedName>
    <definedName name="______________ABM6" localSheetId="2">#REF!</definedName>
    <definedName name="______________ABM6">#REF!</definedName>
    <definedName name="______________ACB10" localSheetId="3">#REF!</definedName>
    <definedName name="______________ACB10" localSheetId="4">#REF!</definedName>
    <definedName name="______________ACB10" localSheetId="7">#REF!</definedName>
    <definedName name="______________ACB10" localSheetId="5">#REF!</definedName>
    <definedName name="______________ACB10" localSheetId="6">#REF!</definedName>
    <definedName name="______________ACB10" localSheetId="9">#REF!</definedName>
    <definedName name="______________ACB10" localSheetId="17">#REF!</definedName>
    <definedName name="______________ACB10" localSheetId="2">#REF!</definedName>
    <definedName name="______________ACB10">#REF!</definedName>
    <definedName name="______________ACB20" localSheetId="3">#REF!</definedName>
    <definedName name="______________ACB20" localSheetId="4">#REF!</definedName>
    <definedName name="______________ACB20" localSheetId="7">#REF!</definedName>
    <definedName name="______________ACB20" localSheetId="5">#REF!</definedName>
    <definedName name="______________ACB20" localSheetId="6">#REF!</definedName>
    <definedName name="______________ACB20" localSheetId="9">#REF!</definedName>
    <definedName name="______________ACB20" localSheetId="17">#REF!</definedName>
    <definedName name="______________ACB20" localSheetId="2">#REF!</definedName>
    <definedName name="______________ACB20">#REF!</definedName>
    <definedName name="______________ACR10" localSheetId="3">#REF!</definedName>
    <definedName name="______________ACR10" localSheetId="4">#REF!</definedName>
    <definedName name="______________ACR10" localSheetId="7">#REF!</definedName>
    <definedName name="______________ACR10" localSheetId="5">#REF!</definedName>
    <definedName name="______________ACR10" localSheetId="6">#REF!</definedName>
    <definedName name="______________ACR10" localSheetId="9">#REF!</definedName>
    <definedName name="______________ACR10" localSheetId="17">#REF!</definedName>
    <definedName name="______________ACR10" localSheetId="2">#REF!</definedName>
    <definedName name="______________ACR10">#REF!</definedName>
    <definedName name="______________ACR20" localSheetId="3">#REF!</definedName>
    <definedName name="______________ACR20" localSheetId="4">#REF!</definedName>
    <definedName name="______________ACR20" localSheetId="7">#REF!</definedName>
    <definedName name="______________ACR20" localSheetId="5">#REF!</definedName>
    <definedName name="______________ACR20" localSheetId="6">#REF!</definedName>
    <definedName name="______________ACR20" localSheetId="9">#REF!</definedName>
    <definedName name="______________ACR20" localSheetId="17">#REF!</definedName>
    <definedName name="______________ACR20" localSheetId="2">#REF!</definedName>
    <definedName name="______________ACR20">#REF!</definedName>
    <definedName name="______________AGG10" localSheetId="3">#REF!</definedName>
    <definedName name="______________AGG10" localSheetId="4">#REF!</definedName>
    <definedName name="______________AGG10" localSheetId="7">#REF!</definedName>
    <definedName name="______________AGG10" localSheetId="5">#REF!</definedName>
    <definedName name="______________AGG10" localSheetId="6">#REF!</definedName>
    <definedName name="______________AGG10" localSheetId="9">#REF!</definedName>
    <definedName name="______________AGG10" localSheetId="17">#REF!</definedName>
    <definedName name="______________AGG10" localSheetId="2">#REF!</definedName>
    <definedName name="______________AGG10">#REF!</definedName>
    <definedName name="______________AGG6" localSheetId="3">#REF!</definedName>
    <definedName name="______________AGG6" localSheetId="4">#REF!</definedName>
    <definedName name="______________AGG6" localSheetId="7">#REF!</definedName>
    <definedName name="______________AGG6" localSheetId="5">#REF!</definedName>
    <definedName name="______________AGG6" localSheetId="6">#REF!</definedName>
    <definedName name="______________AGG6" localSheetId="9">#REF!</definedName>
    <definedName name="______________AGG6" localSheetId="17">#REF!</definedName>
    <definedName name="______________AGG6" localSheetId="2">#REF!</definedName>
    <definedName name="______________AGG6">#REF!</definedName>
    <definedName name="______________ARV8040">'[20]ANAL-PUMP HOUSE'!$I$55</definedName>
    <definedName name="______________ash1" localSheetId="4">[21]ANAL!#REF!</definedName>
    <definedName name="______________ash1" localSheetId="7">[21]ANAL!#REF!</definedName>
    <definedName name="______________ash1" localSheetId="5">[21]ANAL!#REF!</definedName>
    <definedName name="______________ash1" localSheetId="6">[21]ANAL!#REF!</definedName>
    <definedName name="______________ash1" localSheetId="17">[21]ANAL!#REF!</definedName>
    <definedName name="______________ash1">[21]ANAL!#REF!</definedName>
    <definedName name="______________AWM10" localSheetId="3">#REF!</definedName>
    <definedName name="______________AWM10" localSheetId="4">#REF!</definedName>
    <definedName name="______________AWM10" localSheetId="7">#REF!</definedName>
    <definedName name="______________AWM10" localSheetId="5">#REF!</definedName>
    <definedName name="______________AWM10" localSheetId="6">#REF!</definedName>
    <definedName name="______________AWM10" localSheetId="9">#REF!</definedName>
    <definedName name="______________AWM10" localSheetId="17">#REF!</definedName>
    <definedName name="______________AWM10" localSheetId="2">#REF!</definedName>
    <definedName name="______________AWM10">#REF!</definedName>
    <definedName name="______________AWM40" localSheetId="3">#REF!</definedName>
    <definedName name="______________AWM40" localSheetId="4">#REF!</definedName>
    <definedName name="______________AWM40" localSheetId="7">#REF!</definedName>
    <definedName name="______________AWM40" localSheetId="5">#REF!</definedName>
    <definedName name="______________AWM40" localSheetId="6">#REF!</definedName>
    <definedName name="______________AWM40" localSheetId="9">#REF!</definedName>
    <definedName name="______________AWM40" localSheetId="17">#REF!</definedName>
    <definedName name="______________AWM40" localSheetId="2">#REF!</definedName>
    <definedName name="______________AWM40">#REF!</definedName>
    <definedName name="______________AWM6" localSheetId="3">#REF!</definedName>
    <definedName name="______________AWM6" localSheetId="4">#REF!</definedName>
    <definedName name="______________AWM6" localSheetId="7">#REF!</definedName>
    <definedName name="______________AWM6" localSheetId="5">#REF!</definedName>
    <definedName name="______________AWM6" localSheetId="6">#REF!</definedName>
    <definedName name="______________AWM6" localSheetId="9">#REF!</definedName>
    <definedName name="______________AWM6" localSheetId="17">#REF!</definedName>
    <definedName name="______________AWM6" localSheetId="2">#REF!</definedName>
    <definedName name="______________AWM6">#REF!</definedName>
    <definedName name="______________b111121" localSheetId="3">#REF!</definedName>
    <definedName name="______________b111121" localSheetId="4">#REF!</definedName>
    <definedName name="______________b111121" localSheetId="7">#REF!</definedName>
    <definedName name="______________b111121" localSheetId="5">#REF!</definedName>
    <definedName name="______________b111121" localSheetId="6">#REF!</definedName>
    <definedName name="______________b111121" localSheetId="9">#REF!</definedName>
    <definedName name="______________b111121" localSheetId="17">#REF!</definedName>
    <definedName name="______________b111121" localSheetId="2">#REF!</definedName>
    <definedName name="______________b111121">#REF!</definedName>
    <definedName name="______________BTV300">'[20]ANAL-PUMP HOUSE'!$I$52</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58" localSheetId="4">[14]PROCTOR!#REF!</definedName>
    <definedName name="______________CAN458" localSheetId="7">[14]PROCTOR!#REF!</definedName>
    <definedName name="______________CAN458" localSheetId="5">[14]PROCTOR!#REF!</definedName>
    <definedName name="______________CAN458" localSheetId="6">[14]PROCTOR!#REF!</definedName>
    <definedName name="______________CAN458" localSheetId="17">[14]PROCTOR!#REF!</definedName>
    <definedName name="______________CAN458">[14]PROCTOR!#REF!</definedName>
    <definedName name="______________CAN486" localSheetId="4">[14]PROCTOR!#REF!</definedName>
    <definedName name="______________CAN486" localSheetId="7">[14]PROCTOR!#REF!</definedName>
    <definedName name="______________CAN486" localSheetId="5">[14]PROCTOR!#REF!</definedName>
    <definedName name="______________CAN486" localSheetId="6">[14]PROCTOR!#REF!</definedName>
    <definedName name="______________CAN486" localSheetId="17">[14]PROCTOR!#REF!</definedName>
    <definedName name="______________CAN486">[14]PROCTOR!#REF!</definedName>
    <definedName name="______________CAN487" localSheetId="4">[14]PROCTOR!#REF!</definedName>
    <definedName name="______________CAN487" localSheetId="7">[14]PROCTOR!#REF!</definedName>
    <definedName name="______________CAN487" localSheetId="5">[14]PROCTOR!#REF!</definedName>
    <definedName name="______________CAN487" localSheetId="6">[14]PROCTOR!#REF!</definedName>
    <definedName name="______________CAN487" localSheetId="17">[14]PROCTOR!#REF!</definedName>
    <definedName name="______________CAN487">[14]PROCTOR!#REF!</definedName>
    <definedName name="______________CAN488" localSheetId="4">[14]PROCTOR!#REF!</definedName>
    <definedName name="______________CAN488" localSheetId="7">[14]PROCTOR!#REF!</definedName>
    <definedName name="______________CAN488" localSheetId="5">[14]PROCTOR!#REF!</definedName>
    <definedName name="______________CAN488" localSheetId="6">[14]PROCTOR!#REF!</definedName>
    <definedName name="______________CAN488" localSheetId="17">[14]PROCTOR!#REF!</definedName>
    <definedName name="______________CAN488">[14]PROCTOR!#REF!</definedName>
    <definedName name="______________CAN489" localSheetId="4">[14]PROCTOR!#REF!</definedName>
    <definedName name="______________CAN489" localSheetId="7">[14]PROCTOR!#REF!</definedName>
    <definedName name="______________CAN489" localSheetId="5">[14]PROCTOR!#REF!</definedName>
    <definedName name="______________CAN489" localSheetId="6">[14]PROCTOR!#REF!</definedName>
    <definedName name="______________CAN489" localSheetId="17">[14]PROCTOR!#REF!</definedName>
    <definedName name="______________CAN489">[14]PROCTOR!#REF!</definedName>
    <definedName name="______________CAN490" localSheetId="4">[14]PROCTOR!#REF!</definedName>
    <definedName name="______________CAN490" localSheetId="7">[14]PROCTOR!#REF!</definedName>
    <definedName name="______________CAN490" localSheetId="5">[14]PROCTOR!#REF!</definedName>
    <definedName name="______________CAN490" localSheetId="6">[14]PROCTOR!#REF!</definedName>
    <definedName name="______________CAN490" localSheetId="17">[14]PROCTOR!#REF!</definedName>
    <definedName name="______________CAN490">[14]PROCTOR!#REF!</definedName>
    <definedName name="______________CAN491" localSheetId="4">[14]PROCTOR!#REF!</definedName>
    <definedName name="______________CAN491" localSheetId="7">[14]PROCTOR!#REF!</definedName>
    <definedName name="______________CAN491" localSheetId="5">[14]PROCTOR!#REF!</definedName>
    <definedName name="______________CAN491" localSheetId="6">[14]PROCTOR!#REF!</definedName>
    <definedName name="______________CAN491" localSheetId="17">[14]PROCTOR!#REF!</definedName>
    <definedName name="______________CAN491">[14]PROCTOR!#REF!</definedName>
    <definedName name="______________CAN492" localSheetId="4">[14]PROCTOR!#REF!</definedName>
    <definedName name="______________CAN492" localSheetId="7">[14]PROCTOR!#REF!</definedName>
    <definedName name="______________CAN492" localSheetId="5">[14]PROCTOR!#REF!</definedName>
    <definedName name="______________CAN492" localSheetId="6">[14]PROCTOR!#REF!</definedName>
    <definedName name="______________CAN492" localSheetId="17">[14]PROCTOR!#REF!</definedName>
    <definedName name="______________CAN492">[14]PROCTOR!#REF!</definedName>
    <definedName name="______________CAN493" localSheetId="4">[14]PROCTOR!#REF!</definedName>
    <definedName name="______________CAN493" localSheetId="7">[14]PROCTOR!#REF!</definedName>
    <definedName name="______________CAN493" localSheetId="5">[14]PROCTOR!#REF!</definedName>
    <definedName name="______________CAN493" localSheetId="6">[14]PROCTOR!#REF!</definedName>
    <definedName name="______________CAN493" localSheetId="17">[14]PROCTOR!#REF!</definedName>
    <definedName name="______________CAN493">[14]PROCTOR!#REF!</definedName>
    <definedName name="______________CAN494" localSheetId="4">[14]PROCTOR!#REF!</definedName>
    <definedName name="______________CAN494" localSheetId="7">[14]PROCTOR!#REF!</definedName>
    <definedName name="______________CAN494" localSheetId="5">[14]PROCTOR!#REF!</definedName>
    <definedName name="______________CAN494" localSheetId="6">[14]PROCTOR!#REF!</definedName>
    <definedName name="______________CAN494" localSheetId="17">[14]PROCTOR!#REF!</definedName>
    <definedName name="______________CAN494">[14]PROCTOR!#REF!</definedName>
    <definedName name="______________CAN495" localSheetId="4">[14]PROCTOR!#REF!</definedName>
    <definedName name="______________CAN495" localSheetId="7">[14]PROCTOR!#REF!</definedName>
    <definedName name="______________CAN495" localSheetId="5">[14]PROCTOR!#REF!</definedName>
    <definedName name="______________CAN495" localSheetId="6">[14]PROCTOR!#REF!</definedName>
    <definedName name="______________CAN495" localSheetId="17">[14]PROCTOR!#REF!</definedName>
    <definedName name="______________CAN495">[14]PROCTOR!#REF!</definedName>
    <definedName name="______________CAN496" localSheetId="4">[14]PROCTOR!#REF!</definedName>
    <definedName name="______________CAN496" localSheetId="7">[14]PROCTOR!#REF!</definedName>
    <definedName name="______________CAN496" localSheetId="5">[14]PROCTOR!#REF!</definedName>
    <definedName name="______________CAN496" localSheetId="6">[14]PROCTOR!#REF!</definedName>
    <definedName name="______________CAN496" localSheetId="17">[14]PROCTOR!#REF!</definedName>
    <definedName name="______________CAN496">[14]PROCTOR!#REF!</definedName>
    <definedName name="______________CAN497" localSheetId="4">[14]PROCTOR!#REF!</definedName>
    <definedName name="______________CAN497" localSheetId="7">[14]PROCTOR!#REF!</definedName>
    <definedName name="______________CAN497" localSheetId="5">[14]PROCTOR!#REF!</definedName>
    <definedName name="______________CAN497" localSheetId="6">[14]PROCTOR!#REF!</definedName>
    <definedName name="______________CAN497" localSheetId="17">[14]PROCTOR!#REF!</definedName>
    <definedName name="______________CAN497">[14]PROCTOR!#REF!</definedName>
    <definedName name="______________CAN498" localSheetId="4">[14]PROCTOR!#REF!</definedName>
    <definedName name="______________CAN498" localSheetId="7">[14]PROCTOR!#REF!</definedName>
    <definedName name="______________CAN498" localSheetId="5">[14]PROCTOR!#REF!</definedName>
    <definedName name="______________CAN498" localSheetId="6">[14]PROCTOR!#REF!</definedName>
    <definedName name="______________CAN498" localSheetId="17">[14]PROCTOR!#REF!</definedName>
    <definedName name="______________CAN498">[14]PROCTOR!#REF!</definedName>
    <definedName name="______________CAN499" localSheetId="4">[14]PROCTOR!#REF!</definedName>
    <definedName name="______________CAN499" localSheetId="7">[14]PROCTOR!#REF!</definedName>
    <definedName name="______________CAN499" localSheetId="5">[14]PROCTOR!#REF!</definedName>
    <definedName name="______________CAN499" localSheetId="6">[14]PROCTOR!#REF!</definedName>
    <definedName name="______________CAN499" localSheetId="17">[14]PROCTOR!#REF!</definedName>
    <definedName name="______________CAN499">[14]PROCTOR!#REF!</definedName>
    <definedName name="______________CAN500" localSheetId="4">[14]PROCTOR!#REF!</definedName>
    <definedName name="______________CAN500" localSheetId="7">[14]PROCTOR!#REF!</definedName>
    <definedName name="______________CAN500" localSheetId="5">[14]PROCTOR!#REF!</definedName>
    <definedName name="______________CAN500" localSheetId="6">[14]PROCTOR!#REF!</definedName>
    <definedName name="______________CAN500" localSheetId="17">[14]PROCTOR!#REF!</definedName>
    <definedName name="______________CAN500">[14]PROCTOR!#REF!</definedName>
    <definedName name="______________CDG100" localSheetId="3">#REF!</definedName>
    <definedName name="______________CDG100" localSheetId="4">#REF!</definedName>
    <definedName name="______________CDG100" localSheetId="7">#REF!</definedName>
    <definedName name="______________CDG100" localSheetId="5">#REF!</definedName>
    <definedName name="______________CDG100" localSheetId="6">#REF!</definedName>
    <definedName name="______________CDG100" localSheetId="9">#REF!</definedName>
    <definedName name="______________CDG100" localSheetId="17">#REF!</definedName>
    <definedName name="______________CDG100" localSheetId="2">#REF!</definedName>
    <definedName name="______________CDG100">#REF!</definedName>
    <definedName name="______________CDG250" localSheetId="3">#REF!</definedName>
    <definedName name="______________CDG250" localSheetId="4">#REF!</definedName>
    <definedName name="______________CDG250" localSheetId="7">#REF!</definedName>
    <definedName name="______________CDG250" localSheetId="5">#REF!</definedName>
    <definedName name="______________CDG250" localSheetId="6">#REF!</definedName>
    <definedName name="______________CDG250" localSheetId="9">#REF!</definedName>
    <definedName name="______________CDG250" localSheetId="17">#REF!</definedName>
    <definedName name="______________CDG250" localSheetId="2">#REF!</definedName>
    <definedName name="______________CDG250">#REF!</definedName>
    <definedName name="______________CDG50" localSheetId="3">#REF!</definedName>
    <definedName name="______________CDG50" localSheetId="4">#REF!</definedName>
    <definedName name="______________CDG50" localSheetId="7">#REF!</definedName>
    <definedName name="______________CDG50" localSheetId="5">#REF!</definedName>
    <definedName name="______________CDG50" localSheetId="6">#REF!</definedName>
    <definedName name="______________CDG50" localSheetId="9">#REF!</definedName>
    <definedName name="______________CDG50" localSheetId="17">#REF!</definedName>
    <definedName name="______________CDG50" localSheetId="2">#REF!</definedName>
    <definedName name="______________CDG50">#REF!</definedName>
    <definedName name="______________CDG500" localSheetId="3">#REF!</definedName>
    <definedName name="______________CDG500" localSheetId="4">#REF!</definedName>
    <definedName name="______________CDG500" localSheetId="7">#REF!</definedName>
    <definedName name="______________CDG500" localSheetId="5">#REF!</definedName>
    <definedName name="______________CDG500" localSheetId="6">#REF!</definedName>
    <definedName name="______________CDG500" localSheetId="9">#REF!</definedName>
    <definedName name="______________CDG500" localSheetId="17">#REF!</definedName>
    <definedName name="______________CDG500" localSheetId="2">#REF!</definedName>
    <definedName name="______________CDG500">#REF!</definedName>
    <definedName name="______________CEM53" localSheetId="3">#REF!</definedName>
    <definedName name="______________CEM53" localSheetId="4">#REF!</definedName>
    <definedName name="______________CEM53" localSheetId="7">#REF!</definedName>
    <definedName name="______________CEM53" localSheetId="5">#REF!</definedName>
    <definedName name="______________CEM53" localSheetId="6">#REF!</definedName>
    <definedName name="______________CEM53" localSheetId="9">#REF!</definedName>
    <definedName name="______________CEM53" localSheetId="17">#REF!</definedName>
    <definedName name="______________CEM53" localSheetId="2">#REF!</definedName>
    <definedName name="______________CEM53">#REF!</definedName>
    <definedName name="______________CRN3" localSheetId="3">#REF!</definedName>
    <definedName name="______________CRN3" localSheetId="4">#REF!</definedName>
    <definedName name="______________CRN3" localSheetId="7">#REF!</definedName>
    <definedName name="______________CRN3" localSheetId="5">#REF!</definedName>
    <definedName name="______________CRN3" localSheetId="6">#REF!</definedName>
    <definedName name="______________CRN3" localSheetId="9">#REF!</definedName>
    <definedName name="______________CRN3" localSheetId="17">#REF!</definedName>
    <definedName name="______________CRN3" localSheetId="2">#REF!</definedName>
    <definedName name="______________CRN3">#REF!</definedName>
    <definedName name="______________CRN35" localSheetId="3">#REF!</definedName>
    <definedName name="______________CRN35" localSheetId="4">#REF!</definedName>
    <definedName name="______________CRN35" localSheetId="7">#REF!</definedName>
    <definedName name="______________CRN35" localSheetId="5">#REF!</definedName>
    <definedName name="______________CRN35" localSheetId="6">#REF!</definedName>
    <definedName name="______________CRN35" localSheetId="9">#REF!</definedName>
    <definedName name="______________CRN35" localSheetId="17">#REF!</definedName>
    <definedName name="______________CRN35" localSheetId="2">#REF!</definedName>
    <definedName name="______________CRN35">#REF!</definedName>
    <definedName name="______________CRN80" localSheetId="3">#REF!</definedName>
    <definedName name="______________CRN80" localSheetId="4">#REF!</definedName>
    <definedName name="______________CRN80" localSheetId="7">#REF!</definedName>
    <definedName name="______________CRN80" localSheetId="5">#REF!</definedName>
    <definedName name="______________CRN80" localSheetId="6">#REF!</definedName>
    <definedName name="______________CRN80" localSheetId="9">#REF!</definedName>
    <definedName name="______________CRN80" localSheetId="17">#REF!</definedName>
    <definedName name="______________CRN80" localSheetId="2">#REF!</definedName>
    <definedName name="______________CRN80">#REF!</definedName>
    <definedName name="______________dec05" localSheetId="3" hidden="1">{"'Sheet1'!$A$4386:$N$4591"}</definedName>
    <definedName name="______________dec05" localSheetId="4" hidden="1">{"'Sheet1'!$A$4386:$N$4591"}</definedName>
    <definedName name="______________dec05" localSheetId="7" hidden="1">{"'Sheet1'!$A$4386:$N$4591"}</definedName>
    <definedName name="______________dec05" localSheetId="5" hidden="1">{"'Sheet1'!$A$4386:$N$4591"}</definedName>
    <definedName name="______________dec05" localSheetId="6" hidden="1">{"'Sheet1'!$A$4386:$N$4591"}</definedName>
    <definedName name="______________dec05" localSheetId="9" hidden="1">{"'Sheet1'!$A$4386:$N$4591"}</definedName>
    <definedName name="______________dec05" localSheetId="17" hidden="1">{"'Sheet1'!$A$4386:$N$4591"}</definedName>
    <definedName name="______________dec05" localSheetId="2" hidden="1">{"'Sheet1'!$A$4386:$N$4591"}</definedName>
    <definedName name="______________dec05" hidden="1">{"'Sheet1'!$A$4386:$N$4591"}</definedName>
    <definedName name="______________DOZ50" localSheetId="3">#REF!</definedName>
    <definedName name="______________DOZ50" localSheetId="4">#REF!</definedName>
    <definedName name="______________DOZ50" localSheetId="7">#REF!</definedName>
    <definedName name="______________DOZ50" localSheetId="5">#REF!</definedName>
    <definedName name="______________DOZ50" localSheetId="6">#REF!</definedName>
    <definedName name="______________DOZ50" localSheetId="9">#REF!</definedName>
    <definedName name="______________DOZ50" localSheetId="17">#REF!</definedName>
    <definedName name="______________DOZ50" localSheetId="2">#REF!</definedName>
    <definedName name="______________DOZ50">#REF!</definedName>
    <definedName name="______________DOZ80" localSheetId="3">#REF!</definedName>
    <definedName name="______________DOZ80" localSheetId="4">#REF!</definedName>
    <definedName name="______________DOZ80" localSheetId="7">#REF!</definedName>
    <definedName name="______________DOZ80" localSheetId="5">#REF!</definedName>
    <definedName name="______________DOZ80" localSheetId="6">#REF!</definedName>
    <definedName name="______________DOZ80" localSheetId="9">#REF!</definedName>
    <definedName name="______________DOZ80" localSheetId="17">#REF!</definedName>
    <definedName name="______________DOZ80" localSheetId="2">#REF!</definedName>
    <definedName name="______________DOZ80">#REF!</definedName>
    <definedName name="______________EXC20">'[10]Rate Analysis '!$E$50</definedName>
    <definedName name="______________ExV200" localSheetId="3">#REF!</definedName>
    <definedName name="______________ExV200" localSheetId="4">#REF!</definedName>
    <definedName name="______________ExV200" localSheetId="7">#REF!</definedName>
    <definedName name="______________ExV200" localSheetId="5">#REF!</definedName>
    <definedName name="______________ExV200" localSheetId="6">#REF!</definedName>
    <definedName name="______________ExV200" localSheetId="9">#REF!</definedName>
    <definedName name="______________ExV200" localSheetId="17">#REF!</definedName>
    <definedName name="______________ExV200" localSheetId="2">#REF!</definedName>
    <definedName name="______________ExV200">#REF!</definedName>
    <definedName name="______________GEN100" localSheetId="3">#REF!</definedName>
    <definedName name="______________GEN100" localSheetId="4">#REF!</definedName>
    <definedName name="______________GEN100" localSheetId="7">#REF!</definedName>
    <definedName name="______________GEN100" localSheetId="5">#REF!</definedName>
    <definedName name="______________GEN100" localSheetId="6">#REF!</definedName>
    <definedName name="______________GEN100" localSheetId="9">#REF!</definedName>
    <definedName name="______________GEN100" localSheetId="17">#REF!</definedName>
    <definedName name="______________GEN100" localSheetId="2">#REF!</definedName>
    <definedName name="______________GEN100">#REF!</definedName>
    <definedName name="______________GEN250" localSheetId="3">#REF!</definedName>
    <definedName name="______________GEN250" localSheetId="4">#REF!</definedName>
    <definedName name="______________GEN250" localSheetId="7">#REF!</definedName>
    <definedName name="______________GEN250" localSheetId="5">#REF!</definedName>
    <definedName name="______________GEN250" localSheetId="6">#REF!</definedName>
    <definedName name="______________GEN250" localSheetId="9">#REF!</definedName>
    <definedName name="______________GEN250" localSheetId="17">#REF!</definedName>
    <definedName name="______________GEN250" localSheetId="2">#REF!</definedName>
    <definedName name="______________GEN250">#REF!</definedName>
    <definedName name="______________GEN325" localSheetId="3">#REF!</definedName>
    <definedName name="______________GEN325" localSheetId="4">#REF!</definedName>
    <definedName name="______________GEN325" localSheetId="7">#REF!</definedName>
    <definedName name="______________GEN325" localSheetId="5">#REF!</definedName>
    <definedName name="______________GEN325" localSheetId="6">#REF!</definedName>
    <definedName name="______________GEN325" localSheetId="9">#REF!</definedName>
    <definedName name="______________GEN325" localSheetId="17">#REF!</definedName>
    <definedName name="______________GEN325" localSheetId="2">#REF!</definedName>
    <definedName name="______________GEN325">#REF!</definedName>
    <definedName name="______________GEN380" localSheetId="3">#REF!</definedName>
    <definedName name="______________GEN380" localSheetId="4">#REF!</definedName>
    <definedName name="______________GEN380" localSheetId="7">#REF!</definedName>
    <definedName name="______________GEN380" localSheetId="5">#REF!</definedName>
    <definedName name="______________GEN380" localSheetId="6">#REF!</definedName>
    <definedName name="______________GEN380" localSheetId="9">#REF!</definedName>
    <definedName name="______________GEN380" localSheetId="17">#REF!</definedName>
    <definedName name="______________GEN380" localSheetId="2">#REF!</definedName>
    <definedName name="______________GEN380">#REF!</definedName>
    <definedName name="______________GSB1" localSheetId="3">#REF!</definedName>
    <definedName name="______________GSB1" localSheetId="4">#REF!</definedName>
    <definedName name="______________GSB1" localSheetId="7">#REF!</definedName>
    <definedName name="______________GSB1" localSheetId="5">#REF!</definedName>
    <definedName name="______________GSB1" localSheetId="6">#REF!</definedName>
    <definedName name="______________GSB1" localSheetId="9">#REF!</definedName>
    <definedName name="______________GSB1" localSheetId="17">#REF!</definedName>
    <definedName name="______________GSB1" localSheetId="2">#REF!</definedName>
    <definedName name="______________GSB1">#REF!</definedName>
    <definedName name="______________GSB2" localSheetId="3">#REF!</definedName>
    <definedName name="______________GSB2" localSheetId="4">#REF!</definedName>
    <definedName name="______________GSB2" localSheetId="7">#REF!</definedName>
    <definedName name="______________GSB2" localSheetId="5">#REF!</definedName>
    <definedName name="______________GSB2" localSheetId="6">#REF!</definedName>
    <definedName name="______________GSB2" localSheetId="9">#REF!</definedName>
    <definedName name="______________GSB2" localSheetId="17">#REF!</definedName>
    <definedName name="______________GSB2" localSheetId="2">#REF!</definedName>
    <definedName name="______________GSB2">#REF!</definedName>
    <definedName name="______________GSB3" localSheetId="3">#REF!</definedName>
    <definedName name="______________GSB3" localSheetId="4">#REF!</definedName>
    <definedName name="______________GSB3" localSheetId="7">#REF!</definedName>
    <definedName name="______________GSB3" localSheetId="5">#REF!</definedName>
    <definedName name="______________GSB3" localSheetId="6">#REF!</definedName>
    <definedName name="______________GSB3" localSheetId="9">#REF!</definedName>
    <definedName name="______________GSB3" localSheetId="17">#REF!</definedName>
    <definedName name="______________GSB3" localSheetId="2">#REF!</definedName>
    <definedName name="______________GSB3">#REF!</definedName>
    <definedName name="______________HMP1" localSheetId="3">#REF!</definedName>
    <definedName name="______________HMP1" localSheetId="4">#REF!</definedName>
    <definedName name="______________HMP1" localSheetId="7">#REF!</definedName>
    <definedName name="______________HMP1" localSheetId="5">#REF!</definedName>
    <definedName name="______________HMP1" localSheetId="6">#REF!</definedName>
    <definedName name="______________HMP1" localSheetId="9">#REF!</definedName>
    <definedName name="______________HMP1" localSheetId="17">#REF!</definedName>
    <definedName name="______________HMP1" localSheetId="2">#REF!</definedName>
    <definedName name="______________HMP1">#REF!</definedName>
    <definedName name="______________HMP2" localSheetId="3">#REF!</definedName>
    <definedName name="______________HMP2" localSheetId="4">#REF!</definedName>
    <definedName name="______________HMP2" localSheetId="7">#REF!</definedName>
    <definedName name="______________HMP2" localSheetId="5">#REF!</definedName>
    <definedName name="______________HMP2" localSheetId="6">#REF!</definedName>
    <definedName name="______________HMP2" localSheetId="9">#REF!</definedName>
    <definedName name="______________HMP2" localSheetId="17">#REF!</definedName>
    <definedName name="______________HMP2" localSheetId="2">#REF!</definedName>
    <definedName name="______________HMP2">#REF!</definedName>
    <definedName name="______________HMP3" localSheetId="3">#REF!</definedName>
    <definedName name="______________HMP3" localSheetId="4">#REF!</definedName>
    <definedName name="______________HMP3" localSheetId="7">#REF!</definedName>
    <definedName name="______________HMP3" localSheetId="5">#REF!</definedName>
    <definedName name="______________HMP3" localSheetId="6">#REF!</definedName>
    <definedName name="______________HMP3" localSheetId="9">#REF!</definedName>
    <definedName name="______________HMP3" localSheetId="17">#REF!</definedName>
    <definedName name="______________HMP3" localSheetId="2">#REF!</definedName>
    <definedName name="______________HMP3">#REF!</definedName>
    <definedName name="______________HMP4" localSheetId="3">#REF!</definedName>
    <definedName name="______________HMP4" localSheetId="4">#REF!</definedName>
    <definedName name="______________HMP4" localSheetId="7">#REF!</definedName>
    <definedName name="______________HMP4" localSheetId="5">#REF!</definedName>
    <definedName name="______________HMP4" localSheetId="6">#REF!</definedName>
    <definedName name="______________HMP4" localSheetId="9">#REF!</definedName>
    <definedName name="______________HMP4" localSheetId="17">#REF!</definedName>
    <definedName name="______________HMP4" localSheetId="2">#REF!</definedName>
    <definedName name="______________HMP4">#REF!</definedName>
    <definedName name="______________HRC1">'[20]Pipe trench'!$V$23</definedName>
    <definedName name="______________HRC2">'[20]Pipe trench'!$V$24</definedName>
    <definedName name="______________HSE1">'[20]Pipe trench'!$V$11</definedName>
    <definedName name="______________Ki1" localSheetId="3">#REF!</definedName>
    <definedName name="______________Ki1" localSheetId="4">#REF!</definedName>
    <definedName name="______________Ki1" localSheetId="7">#REF!</definedName>
    <definedName name="______________Ki1" localSheetId="5">#REF!</definedName>
    <definedName name="______________Ki1" localSheetId="6">#REF!</definedName>
    <definedName name="______________Ki1" localSheetId="9">#REF!</definedName>
    <definedName name="______________Ki1" localSheetId="17">#REF!</definedName>
    <definedName name="______________Ki1" localSheetId="2">#REF!</definedName>
    <definedName name="______________Ki1">#REF!</definedName>
    <definedName name="______________Ki2" localSheetId="3">#REF!</definedName>
    <definedName name="______________Ki2" localSheetId="4">#REF!</definedName>
    <definedName name="______________Ki2" localSheetId="7">#REF!</definedName>
    <definedName name="______________Ki2" localSheetId="5">#REF!</definedName>
    <definedName name="______________Ki2" localSheetId="6">#REF!</definedName>
    <definedName name="______________Ki2" localSheetId="9">#REF!</definedName>
    <definedName name="______________Ki2" localSheetId="17">#REF!</definedName>
    <definedName name="______________Ki2" localSheetId="2">#REF!</definedName>
    <definedName name="______________Ki2">#REF!</definedName>
    <definedName name="______________lb1" localSheetId="3">#REF!</definedName>
    <definedName name="______________lb1" localSheetId="4">#REF!</definedName>
    <definedName name="______________lb1" localSheetId="7">#REF!</definedName>
    <definedName name="______________lb1" localSheetId="5">#REF!</definedName>
    <definedName name="______________lb1" localSheetId="6">#REF!</definedName>
    <definedName name="______________lb1" localSheetId="9">#REF!</definedName>
    <definedName name="______________lb1" localSheetId="17">#REF!</definedName>
    <definedName name="______________lb1" localSheetId="2">#REF!</definedName>
    <definedName name="______________lb1">#REF!</definedName>
    <definedName name="______________lb2" localSheetId="3">#REF!</definedName>
    <definedName name="______________lb2" localSheetId="4">#REF!</definedName>
    <definedName name="______________lb2" localSheetId="7">#REF!</definedName>
    <definedName name="______________lb2" localSheetId="5">#REF!</definedName>
    <definedName name="______________lb2" localSheetId="6">#REF!</definedName>
    <definedName name="______________lb2" localSheetId="9">#REF!</definedName>
    <definedName name="______________lb2" localSheetId="17">#REF!</definedName>
    <definedName name="______________lb2" localSheetId="2">#REF!</definedName>
    <definedName name="______________lb2">#REF!</definedName>
    <definedName name="______________mac2">200</definedName>
    <definedName name="______________MAN1" localSheetId="3">#REF!</definedName>
    <definedName name="______________MAN1" localSheetId="4">#REF!</definedName>
    <definedName name="______________MAN1" localSheetId="7">#REF!</definedName>
    <definedName name="______________MAN1" localSheetId="5">#REF!</definedName>
    <definedName name="______________MAN1" localSheetId="6">#REF!</definedName>
    <definedName name="______________MAN1" localSheetId="9">#REF!</definedName>
    <definedName name="______________MAN1" localSheetId="17">#REF!</definedName>
    <definedName name="______________MAN1" localSheetId="2">#REF!</definedName>
    <definedName name="______________MAN1">#REF!</definedName>
    <definedName name="______________MIX10" localSheetId="3">#REF!</definedName>
    <definedName name="______________MIX10" localSheetId="4">#REF!</definedName>
    <definedName name="______________MIX10" localSheetId="7">#REF!</definedName>
    <definedName name="______________MIX10" localSheetId="5">#REF!</definedName>
    <definedName name="______________MIX10" localSheetId="6">#REF!</definedName>
    <definedName name="______________MIX10" localSheetId="9">#REF!</definedName>
    <definedName name="______________MIX10" localSheetId="17">#REF!</definedName>
    <definedName name="______________MIX10" localSheetId="2">#REF!</definedName>
    <definedName name="______________MIX10">#REF!</definedName>
    <definedName name="______________MIX15" localSheetId="3">#REF!</definedName>
    <definedName name="______________MIX15" localSheetId="4">#REF!</definedName>
    <definedName name="______________MIX15" localSheetId="7">#REF!</definedName>
    <definedName name="______________MIX15" localSheetId="5">#REF!</definedName>
    <definedName name="______________MIX15" localSheetId="6">#REF!</definedName>
    <definedName name="______________MIX15" localSheetId="9">#REF!</definedName>
    <definedName name="______________MIX15" localSheetId="17">#REF!</definedName>
    <definedName name="______________MIX15" localSheetId="2">#REF!</definedName>
    <definedName name="______________MIX15">#REF!</definedName>
    <definedName name="______________MIX15150" localSheetId="4">'[4]Mix Design'!#REF!</definedName>
    <definedName name="______________MIX15150" localSheetId="7">'[4]Mix Design'!#REF!</definedName>
    <definedName name="______________MIX15150" localSheetId="5">'[4]Mix Design'!#REF!</definedName>
    <definedName name="______________MIX15150" localSheetId="6">'[4]Mix Design'!#REF!</definedName>
    <definedName name="______________MIX15150" localSheetId="17">'[4]Mix Design'!#REF!</definedName>
    <definedName name="______________MIX15150">'[4]Mix Design'!#REF!</definedName>
    <definedName name="______________MIX1540">'[4]Mix Design'!$P$11</definedName>
    <definedName name="______________MIX1580" localSheetId="4">'[4]Mix Design'!#REF!</definedName>
    <definedName name="______________MIX1580" localSheetId="7">'[4]Mix Design'!#REF!</definedName>
    <definedName name="______________MIX1580" localSheetId="5">'[4]Mix Design'!#REF!</definedName>
    <definedName name="______________MIX1580" localSheetId="6">'[4]Mix Design'!#REF!</definedName>
    <definedName name="______________MIX1580" localSheetId="17">'[4]Mix Design'!#REF!</definedName>
    <definedName name="______________MIX1580">'[4]Mix Design'!#REF!</definedName>
    <definedName name="______________MIX2">'[5]Mix Design'!$P$12</definedName>
    <definedName name="______________MIX20" localSheetId="3">#REF!</definedName>
    <definedName name="______________MIX20" localSheetId="4">#REF!</definedName>
    <definedName name="______________MIX20" localSheetId="7">#REF!</definedName>
    <definedName name="______________MIX20" localSheetId="5">#REF!</definedName>
    <definedName name="______________MIX20" localSheetId="6">#REF!</definedName>
    <definedName name="______________MIX20" localSheetId="9">#REF!</definedName>
    <definedName name="______________MIX20" localSheetId="17">#REF!</definedName>
    <definedName name="______________MIX20" localSheetId="2">#REF!</definedName>
    <definedName name="______________MIX20">#REF!</definedName>
    <definedName name="______________MIX2020">'[4]Mix Design'!$P$12</definedName>
    <definedName name="______________MIX2040">'[4]Mix Design'!$P$13</definedName>
    <definedName name="______________MIX25" localSheetId="3">#REF!</definedName>
    <definedName name="______________MIX25" localSheetId="4">#REF!</definedName>
    <definedName name="______________MIX25" localSheetId="7">#REF!</definedName>
    <definedName name="______________MIX25" localSheetId="5">#REF!</definedName>
    <definedName name="______________MIX25" localSheetId="6">#REF!</definedName>
    <definedName name="______________MIX25" localSheetId="9">#REF!</definedName>
    <definedName name="______________MIX25" localSheetId="17">#REF!</definedName>
    <definedName name="______________MIX25" localSheetId="2">#REF!</definedName>
    <definedName name="______________MIX25">#REF!</definedName>
    <definedName name="______________MIX2540">'[4]Mix Design'!$P$15</definedName>
    <definedName name="______________Mix255">'[6]Mix Design'!$P$13</definedName>
    <definedName name="______________MIX30" localSheetId="3">#REF!</definedName>
    <definedName name="______________MIX30" localSheetId="4">#REF!</definedName>
    <definedName name="______________MIX30" localSheetId="7">#REF!</definedName>
    <definedName name="______________MIX30" localSheetId="5">#REF!</definedName>
    <definedName name="______________MIX30" localSheetId="6">#REF!</definedName>
    <definedName name="______________MIX30" localSheetId="9">#REF!</definedName>
    <definedName name="______________MIX30" localSheetId="17">#REF!</definedName>
    <definedName name="______________MIX30" localSheetId="2">#REF!</definedName>
    <definedName name="______________MIX30">#REF!</definedName>
    <definedName name="______________MIX35" localSheetId="3">#REF!</definedName>
    <definedName name="______________MIX35" localSheetId="4">#REF!</definedName>
    <definedName name="______________MIX35" localSheetId="7">#REF!</definedName>
    <definedName name="______________MIX35" localSheetId="5">#REF!</definedName>
    <definedName name="______________MIX35" localSheetId="6">#REF!</definedName>
    <definedName name="______________MIX35" localSheetId="9">#REF!</definedName>
    <definedName name="______________MIX35" localSheetId="17">#REF!</definedName>
    <definedName name="______________MIX35" localSheetId="2">#REF!</definedName>
    <definedName name="______________MIX35">#REF!</definedName>
    <definedName name="______________MIX40" localSheetId="3">#REF!</definedName>
    <definedName name="______________MIX40" localSheetId="4">#REF!</definedName>
    <definedName name="______________MIX40" localSheetId="7">#REF!</definedName>
    <definedName name="______________MIX40" localSheetId="5">#REF!</definedName>
    <definedName name="______________MIX40" localSheetId="6">#REF!</definedName>
    <definedName name="______________MIX40" localSheetId="9">#REF!</definedName>
    <definedName name="______________MIX40" localSheetId="17">#REF!</definedName>
    <definedName name="______________MIX40" localSheetId="2">#REF!</definedName>
    <definedName name="______________MIX40">#REF!</definedName>
    <definedName name="______________MIX45" localSheetId="4">'[4]Mix Design'!#REF!</definedName>
    <definedName name="______________MIX45" localSheetId="7">'[4]Mix Design'!#REF!</definedName>
    <definedName name="______________MIX45" localSheetId="5">'[4]Mix Design'!#REF!</definedName>
    <definedName name="______________MIX45" localSheetId="6">'[4]Mix Design'!#REF!</definedName>
    <definedName name="______________MIX45" localSheetId="17">'[4]Mix Design'!#REF!</definedName>
    <definedName name="______________MIX45">'[4]Mix Design'!#REF!</definedName>
    <definedName name="______________mm1" localSheetId="3">#REF!</definedName>
    <definedName name="______________mm1" localSheetId="4">#REF!</definedName>
    <definedName name="______________mm1" localSheetId="7">#REF!</definedName>
    <definedName name="______________mm1" localSheetId="5">#REF!</definedName>
    <definedName name="______________mm1" localSheetId="6">#REF!</definedName>
    <definedName name="______________mm1" localSheetId="9">#REF!</definedName>
    <definedName name="______________mm1" localSheetId="17">#REF!</definedName>
    <definedName name="______________mm1" localSheetId="2">#REF!</definedName>
    <definedName name="______________mm1">#REF!</definedName>
    <definedName name="______________mm2" localSheetId="3">#REF!</definedName>
    <definedName name="______________mm2" localSheetId="4">#REF!</definedName>
    <definedName name="______________mm2" localSheetId="7">#REF!</definedName>
    <definedName name="______________mm2" localSheetId="5">#REF!</definedName>
    <definedName name="______________mm2" localSheetId="6">#REF!</definedName>
    <definedName name="______________mm2" localSheetId="9">#REF!</definedName>
    <definedName name="______________mm2" localSheetId="17">#REF!</definedName>
    <definedName name="______________mm2" localSheetId="2">#REF!</definedName>
    <definedName name="______________mm2">#REF!</definedName>
    <definedName name="______________mm3" localSheetId="3">#REF!</definedName>
    <definedName name="______________mm3" localSheetId="4">#REF!</definedName>
    <definedName name="______________mm3" localSheetId="7">#REF!</definedName>
    <definedName name="______________mm3" localSheetId="5">#REF!</definedName>
    <definedName name="______________mm3" localSheetId="6">#REF!</definedName>
    <definedName name="______________mm3" localSheetId="9">#REF!</definedName>
    <definedName name="______________mm3" localSheetId="17">#REF!</definedName>
    <definedName name="______________mm3" localSheetId="2">#REF!</definedName>
    <definedName name="______________mm3">#REF!</definedName>
    <definedName name="______________MUR5" localSheetId="3">#REF!</definedName>
    <definedName name="______________MUR5" localSheetId="4">#REF!</definedName>
    <definedName name="______________MUR5" localSheetId="7">#REF!</definedName>
    <definedName name="______________MUR5" localSheetId="5">#REF!</definedName>
    <definedName name="______________MUR5" localSheetId="6">#REF!</definedName>
    <definedName name="______________MUR5" localSheetId="9">#REF!</definedName>
    <definedName name="______________MUR5" localSheetId="17">#REF!</definedName>
    <definedName name="______________MUR5" localSheetId="2">#REF!</definedName>
    <definedName name="______________MUR5">#REF!</definedName>
    <definedName name="______________MUR8" localSheetId="3">#REF!</definedName>
    <definedName name="______________MUR8" localSheetId="4">#REF!</definedName>
    <definedName name="______________MUR8" localSheetId="7">#REF!</definedName>
    <definedName name="______________MUR8" localSheetId="5">#REF!</definedName>
    <definedName name="______________MUR8" localSheetId="6">#REF!</definedName>
    <definedName name="______________MUR8" localSheetId="9">#REF!</definedName>
    <definedName name="______________MUR8" localSheetId="17">#REF!</definedName>
    <definedName name="______________MUR8" localSheetId="2">#REF!</definedName>
    <definedName name="______________MUR8">#REF!</definedName>
    <definedName name="______________OPC43" localSheetId="3">#REF!</definedName>
    <definedName name="______________OPC43" localSheetId="4">#REF!</definedName>
    <definedName name="______________OPC43" localSheetId="7">#REF!</definedName>
    <definedName name="______________OPC43" localSheetId="5">#REF!</definedName>
    <definedName name="______________OPC43" localSheetId="6">#REF!</definedName>
    <definedName name="______________OPC43" localSheetId="9">#REF!</definedName>
    <definedName name="______________OPC43" localSheetId="17">#REF!</definedName>
    <definedName name="______________OPC43" localSheetId="2">#REF!</definedName>
    <definedName name="______________OPC43">#REF!</definedName>
    <definedName name="______________ORC1">'[20]Pipe trench'!$V$17</definedName>
    <definedName name="______________ORC2">'[20]Pipe trench'!$V$18</definedName>
    <definedName name="______________OSE1">'[20]Pipe trench'!$V$8</definedName>
    <definedName name="______________PB1" localSheetId="3">#REF!</definedName>
    <definedName name="______________PB1" localSheetId="4">#REF!</definedName>
    <definedName name="______________PB1" localSheetId="7">#REF!</definedName>
    <definedName name="______________PB1" localSheetId="5">#REF!</definedName>
    <definedName name="______________PB1" localSheetId="6">#REF!</definedName>
    <definedName name="______________PB1" localSheetId="9">#REF!</definedName>
    <definedName name="______________PB1" localSheetId="17">#REF!</definedName>
    <definedName name="______________PB1" localSheetId="2">#REF!</definedName>
    <definedName name="______________PB1">#REF!</definedName>
    <definedName name="______________PPC53">'[12]Rate Analysis '!$E$19</definedName>
    <definedName name="______________sh1">90</definedName>
    <definedName name="______________sh2">120</definedName>
    <definedName name="______________sh3">150</definedName>
    <definedName name="______________sh4">180</definedName>
    <definedName name="______________SH5" localSheetId="3">#REF!</definedName>
    <definedName name="______________SH5" localSheetId="4">#REF!</definedName>
    <definedName name="______________SH5" localSheetId="7">#REF!</definedName>
    <definedName name="______________SH5" localSheetId="5">#REF!</definedName>
    <definedName name="______________SH5" localSheetId="6">#REF!</definedName>
    <definedName name="______________SH5" localSheetId="9">#REF!</definedName>
    <definedName name="______________SH5" localSheetId="17">#REF!</definedName>
    <definedName name="______________SH5" localSheetId="2">#REF!</definedName>
    <definedName name="______________SH5">#REF!</definedName>
    <definedName name="______________SLV10025" localSheetId="4">'[8]ANAL-PIPE LINE'!#REF!</definedName>
    <definedName name="______________SLV10025" localSheetId="7">'[8]ANAL-PIPE LINE'!#REF!</definedName>
    <definedName name="______________SLV10025" localSheetId="5">'[8]ANAL-PIPE LINE'!#REF!</definedName>
    <definedName name="______________SLV10025" localSheetId="6">'[8]ANAL-PIPE LINE'!#REF!</definedName>
    <definedName name="______________SLV10025" localSheetId="17">'[8]ANAL-PIPE LINE'!#REF!</definedName>
    <definedName name="______________SLV10025">'[8]ANAL-PIPE LINE'!#REF!</definedName>
    <definedName name="______________SLV20025">'[20]ANAL-PUMP HOUSE'!$I$58</definedName>
    <definedName name="______________SLV80010">'[20]ANAL-PUMP HOUSE'!$I$60</definedName>
    <definedName name="______________tab1" localSheetId="3">#REF!</definedName>
    <definedName name="______________tab1" localSheetId="4">#REF!</definedName>
    <definedName name="______________tab1" localSheetId="7">#REF!</definedName>
    <definedName name="______________tab1" localSheetId="5">#REF!</definedName>
    <definedName name="______________tab1" localSheetId="6">#REF!</definedName>
    <definedName name="______________tab1" localSheetId="9">#REF!</definedName>
    <definedName name="______________tab1" localSheetId="17">#REF!</definedName>
    <definedName name="______________tab1" localSheetId="2">#REF!</definedName>
    <definedName name="______________tab1">#REF!</definedName>
    <definedName name="______________tab2" localSheetId="3">#REF!</definedName>
    <definedName name="______________tab2" localSheetId="4">#REF!</definedName>
    <definedName name="______________tab2" localSheetId="7">#REF!</definedName>
    <definedName name="______________tab2" localSheetId="5">#REF!</definedName>
    <definedName name="______________tab2" localSheetId="6">#REF!</definedName>
    <definedName name="______________tab2" localSheetId="9">#REF!</definedName>
    <definedName name="______________tab2" localSheetId="17">#REF!</definedName>
    <definedName name="______________tab2" localSheetId="2">#REF!</definedName>
    <definedName name="______________tab2">#REF!</definedName>
    <definedName name="______________TB2" localSheetId="3">#REF!</definedName>
    <definedName name="______________TB2" localSheetId="4">#REF!</definedName>
    <definedName name="______________TB2" localSheetId="7">#REF!</definedName>
    <definedName name="______________TB2" localSheetId="5">#REF!</definedName>
    <definedName name="______________TB2" localSheetId="6">#REF!</definedName>
    <definedName name="______________TB2" localSheetId="9">#REF!</definedName>
    <definedName name="______________TB2" localSheetId="17">#REF!</definedName>
    <definedName name="______________TB2" localSheetId="2">#REF!</definedName>
    <definedName name="______________TB2">#REF!</definedName>
    <definedName name="______________TIP1" localSheetId="3">#REF!</definedName>
    <definedName name="______________TIP1" localSheetId="4">#REF!</definedName>
    <definedName name="______________TIP1" localSheetId="7">#REF!</definedName>
    <definedName name="______________TIP1" localSheetId="5">#REF!</definedName>
    <definedName name="______________TIP1" localSheetId="6">#REF!</definedName>
    <definedName name="______________TIP1" localSheetId="9">#REF!</definedName>
    <definedName name="______________TIP1" localSheetId="17">#REF!</definedName>
    <definedName name="______________TIP1" localSheetId="2">#REF!</definedName>
    <definedName name="______________TIP1">#REF!</definedName>
    <definedName name="______________TIP2" localSheetId="3">#REF!</definedName>
    <definedName name="______________TIP2" localSheetId="4">#REF!</definedName>
    <definedName name="______________TIP2" localSheetId="7">#REF!</definedName>
    <definedName name="______________TIP2" localSheetId="5">#REF!</definedName>
    <definedName name="______________TIP2" localSheetId="6">#REF!</definedName>
    <definedName name="______________TIP2" localSheetId="9">#REF!</definedName>
    <definedName name="______________TIP2" localSheetId="17">#REF!</definedName>
    <definedName name="______________TIP2" localSheetId="2">#REF!</definedName>
    <definedName name="______________TIP2">#REF!</definedName>
    <definedName name="______________TIP3" localSheetId="3">#REF!</definedName>
    <definedName name="______________TIP3" localSheetId="4">#REF!</definedName>
    <definedName name="______________TIP3" localSheetId="7">#REF!</definedName>
    <definedName name="______________TIP3" localSheetId="5">#REF!</definedName>
    <definedName name="______________TIP3" localSheetId="6">#REF!</definedName>
    <definedName name="______________TIP3" localSheetId="9">#REF!</definedName>
    <definedName name="______________TIP3" localSheetId="17">#REF!</definedName>
    <definedName name="______________TIP3" localSheetId="2">#REF!</definedName>
    <definedName name="______________TIP3">#REF!</definedName>
    <definedName name="_____________A65537" localSheetId="3">#REF!</definedName>
    <definedName name="_____________A65537" localSheetId="4">#REF!</definedName>
    <definedName name="_____________A65537" localSheetId="7">#REF!</definedName>
    <definedName name="_____________A65537" localSheetId="5">#REF!</definedName>
    <definedName name="_____________A65537" localSheetId="6">#REF!</definedName>
    <definedName name="_____________A65537" localSheetId="9">#REF!</definedName>
    <definedName name="_____________A65537" localSheetId="17">#REF!</definedName>
    <definedName name="_____________A65537" localSheetId="2">#REF!</definedName>
    <definedName name="_____________A65537">#REF!</definedName>
    <definedName name="_____________ABM10" localSheetId="3">#REF!</definedName>
    <definedName name="_____________ABM10" localSheetId="4">#REF!</definedName>
    <definedName name="_____________ABM10" localSheetId="7">#REF!</definedName>
    <definedName name="_____________ABM10" localSheetId="5">#REF!</definedName>
    <definedName name="_____________ABM10" localSheetId="6">#REF!</definedName>
    <definedName name="_____________ABM10" localSheetId="9">#REF!</definedName>
    <definedName name="_____________ABM10" localSheetId="17">#REF!</definedName>
    <definedName name="_____________ABM10" localSheetId="2">#REF!</definedName>
    <definedName name="_____________ABM10">#REF!</definedName>
    <definedName name="_____________ABM40" localSheetId="3">#REF!</definedName>
    <definedName name="_____________ABM40" localSheetId="4">#REF!</definedName>
    <definedName name="_____________ABM40" localSheetId="7">#REF!</definedName>
    <definedName name="_____________ABM40" localSheetId="5">#REF!</definedName>
    <definedName name="_____________ABM40" localSheetId="6">#REF!</definedName>
    <definedName name="_____________ABM40" localSheetId="9">#REF!</definedName>
    <definedName name="_____________ABM40" localSheetId="17">#REF!</definedName>
    <definedName name="_____________ABM40" localSheetId="2">#REF!</definedName>
    <definedName name="_____________ABM40">#REF!</definedName>
    <definedName name="_____________ABM6" localSheetId="3">#REF!</definedName>
    <definedName name="_____________ABM6" localSheetId="4">#REF!</definedName>
    <definedName name="_____________ABM6" localSheetId="7">#REF!</definedName>
    <definedName name="_____________ABM6" localSheetId="5">#REF!</definedName>
    <definedName name="_____________ABM6" localSheetId="6">#REF!</definedName>
    <definedName name="_____________ABM6" localSheetId="9">#REF!</definedName>
    <definedName name="_____________ABM6" localSheetId="17">#REF!</definedName>
    <definedName name="_____________ABM6" localSheetId="2">#REF!</definedName>
    <definedName name="_____________ABM6">#REF!</definedName>
    <definedName name="_____________ACB10" localSheetId="3">#REF!</definedName>
    <definedName name="_____________ACB10" localSheetId="4">#REF!</definedName>
    <definedName name="_____________ACB10" localSheetId="7">#REF!</definedName>
    <definedName name="_____________ACB10" localSheetId="5">#REF!</definedName>
    <definedName name="_____________ACB10" localSheetId="6">#REF!</definedName>
    <definedName name="_____________ACB10" localSheetId="9">#REF!</definedName>
    <definedName name="_____________ACB10" localSheetId="17">#REF!</definedName>
    <definedName name="_____________ACB10" localSheetId="2">#REF!</definedName>
    <definedName name="_____________ACB10">#REF!</definedName>
    <definedName name="_____________ACB20" localSheetId="3">#REF!</definedName>
    <definedName name="_____________ACB20" localSheetId="4">#REF!</definedName>
    <definedName name="_____________ACB20" localSheetId="7">#REF!</definedName>
    <definedName name="_____________ACB20" localSheetId="5">#REF!</definedName>
    <definedName name="_____________ACB20" localSheetId="6">#REF!</definedName>
    <definedName name="_____________ACB20" localSheetId="9">#REF!</definedName>
    <definedName name="_____________ACB20" localSheetId="17">#REF!</definedName>
    <definedName name="_____________ACB20" localSheetId="2">#REF!</definedName>
    <definedName name="_____________ACB20">#REF!</definedName>
    <definedName name="_____________ACR10" localSheetId="3">#REF!</definedName>
    <definedName name="_____________ACR10" localSheetId="4">#REF!</definedName>
    <definedName name="_____________ACR10" localSheetId="7">#REF!</definedName>
    <definedName name="_____________ACR10" localSheetId="5">#REF!</definedName>
    <definedName name="_____________ACR10" localSheetId="6">#REF!</definedName>
    <definedName name="_____________ACR10" localSheetId="9">#REF!</definedName>
    <definedName name="_____________ACR10" localSheetId="17">#REF!</definedName>
    <definedName name="_____________ACR10" localSheetId="2">#REF!</definedName>
    <definedName name="_____________ACR10">#REF!</definedName>
    <definedName name="_____________ACR20" localSheetId="3">#REF!</definedName>
    <definedName name="_____________ACR20" localSheetId="4">#REF!</definedName>
    <definedName name="_____________ACR20" localSheetId="7">#REF!</definedName>
    <definedName name="_____________ACR20" localSheetId="5">#REF!</definedName>
    <definedName name="_____________ACR20" localSheetId="6">#REF!</definedName>
    <definedName name="_____________ACR20" localSheetId="9">#REF!</definedName>
    <definedName name="_____________ACR20" localSheetId="17">#REF!</definedName>
    <definedName name="_____________ACR20" localSheetId="2">#REF!</definedName>
    <definedName name="_____________ACR20">#REF!</definedName>
    <definedName name="_____________AGG10" localSheetId="3">#REF!</definedName>
    <definedName name="_____________AGG10" localSheetId="4">#REF!</definedName>
    <definedName name="_____________AGG10" localSheetId="7">#REF!</definedName>
    <definedName name="_____________AGG10" localSheetId="5">#REF!</definedName>
    <definedName name="_____________AGG10" localSheetId="6">#REF!</definedName>
    <definedName name="_____________AGG10" localSheetId="9">#REF!</definedName>
    <definedName name="_____________AGG10" localSheetId="17">#REF!</definedName>
    <definedName name="_____________AGG10" localSheetId="2">#REF!</definedName>
    <definedName name="_____________AGG10">#REF!</definedName>
    <definedName name="_____________AGG40" localSheetId="3">#REF!</definedName>
    <definedName name="_____________AGG40" localSheetId="4">#REF!</definedName>
    <definedName name="_____________AGG40" localSheetId="7">#REF!</definedName>
    <definedName name="_____________AGG40" localSheetId="5">#REF!</definedName>
    <definedName name="_____________AGG40" localSheetId="6">#REF!</definedName>
    <definedName name="_____________AGG40" localSheetId="9">#REF!</definedName>
    <definedName name="_____________AGG40" localSheetId="17">#REF!</definedName>
    <definedName name="_____________AGG40" localSheetId="2">#REF!</definedName>
    <definedName name="_____________AGG40">#REF!</definedName>
    <definedName name="_____________AGG6" localSheetId="3">#REF!</definedName>
    <definedName name="_____________AGG6" localSheetId="4">#REF!</definedName>
    <definedName name="_____________AGG6" localSheetId="7">#REF!</definedName>
    <definedName name="_____________AGG6" localSheetId="5">#REF!</definedName>
    <definedName name="_____________AGG6" localSheetId="6">#REF!</definedName>
    <definedName name="_____________AGG6" localSheetId="9">#REF!</definedName>
    <definedName name="_____________AGG6" localSheetId="17">#REF!</definedName>
    <definedName name="_____________AGG6" localSheetId="2">#REF!</definedName>
    <definedName name="_____________AGG6">#REF!</definedName>
    <definedName name="_____________ash1" localSheetId="4">[13]ANAL!#REF!</definedName>
    <definedName name="_____________ash1" localSheetId="7">[13]ANAL!#REF!</definedName>
    <definedName name="_____________ash1" localSheetId="5">[13]ANAL!#REF!</definedName>
    <definedName name="_____________ash1" localSheetId="6">[13]ANAL!#REF!</definedName>
    <definedName name="_____________ash1" localSheetId="17">[13]ANAL!#REF!</definedName>
    <definedName name="_____________ash1">[13]ANAL!#REF!</definedName>
    <definedName name="_____________AWM10" localSheetId="3">#REF!</definedName>
    <definedName name="_____________AWM10" localSheetId="4">#REF!</definedName>
    <definedName name="_____________AWM10" localSheetId="7">#REF!</definedName>
    <definedName name="_____________AWM10" localSheetId="5">#REF!</definedName>
    <definedName name="_____________AWM10" localSheetId="6">#REF!</definedName>
    <definedName name="_____________AWM10" localSheetId="9">#REF!</definedName>
    <definedName name="_____________AWM10" localSheetId="17">#REF!</definedName>
    <definedName name="_____________AWM10" localSheetId="2">#REF!</definedName>
    <definedName name="_____________AWM10">#REF!</definedName>
    <definedName name="_____________AWM40" localSheetId="3">#REF!</definedName>
    <definedName name="_____________AWM40" localSheetId="4">#REF!</definedName>
    <definedName name="_____________AWM40" localSheetId="7">#REF!</definedName>
    <definedName name="_____________AWM40" localSheetId="5">#REF!</definedName>
    <definedName name="_____________AWM40" localSheetId="6">#REF!</definedName>
    <definedName name="_____________AWM40" localSheetId="9">#REF!</definedName>
    <definedName name="_____________AWM40" localSheetId="17">#REF!</definedName>
    <definedName name="_____________AWM40" localSheetId="2">#REF!</definedName>
    <definedName name="_____________AWM40">#REF!</definedName>
    <definedName name="_____________AWM6" localSheetId="3">#REF!</definedName>
    <definedName name="_____________AWM6" localSheetId="4">#REF!</definedName>
    <definedName name="_____________AWM6" localSheetId="7">#REF!</definedName>
    <definedName name="_____________AWM6" localSheetId="5">#REF!</definedName>
    <definedName name="_____________AWM6" localSheetId="6">#REF!</definedName>
    <definedName name="_____________AWM6" localSheetId="9">#REF!</definedName>
    <definedName name="_____________AWM6" localSheetId="17">#REF!</definedName>
    <definedName name="_____________AWM6" localSheetId="2">#REF!</definedName>
    <definedName name="_____________AWM6">#REF!</definedName>
    <definedName name="_____________b111121" localSheetId="3">#REF!</definedName>
    <definedName name="_____________b111121" localSheetId="4">#REF!</definedName>
    <definedName name="_____________b111121" localSheetId="7">#REF!</definedName>
    <definedName name="_____________b111121" localSheetId="5">#REF!</definedName>
    <definedName name="_____________b111121" localSheetId="6">#REF!</definedName>
    <definedName name="_____________b111121" localSheetId="9">#REF!</definedName>
    <definedName name="_____________b111121" localSheetId="17">#REF!</definedName>
    <definedName name="_____________b111121" localSheetId="2">#REF!</definedName>
    <definedName name="_____________b111121">#REF!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58" localSheetId="4">[14]PROCTOR!#REF!</definedName>
    <definedName name="_____________CAN458" localSheetId="7">[14]PROCTOR!#REF!</definedName>
    <definedName name="_____________CAN458" localSheetId="5">[14]PROCTOR!#REF!</definedName>
    <definedName name="_____________CAN458" localSheetId="6">[14]PROCTOR!#REF!</definedName>
    <definedName name="_____________CAN458" localSheetId="17">[14]PROCTOR!#REF!</definedName>
    <definedName name="_____________CAN458">[14]PROCTOR!#REF!</definedName>
    <definedName name="_____________CAN486" localSheetId="4">[14]PROCTOR!#REF!</definedName>
    <definedName name="_____________CAN486" localSheetId="7">[14]PROCTOR!#REF!</definedName>
    <definedName name="_____________CAN486" localSheetId="5">[14]PROCTOR!#REF!</definedName>
    <definedName name="_____________CAN486" localSheetId="6">[14]PROCTOR!#REF!</definedName>
    <definedName name="_____________CAN486" localSheetId="17">[14]PROCTOR!#REF!</definedName>
    <definedName name="_____________CAN486">[14]PROCTOR!#REF!</definedName>
    <definedName name="_____________CAN487" localSheetId="4">[14]PROCTOR!#REF!</definedName>
    <definedName name="_____________CAN487" localSheetId="7">[14]PROCTOR!#REF!</definedName>
    <definedName name="_____________CAN487" localSheetId="5">[14]PROCTOR!#REF!</definedName>
    <definedName name="_____________CAN487" localSheetId="6">[14]PROCTOR!#REF!</definedName>
    <definedName name="_____________CAN487" localSheetId="17">[14]PROCTOR!#REF!</definedName>
    <definedName name="_____________CAN487">[14]PROCTOR!#REF!</definedName>
    <definedName name="_____________CAN488" localSheetId="4">[14]PROCTOR!#REF!</definedName>
    <definedName name="_____________CAN488" localSheetId="7">[14]PROCTOR!#REF!</definedName>
    <definedName name="_____________CAN488" localSheetId="5">[14]PROCTOR!#REF!</definedName>
    <definedName name="_____________CAN488" localSheetId="6">[14]PROCTOR!#REF!</definedName>
    <definedName name="_____________CAN488" localSheetId="17">[14]PROCTOR!#REF!</definedName>
    <definedName name="_____________CAN488">[14]PROCTOR!#REF!</definedName>
    <definedName name="_____________CAN489" localSheetId="4">[14]PROCTOR!#REF!</definedName>
    <definedName name="_____________CAN489" localSheetId="7">[14]PROCTOR!#REF!</definedName>
    <definedName name="_____________CAN489" localSheetId="5">[14]PROCTOR!#REF!</definedName>
    <definedName name="_____________CAN489" localSheetId="6">[14]PROCTOR!#REF!</definedName>
    <definedName name="_____________CAN489" localSheetId="17">[14]PROCTOR!#REF!</definedName>
    <definedName name="_____________CAN489">[14]PROCTOR!#REF!</definedName>
    <definedName name="_____________CAN490" localSheetId="4">[14]PROCTOR!#REF!</definedName>
    <definedName name="_____________CAN490" localSheetId="7">[14]PROCTOR!#REF!</definedName>
    <definedName name="_____________CAN490" localSheetId="5">[14]PROCTOR!#REF!</definedName>
    <definedName name="_____________CAN490" localSheetId="6">[14]PROCTOR!#REF!</definedName>
    <definedName name="_____________CAN490" localSheetId="17">[14]PROCTOR!#REF!</definedName>
    <definedName name="_____________CAN490">[14]PROCTOR!#REF!</definedName>
    <definedName name="_____________CAN491" localSheetId="4">[14]PROCTOR!#REF!</definedName>
    <definedName name="_____________CAN491" localSheetId="7">[14]PROCTOR!#REF!</definedName>
    <definedName name="_____________CAN491" localSheetId="5">[14]PROCTOR!#REF!</definedName>
    <definedName name="_____________CAN491" localSheetId="6">[14]PROCTOR!#REF!</definedName>
    <definedName name="_____________CAN491" localSheetId="17">[14]PROCTOR!#REF!</definedName>
    <definedName name="_____________CAN491">[14]PROCTOR!#REF!</definedName>
    <definedName name="_____________CAN492" localSheetId="4">[14]PROCTOR!#REF!</definedName>
    <definedName name="_____________CAN492" localSheetId="7">[14]PROCTOR!#REF!</definedName>
    <definedName name="_____________CAN492" localSheetId="5">[14]PROCTOR!#REF!</definedName>
    <definedName name="_____________CAN492" localSheetId="6">[14]PROCTOR!#REF!</definedName>
    <definedName name="_____________CAN492" localSheetId="17">[14]PROCTOR!#REF!</definedName>
    <definedName name="_____________CAN492">[14]PROCTOR!#REF!</definedName>
    <definedName name="_____________CAN493" localSheetId="4">[14]PROCTOR!#REF!</definedName>
    <definedName name="_____________CAN493" localSheetId="7">[14]PROCTOR!#REF!</definedName>
    <definedName name="_____________CAN493" localSheetId="5">[14]PROCTOR!#REF!</definedName>
    <definedName name="_____________CAN493" localSheetId="6">[14]PROCTOR!#REF!</definedName>
    <definedName name="_____________CAN493" localSheetId="17">[14]PROCTOR!#REF!</definedName>
    <definedName name="_____________CAN493">[14]PROCTOR!#REF!</definedName>
    <definedName name="_____________CAN494" localSheetId="4">[14]PROCTOR!#REF!</definedName>
    <definedName name="_____________CAN494" localSheetId="7">[14]PROCTOR!#REF!</definedName>
    <definedName name="_____________CAN494" localSheetId="5">[14]PROCTOR!#REF!</definedName>
    <definedName name="_____________CAN494" localSheetId="6">[14]PROCTOR!#REF!</definedName>
    <definedName name="_____________CAN494" localSheetId="17">[14]PROCTOR!#REF!</definedName>
    <definedName name="_____________CAN494">[14]PROCTOR!#REF!</definedName>
    <definedName name="_____________CAN495" localSheetId="4">[14]PROCTOR!#REF!</definedName>
    <definedName name="_____________CAN495" localSheetId="7">[14]PROCTOR!#REF!</definedName>
    <definedName name="_____________CAN495" localSheetId="5">[14]PROCTOR!#REF!</definedName>
    <definedName name="_____________CAN495" localSheetId="6">[14]PROCTOR!#REF!</definedName>
    <definedName name="_____________CAN495" localSheetId="17">[14]PROCTOR!#REF!</definedName>
    <definedName name="_____________CAN495">[14]PROCTOR!#REF!</definedName>
    <definedName name="_____________CAN496" localSheetId="4">[14]PROCTOR!#REF!</definedName>
    <definedName name="_____________CAN496" localSheetId="7">[14]PROCTOR!#REF!</definedName>
    <definedName name="_____________CAN496" localSheetId="5">[14]PROCTOR!#REF!</definedName>
    <definedName name="_____________CAN496" localSheetId="6">[14]PROCTOR!#REF!</definedName>
    <definedName name="_____________CAN496" localSheetId="17">[14]PROCTOR!#REF!</definedName>
    <definedName name="_____________CAN496">[14]PROCTOR!#REF!</definedName>
    <definedName name="_____________CAN497" localSheetId="4">[14]PROCTOR!#REF!</definedName>
    <definedName name="_____________CAN497" localSheetId="7">[14]PROCTOR!#REF!</definedName>
    <definedName name="_____________CAN497" localSheetId="5">[14]PROCTOR!#REF!</definedName>
    <definedName name="_____________CAN497" localSheetId="6">[14]PROCTOR!#REF!</definedName>
    <definedName name="_____________CAN497" localSheetId="17">[14]PROCTOR!#REF!</definedName>
    <definedName name="_____________CAN497">[14]PROCTOR!#REF!</definedName>
    <definedName name="_____________CAN498" localSheetId="4">[14]PROCTOR!#REF!</definedName>
    <definedName name="_____________CAN498" localSheetId="7">[14]PROCTOR!#REF!</definedName>
    <definedName name="_____________CAN498" localSheetId="5">[14]PROCTOR!#REF!</definedName>
    <definedName name="_____________CAN498" localSheetId="6">[14]PROCTOR!#REF!</definedName>
    <definedName name="_____________CAN498" localSheetId="17">[14]PROCTOR!#REF!</definedName>
    <definedName name="_____________CAN498">[14]PROCTOR!#REF!</definedName>
    <definedName name="_____________CAN499" localSheetId="4">[14]PROCTOR!#REF!</definedName>
    <definedName name="_____________CAN499" localSheetId="7">[14]PROCTOR!#REF!</definedName>
    <definedName name="_____________CAN499" localSheetId="5">[14]PROCTOR!#REF!</definedName>
    <definedName name="_____________CAN499" localSheetId="6">[14]PROCTOR!#REF!</definedName>
    <definedName name="_____________CAN499" localSheetId="17">[14]PROCTOR!#REF!</definedName>
    <definedName name="_____________CAN499">[14]PROCTOR!#REF!</definedName>
    <definedName name="_____________CAN500" localSheetId="4">[14]PROCTOR!#REF!</definedName>
    <definedName name="_____________CAN500" localSheetId="7">[14]PROCTOR!#REF!</definedName>
    <definedName name="_____________CAN500" localSheetId="5">[14]PROCTOR!#REF!</definedName>
    <definedName name="_____________CAN500" localSheetId="6">[14]PROCTOR!#REF!</definedName>
    <definedName name="_____________CAN500" localSheetId="17">[14]PROCTOR!#REF!</definedName>
    <definedName name="_____________CAN500">[14]PROCTOR!#REF!</definedName>
    <definedName name="_____________CDG100" localSheetId="3">#REF!</definedName>
    <definedName name="_____________CDG100" localSheetId="4">#REF!</definedName>
    <definedName name="_____________CDG100" localSheetId="7">#REF!</definedName>
    <definedName name="_____________CDG100" localSheetId="5">#REF!</definedName>
    <definedName name="_____________CDG100" localSheetId="6">#REF!</definedName>
    <definedName name="_____________CDG100" localSheetId="9">#REF!</definedName>
    <definedName name="_____________CDG100" localSheetId="17">#REF!</definedName>
    <definedName name="_____________CDG100" localSheetId="2">#REF!</definedName>
    <definedName name="_____________CDG100">#REF!</definedName>
    <definedName name="_____________CDG250" localSheetId="3">#REF!</definedName>
    <definedName name="_____________CDG250" localSheetId="4">#REF!</definedName>
    <definedName name="_____________CDG250" localSheetId="7">#REF!</definedName>
    <definedName name="_____________CDG250" localSheetId="5">#REF!</definedName>
    <definedName name="_____________CDG250" localSheetId="6">#REF!</definedName>
    <definedName name="_____________CDG250" localSheetId="9">#REF!</definedName>
    <definedName name="_____________CDG250" localSheetId="17">#REF!</definedName>
    <definedName name="_____________CDG250" localSheetId="2">#REF!</definedName>
    <definedName name="_____________CDG250">#REF!</definedName>
    <definedName name="_____________CDG50" localSheetId="3">#REF!</definedName>
    <definedName name="_____________CDG50" localSheetId="4">#REF!</definedName>
    <definedName name="_____________CDG50" localSheetId="7">#REF!</definedName>
    <definedName name="_____________CDG50" localSheetId="5">#REF!</definedName>
    <definedName name="_____________CDG50" localSheetId="6">#REF!</definedName>
    <definedName name="_____________CDG50" localSheetId="9">#REF!</definedName>
    <definedName name="_____________CDG50" localSheetId="17">#REF!</definedName>
    <definedName name="_____________CDG50" localSheetId="2">#REF!</definedName>
    <definedName name="_____________CDG50">#REF!</definedName>
    <definedName name="_____________CDG500" localSheetId="3">#REF!</definedName>
    <definedName name="_____________CDG500" localSheetId="4">#REF!</definedName>
    <definedName name="_____________CDG500" localSheetId="7">#REF!</definedName>
    <definedName name="_____________CDG500" localSheetId="5">#REF!</definedName>
    <definedName name="_____________CDG500" localSheetId="6">#REF!</definedName>
    <definedName name="_____________CDG500" localSheetId="9">#REF!</definedName>
    <definedName name="_____________CDG500" localSheetId="17">#REF!</definedName>
    <definedName name="_____________CDG500" localSheetId="2">#REF!</definedName>
    <definedName name="_____________CDG500">#REF!</definedName>
    <definedName name="_____________CEM53" localSheetId="3">#REF!</definedName>
    <definedName name="_____________CEM53" localSheetId="4">#REF!</definedName>
    <definedName name="_____________CEM53" localSheetId="7">#REF!</definedName>
    <definedName name="_____________CEM53" localSheetId="5">#REF!</definedName>
    <definedName name="_____________CEM53" localSheetId="6">#REF!</definedName>
    <definedName name="_____________CEM53" localSheetId="9">#REF!</definedName>
    <definedName name="_____________CEM53" localSheetId="17">#REF!</definedName>
    <definedName name="_____________CEM53" localSheetId="2">#REF!</definedName>
    <definedName name="_____________CEM53">#REF!</definedName>
    <definedName name="_____________CRN3" localSheetId="3">#REF!</definedName>
    <definedName name="_____________CRN3" localSheetId="4">#REF!</definedName>
    <definedName name="_____________CRN3" localSheetId="7">#REF!</definedName>
    <definedName name="_____________CRN3" localSheetId="5">#REF!</definedName>
    <definedName name="_____________CRN3" localSheetId="6">#REF!</definedName>
    <definedName name="_____________CRN3" localSheetId="9">#REF!</definedName>
    <definedName name="_____________CRN3" localSheetId="17">#REF!</definedName>
    <definedName name="_____________CRN3" localSheetId="2">#REF!</definedName>
    <definedName name="_____________CRN3">#REF!</definedName>
    <definedName name="_____________CRN35" localSheetId="3">#REF!</definedName>
    <definedName name="_____________CRN35" localSheetId="4">#REF!</definedName>
    <definedName name="_____________CRN35" localSheetId="7">#REF!</definedName>
    <definedName name="_____________CRN35" localSheetId="5">#REF!</definedName>
    <definedName name="_____________CRN35" localSheetId="6">#REF!</definedName>
    <definedName name="_____________CRN35" localSheetId="9">#REF!</definedName>
    <definedName name="_____________CRN35" localSheetId="17">#REF!</definedName>
    <definedName name="_____________CRN35" localSheetId="2">#REF!</definedName>
    <definedName name="_____________CRN35">#REF!</definedName>
    <definedName name="_____________CRN80" localSheetId="3">#REF!</definedName>
    <definedName name="_____________CRN80" localSheetId="4">#REF!</definedName>
    <definedName name="_____________CRN80" localSheetId="7">#REF!</definedName>
    <definedName name="_____________CRN80" localSheetId="5">#REF!</definedName>
    <definedName name="_____________CRN80" localSheetId="6">#REF!</definedName>
    <definedName name="_____________CRN80" localSheetId="9">#REF!</definedName>
    <definedName name="_____________CRN80" localSheetId="17">#REF!</definedName>
    <definedName name="_____________CRN80" localSheetId="2">#REF!</definedName>
    <definedName name="_____________CRN80">#REF!</definedName>
    <definedName name="_____________dec05" localSheetId="3" hidden="1">{"'Sheet1'!$A$4386:$N$4591"}</definedName>
    <definedName name="_____________dec05" localSheetId="4" hidden="1">{"'Sheet1'!$A$4386:$N$4591"}</definedName>
    <definedName name="_____________dec05" localSheetId="7" hidden="1">{"'Sheet1'!$A$4386:$N$4591"}</definedName>
    <definedName name="_____________dec05" localSheetId="5" hidden="1">{"'Sheet1'!$A$4386:$N$4591"}</definedName>
    <definedName name="_____________dec05" localSheetId="6" hidden="1">{"'Sheet1'!$A$4386:$N$4591"}</definedName>
    <definedName name="_____________dec05" localSheetId="9" hidden="1">{"'Sheet1'!$A$4386:$N$4591"}</definedName>
    <definedName name="_____________dec05" localSheetId="17" hidden="1">{"'Sheet1'!$A$4386:$N$4591"}</definedName>
    <definedName name="_____________dec05" localSheetId="2" hidden="1">{"'Sheet1'!$A$4386:$N$4591"}</definedName>
    <definedName name="_____________dec05" hidden="1">{"'Sheet1'!$A$4386:$N$4591"}</definedName>
    <definedName name="_____________DOZ50" localSheetId="3">#REF!</definedName>
    <definedName name="_____________DOZ50" localSheetId="4">#REF!</definedName>
    <definedName name="_____________DOZ50" localSheetId="7">#REF!</definedName>
    <definedName name="_____________DOZ50" localSheetId="5">#REF!</definedName>
    <definedName name="_____________DOZ50" localSheetId="6">#REF!</definedName>
    <definedName name="_____________DOZ50" localSheetId="9">#REF!</definedName>
    <definedName name="_____________DOZ50" localSheetId="17">#REF!</definedName>
    <definedName name="_____________DOZ50" localSheetId="2">#REF!</definedName>
    <definedName name="_____________DOZ50">#REF!</definedName>
    <definedName name="_____________DOZ80" localSheetId="3">#REF!</definedName>
    <definedName name="_____________DOZ80" localSheetId="4">#REF!</definedName>
    <definedName name="_____________DOZ80" localSheetId="7">#REF!</definedName>
    <definedName name="_____________DOZ80" localSheetId="5">#REF!</definedName>
    <definedName name="_____________DOZ80" localSheetId="6">#REF!</definedName>
    <definedName name="_____________DOZ80" localSheetId="9">#REF!</definedName>
    <definedName name="_____________DOZ80" localSheetId="17">#REF!</definedName>
    <definedName name="_____________DOZ80" localSheetId="2">#REF!</definedName>
    <definedName name="_____________DOZ80">#REF!</definedName>
    <definedName name="_____________ExV200" localSheetId="3">#REF!</definedName>
    <definedName name="_____________ExV200" localSheetId="4">#REF!</definedName>
    <definedName name="_____________ExV200" localSheetId="7">#REF!</definedName>
    <definedName name="_____________ExV200" localSheetId="5">#REF!</definedName>
    <definedName name="_____________ExV200" localSheetId="6">#REF!</definedName>
    <definedName name="_____________ExV200" localSheetId="9">#REF!</definedName>
    <definedName name="_____________ExV200" localSheetId="17">#REF!</definedName>
    <definedName name="_____________ExV200" localSheetId="2">#REF!</definedName>
    <definedName name="_____________ExV200">#REF!</definedName>
    <definedName name="_____________GEN100" localSheetId="3">#REF!</definedName>
    <definedName name="_____________GEN100" localSheetId="4">#REF!</definedName>
    <definedName name="_____________GEN100" localSheetId="7">#REF!</definedName>
    <definedName name="_____________GEN100" localSheetId="5">#REF!</definedName>
    <definedName name="_____________GEN100" localSheetId="6">#REF!</definedName>
    <definedName name="_____________GEN100" localSheetId="9">#REF!</definedName>
    <definedName name="_____________GEN100" localSheetId="17">#REF!</definedName>
    <definedName name="_____________GEN100" localSheetId="2">#REF!</definedName>
    <definedName name="_____________GEN100">#REF!</definedName>
    <definedName name="_____________GEN250" localSheetId="3">#REF!</definedName>
    <definedName name="_____________GEN250" localSheetId="4">#REF!</definedName>
    <definedName name="_____________GEN250" localSheetId="7">#REF!</definedName>
    <definedName name="_____________GEN250" localSheetId="5">#REF!</definedName>
    <definedName name="_____________GEN250" localSheetId="6">#REF!</definedName>
    <definedName name="_____________GEN250" localSheetId="9">#REF!</definedName>
    <definedName name="_____________GEN250" localSheetId="17">#REF!</definedName>
    <definedName name="_____________GEN250" localSheetId="2">#REF!</definedName>
    <definedName name="_____________GEN250">#REF!</definedName>
    <definedName name="_____________GEN325" localSheetId="3">#REF!</definedName>
    <definedName name="_____________GEN325" localSheetId="4">#REF!</definedName>
    <definedName name="_____________GEN325" localSheetId="7">#REF!</definedName>
    <definedName name="_____________GEN325" localSheetId="5">#REF!</definedName>
    <definedName name="_____________GEN325" localSheetId="6">#REF!</definedName>
    <definedName name="_____________GEN325" localSheetId="9">#REF!</definedName>
    <definedName name="_____________GEN325" localSheetId="17">#REF!</definedName>
    <definedName name="_____________GEN325" localSheetId="2">#REF!</definedName>
    <definedName name="_____________GEN325">#REF!</definedName>
    <definedName name="_____________GEN380" localSheetId="3">#REF!</definedName>
    <definedName name="_____________GEN380" localSheetId="4">#REF!</definedName>
    <definedName name="_____________GEN380" localSheetId="7">#REF!</definedName>
    <definedName name="_____________GEN380" localSheetId="5">#REF!</definedName>
    <definedName name="_____________GEN380" localSheetId="6">#REF!</definedName>
    <definedName name="_____________GEN380" localSheetId="9">#REF!</definedName>
    <definedName name="_____________GEN380" localSheetId="17">#REF!</definedName>
    <definedName name="_____________GEN380" localSheetId="2">#REF!</definedName>
    <definedName name="_____________GEN380">#REF!</definedName>
    <definedName name="_____________GSB1" localSheetId="3">#REF!</definedName>
    <definedName name="_____________GSB1" localSheetId="4">#REF!</definedName>
    <definedName name="_____________GSB1" localSheetId="7">#REF!</definedName>
    <definedName name="_____________GSB1" localSheetId="5">#REF!</definedName>
    <definedName name="_____________GSB1" localSheetId="6">#REF!</definedName>
    <definedName name="_____________GSB1" localSheetId="9">#REF!</definedName>
    <definedName name="_____________GSB1" localSheetId="17">#REF!</definedName>
    <definedName name="_____________GSB1" localSheetId="2">#REF!</definedName>
    <definedName name="_____________GSB1">#REF!</definedName>
    <definedName name="_____________GSB2" localSheetId="3">#REF!</definedName>
    <definedName name="_____________GSB2" localSheetId="4">#REF!</definedName>
    <definedName name="_____________GSB2" localSheetId="7">#REF!</definedName>
    <definedName name="_____________GSB2" localSheetId="5">#REF!</definedName>
    <definedName name="_____________GSB2" localSheetId="6">#REF!</definedName>
    <definedName name="_____________GSB2" localSheetId="9">#REF!</definedName>
    <definedName name="_____________GSB2" localSheetId="17">#REF!</definedName>
    <definedName name="_____________GSB2" localSheetId="2">#REF!</definedName>
    <definedName name="_____________GSB2">#REF!</definedName>
    <definedName name="_____________GSB3" localSheetId="3">#REF!</definedName>
    <definedName name="_____________GSB3" localSheetId="4">#REF!</definedName>
    <definedName name="_____________GSB3" localSheetId="7">#REF!</definedName>
    <definedName name="_____________GSB3" localSheetId="5">#REF!</definedName>
    <definedName name="_____________GSB3" localSheetId="6">#REF!</definedName>
    <definedName name="_____________GSB3" localSheetId="9">#REF!</definedName>
    <definedName name="_____________GSB3" localSheetId="17">#REF!</definedName>
    <definedName name="_____________GSB3" localSheetId="2">#REF!</definedName>
    <definedName name="_____________GSB3">#REF!</definedName>
    <definedName name="_____________HMP1" localSheetId="3">#REF!</definedName>
    <definedName name="_____________HMP1" localSheetId="4">#REF!</definedName>
    <definedName name="_____________HMP1" localSheetId="7">#REF!</definedName>
    <definedName name="_____________HMP1" localSheetId="5">#REF!</definedName>
    <definedName name="_____________HMP1" localSheetId="6">#REF!</definedName>
    <definedName name="_____________HMP1" localSheetId="9">#REF!</definedName>
    <definedName name="_____________HMP1" localSheetId="17">#REF!</definedName>
    <definedName name="_____________HMP1" localSheetId="2">#REF!</definedName>
    <definedName name="_____________HMP1">#REF!</definedName>
    <definedName name="_____________HMP2" localSheetId="3">#REF!</definedName>
    <definedName name="_____________HMP2" localSheetId="4">#REF!</definedName>
    <definedName name="_____________HMP2" localSheetId="7">#REF!</definedName>
    <definedName name="_____________HMP2" localSheetId="5">#REF!</definedName>
    <definedName name="_____________HMP2" localSheetId="6">#REF!</definedName>
    <definedName name="_____________HMP2" localSheetId="9">#REF!</definedName>
    <definedName name="_____________HMP2" localSheetId="17">#REF!</definedName>
    <definedName name="_____________HMP2" localSheetId="2">#REF!</definedName>
    <definedName name="_____________HMP2">#REF!</definedName>
    <definedName name="_____________HMP3" localSheetId="3">#REF!</definedName>
    <definedName name="_____________HMP3" localSheetId="4">#REF!</definedName>
    <definedName name="_____________HMP3" localSheetId="7">#REF!</definedName>
    <definedName name="_____________HMP3" localSheetId="5">#REF!</definedName>
    <definedName name="_____________HMP3" localSheetId="6">#REF!</definedName>
    <definedName name="_____________HMP3" localSheetId="9">#REF!</definedName>
    <definedName name="_____________HMP3" localSheetId="17">#REF!</definedName>
    <definedName name="_____________HMP3" localSheetId="2">#REF!</definedName>
    <definedName name="_____________HMP3">#REF!</definedName>
    <definedName name="_____________HMP4" localSheetId="3">#REF!</definedName>
    <definedName name="_____________HMP4" localSheetId="4">#REF!</definedName>
    <definedName name="_____________HMP4" localSheetId="7">#REF!</definedName>
    <definedName name="_____________HMP4" localSheetId="5">#REF!</definedName>
    <definedName name="_____________HMP4" localSheetId="6">#REF!</definedName>
    <definedName name="_____________HMP4" localSheetId="9">#REF!</definedName>
    <definedName name="_____________HMP4" localSheetId="17">#REF!</definedName>
    <definedName name="_____________HMP4" localSheetId="2">#REF!</definedName>
    <definedName name="_____________HMP4">#REF!</definedName>
    <definedName name="_____________Ki1" localSheetId="3">#REF!</definedName>
    <definedName name="_____________Ki1" localSheetId="4">#REF!</definedName>
    <definedName name="_____________Ki1" localSheetId="7">#REF!</definedName>
    <definedName name="_____________Ki1" localSheetId="5">#REF!</definedName>
    <definedName name="_____________Ki1" localSheetId="6">#REF!</definedName>
    <definedName name="_____________Ki1" localSheetId="9">#REF!</definedName>
    <definedName name="_____________Ki1" localSheetId="17">#REF!</definedName>
    <definedName name="_____________Ki1" localSheetId="2">#REF!</definedName>
    <definedName name="_____________Ki1">#REF!</definedName>
    <definedName name="_____________Ki2" localSheetId="3">#REF!</definedName>
    <definedName name="_____________Ki2" localSheetId="4">#REF!</definedName>
    <definedName name="_____________Ki2" localSheetId="7">#REF!</definedName>
    <definedName name="_____________Ki2" localSheetId="5">#REF!</definedName>
    <definedName name="_____________Ki2" localSheetId="6">#REF!</definedName>
    <definedName name="_____________Ki2" localSheetId="9">#REF!</definedName>
    <definedName name="_____________Ki2" localSheetId="17">#REF!</definedName>
    <definedName name="_____________Ki2" localSheetId="2">#REF!</definedName>
    <definedName name="_____________Ki2">#REF!</definedName>
    <definedName name="_____________lb1" localSheetId="3">#REF!</definedName>
    <definedName name="_____________lb1" localSheetId="4">#REF!</definedName>
    <definedName name="_____________lb1" localSheetId="7">#REF!</definedName>
    <definedName name="_____________lb1" localSheetId="5">#REF!</definedName>
    <definedName name="_____________lb1" localSheetId="6">#REF!</definedName>
    <definedName name="_____________lb1" localSheetId="9">#REF!</definedName>
    <definedName name="_____________lb1" localSheetId="17">#REF!</definedName>
    <definedName name="_____________lb1" localSheetId="2">#REF!</definedName>
    <definedName name="_____________lb1">#REF!</definedName>
    <definedName name="_____________lb2" localSheetId="3">#REF!</definedName>
    <definedName name="_____________lb2" localSheetId="4">#REF!</definedName>
    <definedName name="_____________lb2" localSheetId="7">#REF!</definedName>
    <definedName name="_____________lb2" localSheetId="5">#REF!</definedName>
    <definedName name="_____________lb2" localSheetId="6">#REF!</definedName>
    <definedName name="_____________lb2" localSheetId="9">#REF!</definedName>
    <definedName name="_____________lb2" localSheetId="17">#REF!</definedName>
    <definedName name="_____________lb2" localSheetId="2">#REF!</definedName>
    <definedName name="_____________lb2">#REF!</definedName>
    <definedName name="_____________mac2">200</definedName>
    <definedName name="_____________MAN1" localSheetId="3">#REF!</definedName>
    <definedName name="_____________MAN1" localSheetId="4">#REF!</definedName>
    <definedName name="_____________MAN1" localSheetId="7">#REF!</definedName>
    <definedName name="_____________MAN1" localSheetId="5">#REF!</definedName>
    <definedName name="_____________MAN1" localSheetId="6">#REF!</definedName>
    <definedName name="_____________MAN1" localSheetId="9">#REF!</definedName>
    <definedName name="_____________MAN1" localSheetId="17">#REF!</definedName>
    <definedName name="_____________MAN1" localSheetId="2">#REF!</definedName>
    <definedName name="_____________MAN1">#REF!</definedName>
    <definedName name="_____________MIX10" localSheetId="3">#REF!</definedName>
    <definedName name="_____________MIX10" localSheetId="4">#REF!</definedName>
    <definedName name="_____________MIX10" localSheetId="7">#REF!</definedName>
    <definedName name="_____________MIX10" localSheetId="5">#REF!</definedName>
    <definedName name="_____________MIX10" localSheetId="6">#REF!</definedName>
    <definedName name="_____________MIX10" localSheetId="9">#REF!</definedName>
    <definedName name="_____________MIX10" localSheetId="17">#REF!</definedName>
    <definedName name="_____________MIX10" localSheetId="2">#REF!</definedName>
    <definedName name="_____________MIX10">#REF!</definedName>
    <definedName name="_____________MIX15" localSheetId="3">#REF!</definedName>
    <definedName name="_____________MIX15" localSheetId="4">#REF!</definedName>
    <definedName name="_____________MIX15" localSheetId="7">#REF!</definedName>
    <definedName name="_____________MIX15" localSheetId="5">#REF!</definedName>
    <definedName name="_____________MIX15" localSheetId="6">#REF!</definedName>
    <definedName name="_____________MIX15" localSheetId="9">#REF!</definedName>
    <definedName name="_____________MIX15" localSheetId="17">#REF!</definedName>
    <definedName name="_____________MIX15" localSheetId="2">#REF!</definedName>
    <definedName name="_____________MIX15">#REF!</definedName>
    <definedName name="_____________MIX15150" localSheetId="4">'[4]Mix Design'!#REF!</definedName>
    <definedName name="_____________MIX15150" localSheetId="7">'[4]Mix Design'!#REF!</definedName>
    <definedName name="_____________MIX15150" localSheetId="5">'[4]Mix Design'!#REF!</definedName>
    <definedName name="_____________MIX15150" localSheetId="6">'[4]Mix Design'!#REF!</definedName>
    <definedName name="_____________MIX15150" localSheetId="17">'[4]Mix Design'!#REF!</definedName>
    <definedName name="_____________MIX15150">'[4]Mix Design'!#REF!</definedName>
    <definedName name="_____________MIX1540">'[4]Mix Design'!$P$11</definedName>
    <definedName name="_____________MIX1580" localSheetId="4">'[4]Mix Design'!#REF!</definedName>
    <definedName name="_____________MIX1580" localSheetId="7">'[4]Mix Design'!#REF!</definedName>
    <definedName name="_____________MIX1580" localSheetId="5">'[4]Mix Design'!#REF!</definedName>
    <definedName name="_____________MIX1580" localSheetId="6">'[4]Mix Design'!#REF!</definedName>
    <definedName name="_____________MIX1580" localSheetId="17">'[4]Mix Design'!#REF!</definedName>
    <definedName name="_____________MIX1580">'[4]Mix Design'!#REF!</definedName>
    <definedName name="_____________MIX2">'[5]Mix Design'!$P$12</definedName>
    <definedName name="_____________MIX20" localSheetId="3">#REF!</definedName>
    <definedName name="_____________MIX20" localSheetId="4">#REF!</definedName>
    <definedName name="_____________MIX20" localSheetId="7">#REF!</definedName>
    <definedName name="_____________MIX20" localSheetId="5">#REF!</definedName>
    <definedName name="_____________MIX20" localSheetId="6">#REF!</definedName>
    <definedName name="_____________MIX20" localSheetId="9">#REF!</definedName>
    <definedName name="_____________MIX20" localSheetId="17">#REF!</definedName>
    <definedName name="_____________MIX20" localSheetId="2">#REF!</definedName>
    <definedName name="_____________MIX20">#REF!</definedName>
    <definedName name="_____________MIX2020">'[4]Mix Design'!$P$12</definedName>
    <definedName name="_____________MIX2040">'[4]Mix Design'!$P$13</definedName>
    <definedName name="_____________MIX25" localSheetId="3">#REF!</definedName>
    <definedName name="_____________MIX25" localSheetId="4">#REF!</definedName>
    <definedName name="_____________MIX25" localSheetId="7">#REF!</definedName>
    <definedName name="_____________MIX25" localSheetId="5">#REF!</definedName>
    <definedName name="_____________MIX25" localSheetId="6">#REF!</definedName>
    <definedName name="_____________MIX25" localSheetId="9">#REF!</definedName>
    <definedName name="_____________MIX25" localSheetId="17">#REF!</definedName>
    <definedName name="_____________MIX25" localSheetId="2">#REF!</definedName>
    <definedName name="_____________MIX25">#REF!</definedName>
    <definedName name="_____________MIX2540">'[4]Mix Design'!$P$15</definedName>
    <definedName name="_____________Mix255">'[6]Mix Design'!$P$13</definedName>
    <definedName name="_____________MIX30" localSheetId="3">#REF!</definedName>
    <definedName name="_____________MIX30" localSheetId="4">#REF!</definedName>
    <definedName name="_____________MIX30" localSheetId="7">#REF!</definedName>
    <definedName name="_____________MIX30" localSheetId="5">#REF!</definedName>
    <definedName name="_____________MIX30" localSheetId="6">#REF!</definedName>
    <definedName name="_____________MIX30" localSheetId="9">#REF!</definedName>
    <definedName name="_____________MIX30" localSheetId="17">#REF!</definedName>
    <definedName name="_____________MIX30" localSheetId="2">#REF!</definedName>
    <definedName name="_____________MIX30">#REF!</definedName>
    <definedName name="_____________MIX35" localSheetId="3">#REF!</definedName>
    <definedName name="_____________MIX35" localSheetId="4">#REF!</definedName>
    <definedName name="_____________MIX35" localSheetId="7">#REF!</definedName>
    <definedName name="_____________MIX35" localSheetId="5">#REF!</definedName>
    <definedName name="_____________MIX35" localSheetId="6">#REF!</definedName>
    <definedName name="_____________MIX35" localSheetId="9">#REF!</definedName>
    <definedName name="_____________MIX35" localSheetId="17">#REF!</definedName>
    <definedName name="_____________MIX35" localSheetId="2">#REF!</definedName>
    <definedName name="_____________MIX35">#REF!</definedName>
    <definedName name="_____________MIX40" localSheetId="3">#REF!</definedName>
    <definedName name="_____________MIX40" localSheetId="4">#REF!</definedName>
    <definedName name="_____________MIX40" localSheetId="7">#REF!</definedName>
    <definedName name="_____________MIX40" localSheetId="5">#REF!</definedName>
    <definedName name="_____________MIX40" localSheetId="6">#REF!</definedName>
    <definedName name="_____________MIX40" localSheetId="9">#REF!</definedName>
    <definedName name="_____________MIX40" localSheetId="17">#REF!</definedName>
    <definedName name="_____________MIX40" localSheetId="2">#REF!</definedName>
    <definedName name="_____________MIX40">#REF!</definedName>
    <definedName name="_____________MIX45" localSheetId="4">'[4]Mix Design'!#REF!</definedName>
    <definedName name="_____________MIX45" localSheetId="7">'[4]Mix Design'!#REF!</definedName>
    <definedName name="_____________MIX45" localSheetId="5">'[4]Mix Design'!#REF!</definedName>
    <definedName name="_____________MIX45" localSheetId="6">'[4]Mix Design'!#REF!</definedName>
    <definedName name="_____________MIX45" localSheetId="17">'[4]Mix Design'!#REF!</definedName>
    <definedName name="_____________MIX45">'[4]Mix Design'!#REF!</definedName>
    <definedName name="_____________mm1" localSheetId="3">#REF!</definedName>
    <definedName name="_____________mm1" localSheetId="4">#REF!</definedName>
    <definedName name="_____________mm1" localSheetId="7">#REF!</definedName>
    <definedName name="_____________mm1" localSheetId="5">#REF!</definedName>
    <definedName name="_____________mm1" localSheetId="6">#REF!</definedName>
    <definedName name="_____________mm1" localSheetId="9">#REF!</definedName>
    <definedName name="_____________mm1" localSheetId="17">#REF!</definedName>
    <definedName name="_____________mm1" localSheetId="2">#REF!</definedName>
    <definedName name="_____________mm1">#REF!</definedName>
    <definedName name="_____________mm2" localSheetId="3">#REF!</definedName>
    <definedName name="_____________mm2" localSheetId="4">#REF!</definedName>
    <definedName name="_____________mm2" localSheetId="7">#REF!</definedName>
    <definedName name="_____________mm2" localSheetId="5">#REF!</definedName>
    <definedName name="_____________mm2" localSheetId="6">#REF!</definedName>
    <definedName name="_____________mm2" localSheetId="9">#REF!</definedName>
    <definedName name="_____________mm2" localSheetId="17">#REF!</definedName>
    <definedName name="_____________mm2" localSheetId="2">#REF!</definedName>
    <definedName name="_____________mm2">#REF!</definedName>
    <definedName name="_____________mm3" localSheetId="3">#REF!</definedName>
    <definedName name="_____________mm3" localSheetId="4">#REF!</definedName>
    <definedName name="_____________mm3" localSheetId="7">#REF!</definedName>
    <definedName name="_____________mm3" localSheetId="5">#REF!</definedName>
    <definedName name="_____________mm3" localSheetId="6">#REF!</definedName>
    <definedName name="_____________mm3" localSheetId="9">#REF!</definedName>
    <definedName name="_____________mm3" localSheetId="17">#REF!</definedName>
    <definedName name="_____________mm3" localSheetId="2">#REF!</definedName>
    <definedName name="_____________mm3">#REF!</definedName>
    <definedName name="_____________MUR5" localSheetId="3">#REF!</definedName>
    <definedName name="_____________MUR5" localSheetId="4">#REF!</definedName>
    <definedName name="_____________MUR5" localSheetId="7">#REF!</definedName>
    <definedName name="_____________MUR5" localSheetId="5">#REF!</definedName>
    <definedName name="_____________MUR5" localSheetId="6">#REF!</definedName>
    <definedName name="_____________MUR5" localSheetId="9">#REF!</definedName>
    <definedName name="_____________MUR5" localSheetId="17">#REF!</definedName>
    <definedName name="_____________MUR5" localSheetId="2">#REF!</definedName>
    <definedName name="_____________MUR5">#REF!</definedName>
    <definedName name="_____________MUR8" localSheetId="3">#REF!</definedName>
    <definedName name="_____________MUR8" localSheetId="4">#REF!</definedName>
    <definedName name="_____________MUR8" localSheetId="7">#REF!</definedName>
    <definedName name="_____________MUR8" localSheetId="5">#REF!</definedName>
    <definedName name="_____________MUR8" localSheetId="6">#REF!</definedName>
    <definedName name="_____________MUR8" localSheetId="9">#REF!</definedName>
    <definedName name="_____________MUR8" localSheetId="17">#REF!</definedName>
    <definedName name="_____________MUR8" localSheetId="2">#REF!</definedName>
    <definedName name="_____________MUR8">#REF!</definedName>
    <definedName name="_____________OPC43" localSheetId="3">#REF!</definedName>
    <definedName name="_____________OPC43" localSheetId="4">#REF!</definedName>
    <definedName name="_____________OPC43" localSheetId="7">#REF!</definedName>
    <definedName name="_____________OPC43" localSheetId="5">#REF!</definedName>
    <definedName name="_____________OPC43" localSheetId="6">#REF!</definedName>
    <definedName name="_____________OPC43" localSheetId="9">#REF!</definedName>
    <definedName name="_____________OPC43" localSheetId="17">#REF!</definedName>
    <definedName name="_____________OPC43" localSheetId="2">#REF!</definedName>
    <definedName name="_____________OPC43">#REF!</definedName>
    <definedName name="_____________PB1" localSheetId="3">#REF!</definedName>
    <definedName name="_____________PB1" localSheetId="4">#REF!</definedName>
    <definedName name="_____________PB1" localSheetId="7">#REF!</definedName>
    <definedName name="_____________PB1" localSheetId="5">#REF!</definedName>
    <definedName name="_____________PB1" localSheetId="6">#REF!</definedName>
    <definedName name="_____________PB1" localSheetId="9">#REF!</definedName>
    <definedName name="_____________PB1" localSheetId="17">#REF!</definedName>
    <definedName name="_____________PB1" localSheetId="2">#REF!</definedName>
    <definedName name="_____________PB1">#REF!</definedName>
    <definedName name="_____________PPC53">'[22]Rate Analysis '!$E$19</definedName>
    <definedName name="_____________sh1">90</definedName>
    <definedName name="_____________sh2">120</definedName>
    <definedName name="_____________sh3">150</definedName>
    <definedName name="_____________sh4">180</definedName>
    <definedName name="_____________SH5" localSheetId="3">#REF!</definedName>
    <definedName name="_____________SH5" localSheetId="4">#REF!</definedName>
    <definedName name="_____________SH5" localSheetId="7">#REF!</definedName>
    <definedName name="_____________SH5" localSheetId="5">#REF!</definedName>
    <definedName name="_____________SH5" localSheetId="6">#REF!</definedName>
    <definedName name="_____________SH5" localSheetId="9">#REF!</definedName>
    <definedName name="_____________SH5" localSheetId="17">#REF!</definedName>
    <definedName name="_____________SH5" localSheetId="2">#REF!</definedName>
    <definedName name="_____________SH5">#REF!</definedName>
    <definedName name="_____________tab1" localSheetId="3">#REF!</definedName>
    <definedName name="_____________tab1" localSheetId="4">#REF!</definedName>
    <definedName name="_____________tab1" localSheetId="7">#REF!</definedName>
    <definedName name="_____________tab1" localSheetId="5">#REF!</definedName>
    <definedName name="_____________tab1" localSheetId="6">#REF!</definedName>
    <definedName name="_____________tab1" localSheetId="9">#REF!</definedName>
    <definedName name="_____________tab1" localSheetId="17">#REF!</definedName>
    <definedName name="_____________tab1" localSheetId="2">#REF!</definedName>
    <definedName name="_____________tab1">#REF!</definedName>
    <definedName name="_____________tab2" localSheetId="3">#REF!</definedName>
    <definedName name="_____________tab2" localSheetId="4">#REF!</definedName>
    <definedName name="_____________tab2" localSheetId="7">#REF!</definedName>
    <definedName name="_____________tab2" localSheetId="5">#REF!</definedName>
    <definedName name="_____________tab2" localSheetId="6">#REF!</definedName>
    <definedName name="_____________tab2" localSheetId="9">#REF!</definedName>
    <definedName name="_____________tab2" localSheetId="17">#REF!</definedName>
    <definedName name="_____________tab2" localSheetId="2">#REF!</definedName>
    <definedName name="_____________tab2">#REF!</definedName>
    <definedName name="_____________TB2" localSheetId="3">#REF!</definedName>
    <definedName name="_____________TB2" localSheetId="4">#REF!</definedName>
    <definedName name="_____________TB2" localSheetId="7">#REF!</definedName>
    <definedName name="_____________TB2" localSheetId="5">#REF!</definedName>
    <definedName name="_____________TB2" localSheetId="6">#REF!</definedName>
    <definedName name="_____________TB2" localSheetId="9">#REF!</definedName>
    <definedName name="_____________TB2" localSheetId="17">#REF!</definedName>
    <definedName name="_____________TB2" localSheetId="2">#REF!</definedName>
    <definedName name="_____________TB2">#REF!</definedName>
    <definedName name="_____________TIP1" localSheetId="3">#REF!</definedName>
    <definedName name="_____________TIP1" localSheetId="4">#REF!</definedName>
    <definedName name="_____________TIP1" localSheetId="7">#REF!</definedName>
    <definedName name="_____________TIP1" localSheetId="5">#REF!</definedName>
    <definedName name="_____________TIP1" localSheetId="6">#REF!</definedName>
    <definedName name="_____________TIP1" localSheetId="9">#REF!</definedName>
    <definedName name="_____________TIP1" localSheetId="17">#REF!</definedName>
    <definedName name="_____________TIP1" localSheetId="2">#REF!</definedName>
    <definedName name="_____________TIP1">#REF!</definedName>
    <definedName name="_____________TIP2" localSheetId="3">#REF!</definedName>
    <definedName name="_____________TIP2" localSheetId="4">#REF!</definedName>
    <definedName name="_____________TIP2" localSheetId="7">#REF!</definedName>
    <definedName name="_____________TIP2" localSheetId="5">#REF!</definedName>
    <definedName name="_____________TIP2" localSheetId="6">#REF!</definedName>
    <definedName name="_____________TIP2" localSheetId="9">#REF!</definedName>
    <definedName name="_____________TIP2" localSheetId="17">#REF!</definedName>
    <definedName name="_____________TIP2" localSheetId="2">#REF!</definedName>
    <definedName name="_____________TIP2">#REF!</definedName>
    <definedName name="_____________TIP3" localSheetId="3">#REF!</definedName>
    <definedName name="_____________TIP3" localSheetId="4">#REF!</definedName>
    <definedName name="_____________TIP3" localSheetId="7">#REF!</definedName>
    <definedName name="_____________TIP3" localSheetId="5">#REF!</definedName>
    <definedName name="_____________TIP3" localSheetId="6">#REF!</definedName>
    <definedName name="_____________TIP3" localSheetId="9">#REF!</definedName>
    <definedName name="_____________TIP3" localSheetId="17">#REF!</definedName>
    <definedName name="_____________TIP3" localSheetId="2">#REF!</definedName>
    <definedName name="_____________TIP3">#REF!</definedName>
    <definedName name="____________A65537" localSheetId="3">#REF!</definedName>
    <definedName name="____________A65537" localSheetId="4">#REF!</definedName>
    <definedName name="____________A65537" localSheetId="7">#REF!</definedName>
    <definedName name="____________A65537" localSheetId="5">#REF!</definedName>
    <definedName name="____________A65537" localSheetId="6">#REF!</definedName>
    <definedName name="____________A65537" localSheetId="9">#REF!</definedName>
    <definedName name="____________A65537" localSheetId="17">#REF!</definedName>
    <definedName name="____________A65537" localSheetId="2">#REF!</definedName>
    <definedName name="____________A65537">#REF!</definedName>
    <definedName name="____________ABM10" localSheetId="3">#REF!</definedName>
    <definedName name="____________ABM10" localSheetId="4">#REF!</definedName>
    <definedName name="____________ABM10" localSheetId="7">#REF!</definedName>
    <definedName name="____________ABM10" localSheetId="5">#REF!</definedName>
    <definedName name="____________ABM10" localSheetId="6">#REF!</definedName>
    <definedName name="____________ABM10" localSheetId="9">#REF!</definedName>
    <definedName name="____________ABM10" localSheetId="17">#REF!</definedName>
    <definedName name="____________ABM10" localSheetId="2">#REF!</definedName>
    <definedName name="____________ABM10">#REF!</definedName>
    <definedName name="____________ABM40" localSheetId="3">#REF!</definedName>
    <definedName name="____________ABM40" localSheetId="4">#REF!</definedName>
    <definedName name="____________ABM40" localSheetId="7">#REF!</definedName>
    <definedName name="____________ABM40" localSheetId="5">#REF!</definedName>
    <definedName name="____________ABM40" localSheetId="6">#REF!</definedName>
    <definedName name="____________ABM40" localSheetId="9">#REF!</definedName>
    <definedName name="____________ABM40" localSheetId="17">#REF!</definedName>
    <definedName name="____________ABM40" localSheetId="2">#REF!</definedName>
    <definedName name="____________ABM40">#REF!</definedName>
    <definedName name="____________ABM6" localSheetId="3">#REF!</definedName>
    <definedName name="____________ABM6" localSheetId="4">#REF!</definedName>
    <definedName name="____________ABM6" localSheetId="7">#REF!</definedName>
    <definedName name="____________ABM6" localSheetId="5">#REF!</definedName>
    <definedName name="____________ABM6" localSheetId="6">#REF!</definedName>
    <definedName name="____________ABM6" localSheetId="9">#REF!</definedName>
    <definedName name="____________ABM6" localSheetId="17">#REF!</definedName>
    <definedName name="____________ABM6" localSheetId="2">#REF!</definedName>
    <definedName name="____________ABM6">#REF!</definedName>
    <definedName name="____________ACB10" localSheetId="3">#REF!</definedName>
    <definedName name="____________ACB10" localSheetId="4">#REF!</definedName>
    <definedName name="____________ACB10" localSheetId="7">#REF!</definedName>
    <definedName name="____________ACB10" localSheetId="5">#REF!</definedName>
    <definedName name="____________ACB10" localSheetId="6">#REF!</definedName>
    <definedName name="____________ACB10" localSheetId="9">#REF!</definedName>
    <definedName name="____________ACB10" localSheetId="17">#REF!</definedName>
    <definedName name="____________ACB10" localSheetId="2">#REF!</definedName>
    <definedName name="____________ACB10">#REF!</definedName>
    <definedName name="____________ACB20" localSheetId="3">#REF!</definedName>
    <definedName name="____________ACB20" localSheetId="4">#REF!</definedName>
    <definedName name="____________ACB20" localSheetId="7">#REF!</definedName>
    <definedName name="____________ACB20" localSheetId="5">#REF!</definedName>
    <definedName name="____________ACB20" localSheetId="6">#REF!</definedName>
    <definedName name="____________ACB20" localSheetId="9">#REF!</definedName>
    <definedName name="____________ACB20" localSheetId="17">#REF!</definedName>
    <definedName name="____________ACB20" localSheetId="2">#REF!</definedName>
    <definedName name="____________ACB20">#REF!</definedName>
    <definedName name="____________ACR10" localSheetId="3">#REF!</definedName>
    <definedName name="____________ACR10" localSheetId="4">#REF!</definedName>
    <definedName name="____________ACR10" localSheetId="7">#REF!</definedName>
    <definedName name="____________ACR10" localSheetId="5">#REF!</definedName>
    <definedName name="____________ACR10" localSheetId="6">#REF!</definedName>
    <definedName name="____________ACR10" localSheetId="9">#REF!</definedName>
    <definedName name="____________ACR10" localSheetId="17">#REF!</definedName>
    <definedName name="____________ACR10" localSheetId="2">#REF!</definedName>
    <definedName name="____________ACR10">#REF!</definedName>
    <definedName name="____________ACR20" localSheetId="3">#REF!</definedName>
    <definedName name="____________ACR20" localSheetId="4">#REF!</definedName>
    <definedName name="____________ACR20" localSheetId="7">#REF!</definedName>
    <definedName name="____________ACR20" localSheetId="5">#REF!</definedName>
    <definedName name="____________ACR20" localSheetId="6">#REF!</definedName>
    <definedName name="____________ACR20" localSheetId="9">#REF!</definedName>
    <definedName name="____________ACR20" localSheetId="17">#REF!</definedName>
    <definedName name="____________ACR20" localSheetId="2">#REF!</definedName>
    <definedName name="____________ACR20">#REF!</definedName>
    <definedName name="____________AGG10" localSheetId="3">#REF!</definedName>
    <definedName name="____________AGG10" localSheetId="4">#REF!</definedName>
    <definedName name="____________AGG10" localSheetId="7">#REF!</definedName>
    <definedName name="____________AGG10" localSheetId="5">#REF!</definedName>
    <definedName name="____________AGG10" localSheetId="6">#REF!</definedName>
    <definedName name="____________AGG10" localSheetId="9">#REF!</definedName>
    <definedName name="____________AGG10" localSheetId="17">#REF!</definedName>
    <definedName name="____________AGG10" localSheetId="2">#REF!</definedName>
    <definedName name="____________AGG10">#REF!</definedName>
    <definedName name="____________AGG40" localSheetId="3">#REF!</definedName>
    <definedName name="____________AGG40" localSheetId="4">#REF!</definedName>
    <definedName name="____________AGG40" localSheetId="7">#REF!</definedName>
    <definedName name="____________AGG40" localSheetId="5">#REF!</definedName>
    <definedName name="____________AGG40" localSheetId="6">#REF!</definedName>
    <definedName name="____________AGG40" localSheetId="9">#REF!</definedName>
    <definedName name="____________AGG40" localSheetId="17">#REF!</definedName>
    <definedName name="____________AGG40" localSheetId="2">#REF!</definedName>
    <definedName name="____________AGG40">#REF!</definedName>
    <definedName name="____________AGG6" localSheetId="3">#REF!</definedName>
    <definedName name="____________AGG6" localSheetId="4">#REF!</definedName>
    <definedName name="____________AGG6" localSheetId="7">#REF!</definedName>
    <definedName name="____________AGG6" localSheetId="5">#REF!</definedName>
    <definedName name="____________AGG6" localSheetId="6">#REF!</definedName>
    <definedName name="____________AGG6" localSheetId="9">#REF!</definedName>
    <definedName name="____________AGG6" localSheetId="17">#REF!</definedName>
    <definedName name="____________AGG6" localSheetId="2">#REF!</definedName>
    <definedName name="____________AGG6">#REF!</definedName>
    <definedName name="____________ash1" localSheetId="4">[13]ANAL!#REF!</definedName>
    <definedName name="____________ash1" localSheetId="7">[13]ANAL!#REF!</definedName>
    <definedName name="____________ash1" localSheetId="5">[13]ANAL!#REF!</definedName>
    <definedName name="____________ash1" localSheetId="6">[13]ANAL!#REF!</definedName>
    <definedName name="____________ash1" localSheetId="17">[13]ANAL!#REF!</definedName>
    <definedName name="____________ash1">[13]ANAL!#REF!</definedName>
    <definedName name="____________AWM10" localSheetId="3">#REF!</definedName>
    <definedName name="____________AWM10" localSheetId="4">#REF!</definedName>
    <definedName name="____________AWM10" localSheetId="7">#REF!</definedName>
    <definedName name="____________AWM10" localSheetId="5">#REF!</definedName>
    <definedName name="____________AWM10" localSheetId="6">#REF!</definedName>
    <definedName name="____________AWM10" localSheetId="9">#REF!</definedName>
    <definedName name="____________AWM10" localSheetId="17">#REF!</definedName>
    <definedName name="____________AWM10" localSheetId="2">#REF!</definedName>
    <definedName name="____________AWM10">#REF!</definedName>
    <definedName name="____________AWM40" localSheetId="3">#REF!</definedName>
    <definedName name="____________AWM40" localSheetId="4">#REF!</definedName>
    <definedName name="____________AWM40" localSheetId="7">#REF!</definedName>
    <definedName name="____________AWM40" localSheetId="5">#REF!</definedName>
    <definedName name="____________AWM40" localSheetId="6">#REF!</definedName>
    <definedName name="____________AWM40" localSheetId="9">#REF!</definedName>
    <definedName name="____________AWM40" localSheetId="17">#REF!</definedName>
    <definedName name="____________AWM40" localSheetId="2">#REF!</definedName>
    <definedName name="____________AWM40">#REF!</definedName>
    <definedName name="____________AWM6" localSheetId="3">#REF!</definedName>
    <definedName name="____________AWM6" localSheetId="4">#REF!</definedName>
    <definedName name="____________AWM6" localSheetId="7">#REF!</definedName>
    <definedName name="____________AWM6" localSheetId="5">#REF!</definedName>
    <definedName name="____________AWM6" localSheetId="6">#REF!</definedName>
    <definedName name="____________AWM6" localSheetId="9">#REF!</definedName>
    <definedName name="____________AWM6" localSheetId="17">#REF!</definedName>
    <definedName name="____________AWM6" localSheetId="2">#REF!</definedName>
    <definedName name="____________AWM6">#REF!</definedName>
    <definedName name="____________b111121" localSheetId="3">#REF!</definedName>
    <definedName name="____________b111121" localSheetId="4">#REF!</definedName>
    <definedName name="____________b111121" localSheetId="7">#REF!</definedName>
    <definedName name="____________b111121" localSheetId="5">#REF!</definedName>
    <definedName name="____________b111121" localSheetId="6">#REF!</definedName>
    <definedName name="____________b111121" localSheetId="9">#REF!</definedName>
    <definedName name="____________b111121" localSheetId="17">#REF!</definedName>
    <definedName name="____________b111121" localSheetId="2">#REF!</definedName>
    <definedName name="____________b111121">#REF!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58" localSheetId="4">[19]PROCTOR!#REF!</definedName>
    <definedName name="____________CAN458" localSheetId="7">[19]PROCTOR!#REF!</definedName>
    <definedName name="____________CAN458" localSheetId="5">[19]PROCTOR!#REF!</definedName>
    <definedName name="____________CAN458" localSheetId="6">[19]PROCTOR!#REF!</definedName>
    <definedName name="____________CAN458" localSheetId="17">[19]PROCTOR!#REF!</definedName>
    <definedName name="____________CAN458">[19]PROCTOR!#REF!</definedName>
    <definedName name="____________CAN486" localSheetId="4">[19]PROCTOR!#REF!</definedName>
    <definedName name="____________CAN486" localSheetId="7">[19]PROCTOR!#REF!</definedName>
    <definedName name="____________CAN486" localSheetId="5">[19]PROCTOR!#REF!</definedName>
    <definedName name="____________CAN486" localSheetId="6">[19]PROCTOR!#REF!</definedName>
    <definedName name="____________CAN486" localSheetId="17">[19]PROCTOR!#REF!</definedName>
    <definedName name="____________CAN486">[19]PROCTOR!#REF!</definedName>
    <definedName name="____________CAN487" localSheetId="4">[19]PROCTOR!#REF!</definedName>
    <definedName name="____________CAN487" localSheetId="7">[19]PROCTOR!#REF!</definedName>
    <definedName name="____________CAN487" localSheetId="5">[19]PROCTOR!#REF!</definedName>
    <definedName name="____________CAN487" localSheetId="6">[19]PROCTOR!#REF!</definedName>
    <definedName name="____________CAN487" localSheetId="17">[19]PROCTOR!#REF!</definedName>
    <definedName name="____________CAN487">[19]PROCTOR!#REF!</definedName>
    <definedName name="____________CAN488" localSheetId="4">[19]PROCTOR!#REF!</definedName>
    <definedName name="____________CAN488" localSheetId="7">[19]PROCTOR!#REF!</definedName>
    <definedName name="____________CAN488" localSheetId="5">[19]PROCTOR!#REF!</definedName>
    <definedName name="____________CAN488" localSheetId="6">[19]PROCTOR!#REF!</definedName>
    <definedName name="____________CAN488" localSheetId="17">[19]PROCTOR!#REF!</definedName>
    <definedName name="____________CAN488">[19]PROCTOR!#REF!</definedName>
    <definedName name="____________CAN489" localSheetId="4">[19]PROCTOR!#REF!</definedName>
    <definedName name="____________CAN489" localSheetId="7">[19]PROCTOR!#REF!</definedName>
    <definedName name="____________CAN489" localSheetId="5">[19]PROCTOR!#REF!</definedName>
    <definedName name="____________CAN489" localSheetId="6">[19]PROCTOR!#REF!</definedName>
    <definedName name="____________CAN489" localSheetId="17">[19]PROCTOR!#REF!</definedName>
    <definedName name="____________CAN489">[19]PROCTOR!#REF!</definedName>
    <definedName name="____________CAN490" localSheetId="4">[19]PROCTOR!#REF!</definedName>
    <definedName name="____________CAN490" localSheetId="7">[19]PROCTOR!#REF!</definedName>
    <definedName name="____________CAN490" localSheetId="5">[19]PROCTOR!#REF!</definedName>
    <definedName name="____________CAN490" localSheetId="6">[19]PROCTOR!#REF!</definedName>
    <definedName name="____________CAN490" localSheetId="17">[19]PROCTOR!#REF!</definedName>
    <definedName name="____________CAN490">[19]PROCTOR!#REF!</definedName>
    <definedName name="____________CAN491" localSheetId="4">[19]PROCTOR!#REF!</definedName>
    <definedName name="____________CAN491" localSheetId="7">[19]PROCTOR!#REF!</definedName>
    <definedName name="____________CAN491" localSheetId="5">[19]PROCTOR!#REF!</definedName>
    <definedName name="____________CAN491" localSheetId="6">[19]PROCTOR!#REF!</definedName>
    <definedName name="____________CAN491" localSheetId="17">[19]PROCTOR!#REF!</definedName>
    <definedName name="____________CAN491">[19]PROCTOR!#REF!</definedName>
    <definedName name="____________CAN492" localSheetId="4">[19]PROCTOR!#REF!</definedName>
    <definedName name="____________CAN492" localSheetId="7">[19]PROCTOR!#REF!</definedName>
    <definedName name="____________CAN492" localSheetId="5">[19]PROCTOR!#REF!</definedName>
    <definedName name="____________CAN492" localSheetId="6">[19]PROCTOR!#REF!</definedName>
    <definedName name="____________CAN492" localSheetId="17">[19]PROCTOR!#REF!</definedName>
    <definedName name="____________CAN492">[19]PROCTOR!#REF!</definedName>
    <definedName name="____________CAN493" localSheetId="4">[19]PROCTOR!#REF!</definedName>
    <definedName name="____________CAN493" localSheetId="7">[19]PROCTOR!#REF!</definedName>
    <definedName name="____________CAN493" localSheetId="5">[19]PROCTOR!#REF!</definedName>
    <definedName name="____________CAN493" localSheetId="6">[19]PROCTOR!#REF!</definedName>
    <definedName name="____________CAN493" localSheetId="17">[19]PROCTOR!#REF!</definedName>
    <definedName name="____________CAN493">[19]PROCTOR!#REF!</definedName>
    <definedName name="____________CAN494" localSheetId="4">[19]PROCTOR!#REF!</definedName>
    <definedName name="____________CAN494" localSheetId="7">[19]PROCTOR!#REF!</definedName>
    <definedName name="____________CAN494" localSheetId="5">[19]PROCTOR!#REF!</definedName>
    <definedName name="____________CAN494" localSheetId="6">[19]PROCTOR!#REF!</definedName>
    <definedName name="____________CAN494" localSheetId="17">[19]PROCTOR!#REF!</definedName>
    <definedName name="____________CAN494">[19]PROCTOR!#REF!</definedName>
    <definedName name="____________CAN495" localSheetId="4">[19]PROCTOR!#REF!</definedName>
    <definedName name="____________CAN495" localSheetId="7">[19]PROCTOR!#REF!</definedName>
    <definedName name="____________CAN495" localSheetId="5">[19]PROCTOR!#REF!</definedName>
    <definedName name="____________CAN495" localSheetId="6">[19]PROCTOR!#REF!</definedName>
    <definedName name="____________CAN495" localSheetId="17">[19]PROCTOR!#REF!</definedName>
    <definedName name="____________CAN495">[19]PROCTOR!#REF!</definedName>
    <definedName name="____________CAN496" localSheetId="4">[19]PROCTOR!#REF!</definedName>
    <definedName name="____________CAN496" localSheetId="7">[19]PROCTOR!#REF!</definedName>
    <definedName name="____________CAN496" localSheetId="5">[19]PROCTOR!#REF!</definedName>
    <definedName name="____________CAN496" localSheetId="6">[19]PROCTOR!#REF!</definedName>
    <definedName name="____________CAN496" localSheetId="17">[19]PROCTOR!#REF!</definedName>
    <definedName name="____________CAN496">[19]PROCTOR!#REF!</definedName>
    <definedName name="____________CAN497" localSheetId="4">[19]PROCTOR!#REF!</definedName>
    <definedName name="____________CAN497" localSheetId="7">[19]PROCTOR!#REF!</definedName>
    <definedName name="____________CAN497" localSheetId="5">[19]PROCTOR!#REF!</definedName>
    <definedName name="____________CAN497" localSheetId="6">[19]PROCTOR!#REF!</definedName>
    <definedName name="____________CAN497" localSheetId="17">[19]PROCTOR!#REF!</definedName>
    <definedName name="____________CAN497">[19]PROCTOR!#REF!</definedName>
    <definedName name="____________CAN498" localSheetId="4">[19]PROCTOR!#REF!</definedName>
    <definedName name="____________CAN498" localSheetId="7">[19]PROCTOR!#REF!</definedName>
    <definedName name="____________CAN498" localSheetId="5">[19]PROCTOR!#REF!</definedName>
    <definedName name="____________CAN498" localSheetId="6">[19]PROCTOR!#REF!</definedName>
    <definedName name="____________CAN498" localSheetId="17">[19]PROCTOR!#REF!</definedName>
    <definedName name="____________CAN498">[19]PROCTOR!#REF!</definedName>
    <definedName name="____________CAN499" localSheetId="4">[19]PROCTOR!#REF!</definedName>
    <definedName name="____________CAN499" localSheetId="7">[19]PROCTOR!#REF!</definedName>
    <definedName name="____________CAN499" localSheetId="5">[19]PROCTOR!#REF!</definedName>
    <definedName name="____________CAN499" localSheetId="6">[19]PROCTOR!#REF!</definedName>
    <definedName name="____________CAN499" localSheetId="17">[19]PROCTOR!#REF!</definedName>
    <definedName name="____________CAN499">[19]PROCTOR!#REF!</definedName>
    <definedName name="____________CAN500" localSheetId="4">[19]PROCTOR!#REF!</definedName>
    <definedName name="____________CAN500" localSheetId="7">[19]PROCTOR!#REF!</definedName>
    <definedName name="____________CAN500" localSheetId="5">[19]PROCTOR!#REF!</definedName>
    <definedName name="____________CAN500" localSheetId="6">[19]PROCTOR!#REF!</definedName>
    <definedName name="____________CAN500" localSheetId="17">[19]PROCTOR!#REF!</definedName>
    <definedName name="____________CAN500">[19]PROCTOR!#REF!</definedName>
    <definedName name="____________CDG100" localSheetId="3">#REF!</definedName>
    <definedName name="____________CDG100" localSheetId="4">#REF!</definedName>
    <definedName name="____________CDG100" localSheetId="7">#REF!</definedName>
    <definedName name="____________CDG100" localSheetId="5">#REF!</definedName>
    <definedName name="____________CDG100" localSheetId="6">#REF!</definedName>
    <definedName name="____________CDG100" localSheetId="9">#REF!</definedName>
    <definedName name="____________CDG100" localSheetId="17">#REF!</definedName>
    <definedName name="____________CDG100" localSheetId="2">#REF!</definedName>
    <definedName name="____________CDG100">#REF!</definedName>
    <definedName name="____________CDG250" localSheetId="3">#REF!</definedName>
    <definedName name="____________CDG250" localSheetId="4">#REF!</definedName>
    <definedName name="____________CDG250" localSheetId="7">#REF!</definedName>
    <definedName name="____________CDG250" localSheetId="5">#REF!</definedName>
    <definedName name="____________CDG250" localSheetId="6">#REF!</definedName>
    <definedName name="____________CDG250" localSheetId="9">#REF!</definedName>
    <definedName name="____________CDG250" localSheetId="17">#REF!</definedName>
    <definedName name="____________CDG250" localSheetId="2">#REF!</definedName>
    <definedName name="____________CDG250">#REF!</definedName>
    <definedName name="____________CDG50" localSheetId="3">#REF!</definedName>
    <definedName name="____________CDG50" localSheetId="4">#REF!</definedName>
    <definedName name="____________CDG50" localSheetId="7">#REF!</definedName>
    <definedName name="____________CDG50" localSheetId="5">#REF!</definedName>
    <definedName name="____________CDG50" localSheetId="6">#REF!</definedName>
    <definedName name="____________CDG50" localSheetId="9">#REF!</definedName>
    <definedName name="____________CDG50" localSheetId="17">#REF!</definedName>
    <definedName name="____________CDG50" localSheetId="2">#REF!</definedName>
    <definedName name="____________CDG50">#REF!</definedName>
    <definedName name="____________CDG500" localSheetId="3">#REF!</definedName>
    <definedName name="____________CDG500" localSheetId="4">#REF!</definedName>
    <definedName name="____________CDG500" localSheetId="7">#REF!</definedName>
    <definedName name="____________CDG500" localSheetId="5">#REF!</definedName>
    <definedName name="____________CDG500" localSheetId="6">#REF!</definedName>
    <definedName name="____________CDG500" localSheetId="9">#REF!</definedName>
    <definedName name="____________CDG500" localSheetId="17">#REF!</definedName>
    <definedName name="____________CDG500" localSheetId="2">#REF!</definedName>
    <definedName name="____________CDG500">#REF!</definedName>
    <definedName name="____________CEM53" localSheetId="3">#REF!</definedName>
    <definedName name="____________CEM53" localSheetId="4">#REF!</definedName>
    <definedName name="____________CEM53" localSheetId="7">#REF!</definedName>
    <definedName name="____________CEM53" localSheetId="5">#REF!</definedName>
    <definedName name="____________CEM53" localSheetId="6">#REF!</definedName>
    <definedName name="____________CEM53" localSheetId="9">#REF!</definedName>
    <definedName name="____________CEM53" localSheetId="17">#REF!</definedName>
    <definedName name="____________CEM53" localSheetId="2">#REF!</definedName>
    <definedName name="____________CEM53">#REF!</definedName>
    <definedName name="____________CRN3" localSheetId="3">#REF!</definedName>
    <definedName name="____________CRN3" localSheetId="4">#REF!</definedName>
    <definedName name="____________CRN3" localSheetId="7">#REF!</definedName>
    <definedName name="____________CRN3" localSheetId="5">#REF!</definedName>
    <definedName name="____________CRN3" localSheetId="6">#REF!</definedName>
    <definedName name="____________CRN3" localSheetId="9">#REF!</definedName>
    <definedName name="____________CRN3" localSheetId="17">#REF!</definedName>
    <definedName name="____________CRN3" localSheetId="2">#REF!</definedName>
    <definedName name="____________CRN3">#REF!</definedName>
    <definedName name="____________CRN35" localSheetId="3">#REF!</definedName>
    <definedName name="____________CRN35" localSheetId="4">#REF!</definedName>
    <definedName name="____________CRN35" localSheetId="7">#REF!</definedName>
    <definedName name="____________CRN35" localSheetId="5">#REF!</definedName>
    <definedName name="____________CRN35" localSheetId="6">#REF!</definedName>
    <definedName name="____________CRN35" localSheetId="9">#REF!</definedName>
    <definedName name="____________CRN35" localSheetId="17">#REF!</definedName>
    <definedName name="____________CRN35" localSheetId="2">#REF!</definedName>
    <definedName name="____________CRN35">#REF!</definedName>
    <definedName name="____________CRN80" localSheetId="3">#REF!</definedName>
    <definedName name="____________CRN80" localSheetId="4">#REF!</definedName>
    <definedName name="____________CRN80" localSheetId="7">#REF!</definedName>
    <definedName name="____________CRN80" localSheetId="5">#REF!</definedName>
    <definedName name="____________CRN80" localSheetId="6">#REF!</definedName>
    <definedName name="____________CRN80" localSheetId="9">#REF!</definedName>
    <definedName name="____________CRN80" localSheetId="17">#REF!</definedName>
    <definedName name="____________CRN80" localSheetId="2">#REF!</definedName>
    <definedName name="____________CRN80">#REF!</definedName>
    <definedName name="____________dec05" localSheetId="3" hidden="1">{"'Sheet1'!$A$4386:$N$4591"}</definedName>
    <definedName name="____________dec05" localSheetId="4" hidden="1">{"'Sheet1'!$A$4386:$N$4591"}</definedName>
    <definedName name="____________dec05" localSheetId="7" hidden="1">{"'Sheet1'!$A$4386:$N$4591"}</definedName>
    <definedName name="____________dec05" localSheetId="5" hidden="1">{"'Sheet1'!$A$4386:$N$4591"}</definedName>
    <definedName name="____________dec05" localSheetId="6" hidden="1">{"'Sheet1'!$A$4386:$N$4591"}</definedName>
    <definedName name="____________dec05" localSheetId="9" hidden="1">{"'Sheet1'!$A$4386:$N$4591"}</definedName>
    <definedName name="____________dec05" localSheetId="17" hidden="1">{"'Sheet1'!$A$4386:$N$4591"}</definedName>
    <definedName name="____________dec05" localSheetId="2" hidden="1">{"'Sheet1'!$A$4386:$N$4591"}</definedName>
    <definedName name="____________dec05" hidden="1">{"'Sheet1'!$A$4386:$N$4591"}</definedName>
    <definedName name="____________DOZ50" localSheetId="3">#REF!</definedName>
    <definedName name="____________DOZ50" localSheetId="4">#REF!</definedName>
    <definedName name="____________DOZ50" localSheetId="7">#REF!</definedName>
    <definedName name="____________DOZ50" localSheetId="5">#REF!</definedName>
    <definedName name="____________DOZ50" localSheetId="6">#REF!</definedName>
    <definedName name="____________DOZ50" localSheetId="9">#REF!</definedName>
    <definedName name="____________DOZ50" localSheetId="17">#REF!</definedName>
    <definedName name="____________DOZ50" localSheetId="2">#REF!</definedName>
    <definedName name="____________DOZ50">#REF!</definedName>
    <definedName name="____________DOZ80" localSheetId="3">#REF!</definedName>
    <definedName name="____________DOZ80" localSheetId="4">#REF!</definedName>
    <definedName name="____________DOZ80" localSheetId="7">#REF!</definedName>
    <definedName name="____________DOZ80" localSheetId="5">#REF!</definedName>
    <definedName name="____________DOZ80" localSheetId="6">#REF!</definedName>
    <definedName name="____________DOZ80" localSheetId="9">#REF!</definedName>
    <definedName name="____________DOZ80" localSheetId="17">#REF!</definedName>
    <definedName name="____________DOZ80" localSheetId="2">#REF!</definedName>
    <definedName name="____________DOZ80">#REF!</definedName>
    <definedName name="____________EXC20">'[23]21-Rate Analysis-1'!$E$51</definedName>
    <definedName name="____________ExV200" localSheetId="3">#REF!</definedName>
    <definedName name="____________ExV200" localSheetId="4">#REF!</definedName>
    <definedName name="____________ExV200" localSheetId="7">#REF!</definedName>
    <definedName name="____________ExV200" localSheetId="5">#REF!</definedName>
    <definedName name="____________ExV200" localSheetId="6">#REF!</definedName>
    <definedName name="____________ExV200" localSheetId="9">#REF!</definedName>
    <definedName name="____________ExV200" localSheetId="17">#REF!</definedName>
    <definedName name="____________ExV200" localSheetId="2">#REF!</definedName>
    <definedName name="____________ExV200">#REF!</definedName>
    <definedName name="____________GEN100" localSheetId="3">#REF!</definedName>
    <definedName name="____________GEN100" localSheetId="4">#REF!</definedName>
    <definedName name="____________GEN100" localSheetId="7">#REF!</definedName>
    <definedName name="____________GEN100" localSheetId="5">#REF!</definedName>
    <definedName name="____________GEN100" localSheetId="6">#REF!</definedName>
    <definedName name="____________GEN100" localSheetId="9">#REF!</definedName>
    <definedName name="____________GEN100" localSheetId="17">#REF!</definedName>
    <definedName name="____________GEN100" localSheetId="2">#REF!</definedName>
    <definedName name="____________GEN100">#REF!</definedName>
    <definedName name="____________GEN250" localSheetId="3">#REF!</definedName>
    <definedName name="____________GEN250" localSheetId="4">#REF!</definedName>
    <definedName name="____________GEN250" localSheetId="7">#REF!</definedName>
    <definedName name="____________GEN250" localSheetId="5">#REF!</definedName>
    <definedName name="____________GEN250" localSheetId="6">#REF!</definedName>
    <definedName name="____________GEN250" localSheetId="9">#REF!</definedName>
    <definedName name="____________GEN250" localSheetId="17">#REF!</definedName>
    <definedName name="____________GEN250" localSheetId="2">#REF!</definedName>
    <definedName name="____________GEN250">#REF!</definedName>
    <definedName name="____________GEN325" localSheetId="3">#REF!</definedName>
    <definedName name="____________GEN325" localSheetId="4">#REF!</definedName>
    <definedName name="____________GEN325" localSheetId="7">#REF!</definedName>
    <definedName name="____________GEN325" localSheetId="5">#REF!</definedName>
    <definedName name="____________GEN325" localSheetId="6">#REF!</definedName>
    <definedName name="____________GEN325" localSheetId="9">#REF!</definedName>
    <definedName name="____________GEN325" localSheetId="17">#REF!</definedName>
    <definedName name="____________GEN325" localSheetId="2">#REF!</definedName>
    <definedName name="____________GEN325">#REF!</definedName>
    <definedName name="____________GEN380" localSheetId="3">#REF!</definedName>
    <definedName name="____________GEN380" localSheetId="4">#REF!</definedName>
    <definedName name="____________GEN380" localSheetId="7">#REF!</definedName>
    <definedName name="____________GEN380" localSheetId="5">#REF!</definedName>
    <definedName name="____________GEN380" localSheetId="6">#REF!</definedName>
    <definedName name="____________GEN380" localSheetId="9">#REF!</definedName>
    <definedName name="____________GEN380" localSheetId="17">#REF!</definedName>
    <definedName name="____________GEN380" localSheetId="2">#REF!</definedName>
    <definedName name="____________GEN380">#REF!</definedName>
    <definedName name="____________GSB1" localSheetId="3">#REF!</definedName>
    <definedName name="____________GSB1" localSheetId="4">#REF!</definedName>
    <definedName name="____________GSB1" localSheetId="7">#REF!</definedName>
    <definedName name="____________GSB1" localSheetId="5">#REF!</definedName>
    <definedName name="____________GSB1" localSheetId="6">#REF!</definedName>
    <definedName name="____________GSB1" localSheetId="9">#REF!</definedName>
    <definedName name="____________GSB1" localSheetId="17">#REF!</definedName>
    <definedName name="____________GSB1" localSheetId="2">#REF!</definedName>
    <definedName name="____________GSB1">#REF!</definedName>
    <definedName name="____________GSB2" localSheetId="3">#REF!</definedName>
    <definedName name="____________GSB2" localSheetId="4">#REF!</definedName>
    <definedName name="____________GSB2" localSheetId="7">#REF!</definedName>
    <definedName name="____________GSB2" localSheetId="5">#REF!</definedName>
    <definedName name="____________GSB2" localSheetId="6">#REF!</definedName>
    <definedName name="____________GSB2" localSheetId="9">#REF!</definedName>
    <definedName name="____________GSB2" localSheetId="17">#REF!</definedName>
    <definedName name="____________GSB2" localSheetId="2">#REF!</definedName>
    <definedName name="____________GSB2">#REF!</definedName>
    <definedName name="____________GSB3" localSheetId="3">#REF!</definedName>
    <definedName name="____________GSB3" localSheetId="4">#REF!</definedName>
    <definedName name="____________GSB3" localSheetId="7">#REF!</definedName>
    <definedName name="____________GSB3" localSheetId="5">#REF!</definedName>
    <definedName name="____________GSB3" localSheetId="6">#REF!</definedName>
    <definedName name="____________GSB3" localSheetId="9">#REF!</definedName>
    <definedName name="____________GSB3" localSheetId="17">#REF!</definedName>
    <definedName name="____________GSB3" localSheetId="2">#REF!</definedName>
    <definedName name="____________GSB3">#REF!</definedName>
    <definedName name="____________HMP1" localSheetId="3">#REF!</definedName>
    <definedName name="____________HMP1" localSheetId="4">#REF!</definedName>
    <definedName name="____________HMP1" localSheetId="7">#REF!</definedName>
    <definedName name="____________HMP1" localSheetId="5">#REF!</definedName>
    <definedName name="____________HMP1" localSheetId="6">#REF!</definedName>
    <definedName name="____________HMP1" localSheetId="9">#REF!</definedName>
    <definedName name="____________HMP1" localSheetId="17">#REF!</definedName>
    <definedName name="____________HMP1" localSheetId="2">#REF!</definedName>
    <definedName name="____________HMP1">#REF!</definedName>
    <definedName name="____________HMP2" localSheetId="3">#REF!</definedName>
    <definedName name="____________HMP2" localSheetId="4">#REF!</definedName>
    <definedName name="____________HMP2" localSheetId="7">#REF!</definedName>
    <definedName name="____________HMP2" localSheetId="5">#REF!</definedName>
    <definedName name="____________HMP2" localSheetId="6">#REF!</definedName>
    <definedName name="____________HMP2" localSheetId="9">#REF!</definedName>
    <definedName name="____________HMP2" localSheetId="17">#REF!</definedName>
    <definedName name="____________HMP2" localSheetId="2">#REF!</definedName>
    <definedName name="____________HMP2">#REF!</definedName>
    <definedName name="____________HMP3" localSheetId="3">#REF!</definedName>
    <definedName name="____________HMP3" localSheetId="4">#REF!</definedName>
    <definedName name="____________HMP3" localSheetId="7">#REF!</definedName>
    <definedName name="____________HMP3" localSheetId="5">#REF!</definedName>
    <definedName name="____________HMP3" localSheetId="6">#REF!</definedName>
    <definedName name="____________HMP3" localSheetId="9">#REF!</definedName>
    <definedName name="____________HMP3" localSheetId="17">#REF!</definedName>
    <definedName name="____________HMP3" localSheetId="2">#REF!</definedName>
    <definedName name="____________HMP3">#REF!</definedName>
    <definedName name="____________HMP4" localSheetId="3">#REF!</definedName>
    <definedName name="____________HMP4" localSheetId="4">#REF!</definedName>
    <definedName name="____________HMP4" localSheetId="7">#REF!</definedName>
    <definedName name="____________HMP4" localSheetId="5">#REF!</definedName>
    <definedName name="____________HMP4" localSheetId="6">#REF!</definedName>
    <definedName name="____________HMP4" localSheetId="9">#REF!</definedName>
    <definedName name="____________HMP4" localSheetId="17">#REF!</definedName>
    <definedName name="____________HMP4" localSheetId="2">#REF!</definedName>
    <definedName name="____________HMP4">#REF!</definedName>
    <definedName name="____________Ki1" localSheetId="3">#REF!</definedName>
    <definedName name="____________Ki1" localSheetId="4">#REF!</definedName>
    <definedName name="____________Ki1" localSheetId="7">#REF!</definedName>
    <definedName name="____________Ki1" localSheetId="5">#REF!</definedName>
    <definedName name="____________Ki1" localSheetId="6">#REF!</definedName>
    <definedName name="____________Ki1" localSheetId="9">#REF!</definedName>
    <definedName name="____________Ki1" localSheetId="17">#REF!</definedName>
    <definedName name="____________Ki1" localSheetId="2">#REF!</definedName>
    <definedName name="____________Ki1">#REF!</definedName>
    <definedName name="____________Ki2" localSheetId="3">#REF!</definedName>
    <definedName name="____________Ki2" localSheetId="4">#REF!</definedName>
    <definedName name="____________Ki2" localSheetId="7">#REF!</definedName>
    <definedName name="____________Ki2" localSheetId="5">#REF!</definedName>
    <definedName name="____________Ki2" localSheetId="6">#REF!</definedName>
    <definedName name="____________Ki2" localSheetId="9">#REF!</definedName>
    <definedName name="____________Ki2" localSheetId="17">#REF!</definedName>
    <definedName name="____________Ki2" localSheetId="2">#REF!</definedName>
    <definedName name="____________Ki2">#REF!</definedName>
    <definedName name="____________lb1" localSheetId="3">#REF!</definedName>
    <definedName name="____________lb1" localSheetId="4">#REF!</definedName>
    <definedName name="____________lb1" localSheetId="7">#REF!</definedName>
    <definedName name="____________lb1" localSheetId="5">#REF!</definedName>
    <definedName name="____________lb1" localSheetId="6">#REF!</definedName>
    <definedName name="____________lb1" localSheetId="9">#REF!</definedName>
    <definedName name="____________lb1" localSheetId="17">#REF!</definedName>
    <definedName name="____________lb1" localSheetId="2">#REF!</definedName>
    <definedName name="____________lb1">#REF!</definedName>
    <definedName name="____________lb2" localSheetId="3">#REF!</definedName>
    <definedName name="____________lb2" localSheetId="4">#REF!</definedName>
    <definedName name="____________lb2" localSheetId="7">#REF!</definedName>
    <definedName name="____________lb2" localSheetId="5">#REF!</definedName>
    <definedName name="____________lb2" localSheetId="6">#REF!</definedName>
    <definedName name="____________lb2" localSheetId="9">#REF!</definedName>
    <definedName name="____________lb2" localSheetId="17">#REF!</definedName>
    <definedName name="____________lb2" localSheetId="2">#REF!</definedName>
    <definedName name="____________lb2">#REF!</definedName>
    <definedName name="____________mac2">200</definedName>
    <definedName name="____________MAN1" localSheetId="3">#REF!</definedName>
    <definedName name="____________MAN1" localSheetId="4">#REF!</definedName>
    <definedName name="____________MAN1" localSheetId="7">#REF!</definedName>
    <definedName name="____________MAN1" localSheetId="5">#REF!</definedName>
    <definedName name="____________MAN1" localSheetId="6">#REF!</definedName>
    <definedName name="____________MAN1" localSheetId="9">#REF!</definedName>
    <definedName name="____________MAN1" localSheetId="17">#REF!</definedName>
    <definedName name="____________MAN1" localSheetId="2">#REF!</definedName>
    <definedName name="____________MAN1">#REF!</definedName>
    <definedName name="____________MIX10" localSheetId="3">#REF!</definedName>
    <definedName name="____________MIX10" localSheetId="4">#REF!</definedName>
    <definedName name="____________MIX10" localSheetId="7">#REF!</definedName>
    <definedName name="____________MIX10" localSheetId="5">#REF!</definedName>
    <definedName name="____________MIX10" localSheetId="6">#REF!</definedName>
    <definedName name="____________MIX10" localSheetId="9">#REF!</definedName>
    <definedName name="____________MIX10" localSheetId="17">#REF!</definedName>
    <definedName name="____________MIX10" localSheetId="2">#REF!</definedName>
    <definedName name="____________MIX10">#REF!</definedName>
    <definedName name="____________MIX15" localSheetId="3">#REF!</definedName>
    <definedName name="____________MIX15" localSheetId="4">#REF!</definedName>
    <definedName name="____________MIX15" localSheetId="7">#REF!</definedName>
    <definedName name="____________MIX15" localSheetId="5">#REF!</definedName>
    <definedName name="____________MIX15" localSheetId="6">#REF!</definedName>
    <definedName name="____________MIX15" localSheetId="9">#REF!</definedName>
    <definedName name="____________MIX15" localSheetId="17">#REF!</definedName>
    <definedName name="____________MIX15" localSheetId="2">#REF!</definedName>
    <definedName name="____________MIX15">#REF!</definedName>
    <definedName name="____________MIX15150" localSheetId="4">'[4]Mix Design'!#REF!</definedName>
    <definedName name="____________MIX15150" localSheetId="7">'[4]Mix Design'!#REF!</definedName>
    <definedName name="____________MIX15150" localSheetId="5">'[4]Mix Design'!#REF!</definedName>
    <definedName name="____________MIX15150" localSheetId="6">'[4]Mix Design'!#REF!</definedName>
    <definedName name="____________MIX15150" localSheetId="17">'[4]Mix Design'!#REF!</definedName>
    <definedName name="____________MIX15150">'[4]Mix Design'!#REF!</definedName>
    <definedName name="____________MIX1540">'[4]Mix Design'!$P$11</definedName>
    <definedName name="____________MIX1580" localSheetId="4">'[4]Mix Design'!#REF!</definedName>
    <definedName name="____________MIX1580" localSheetId="7">'[4]Mix Design'!#REF!</definedName>
    <definedName name="____________MIX1580" localSheetId="5">'[4]Mix Design'!#REF!</definedName>
    <definedName name="____________MIX1580" localSheetId="6">'[4]Mix Design'!#REF!</definedName>
    <definedName name="____________MIX1580" localSheetId="17">'[4]Mix Design'!#REF!</definedName>
    <definedName name="____________MIX1580">'[4]Mix Design'!#REF!</definedName>
    <definedName name="____________MIX2">'[5]Mix Design'!$P$12</definedName>
    <definedName name="____________MIX20" localSheetId="3">#REF!</definedName>
    <definedName name="____________MIX20" localSheetId="4">#REF!</definedName>
    <definedName name="____________MIX20" localSheetId="7">#REF!</definedName>
    <definedName name="____________MIX20" localSheetId="5">#REF!</definedName>
    <definedName name="____________MIX20" localSheetId="6">#REF!</definedName>
    <definedName name="____________MIX20" localSheetId="9">#REF!</definedName>
    <definedName name="____________MIX20" localSheetId="17">#REF!</definedName>
    <definedName name="____________MIX20" localSheetId="2">#REF!</definedName>
    <definedName name="____________MIX20">#REF!</definedName>
    <definedName name="____________MIX2020">'[4]Mix Design'!$P$12</definedName>
    <definedName name="____________MIX2040">'[4]Mix Design'!$P$13</definedName>
    <definedName name="____________MIX25" localSheetId="3">#REF!</definedName>
    <definedName name="____________MIX25" localSheetId="4">#REF!</definedName>
    <definedName name="____________MIX25" localSheetId="7">#REF!</definedName>
    <definedName name="____________MIX25" localSheetId="5">#REF!</definedName>
    <definedName name="____________MIX25" localSheetId="6">#REF!</definedName>
    <definedName name="____________MIX25" localSheetId="9">#REF!</definedName>
    <definedName name="____________MIX25" localSheetId="17">#REF!</definedName>
    <definedName name="____________MIX25" localSheetId="2">#REF!</definedName>
    <definedName name="____________MIX25">#REF!</definedName>
    <definedName name="____________MIX2540">'[4]Mix Design'!$P$15</definedName>
    <definedName name="____________Mix255">'[6]Mix Design'!$P$13</definedName>
    <definedName name="____________MIX30" localSheetId="3">#REF!</definedName>
    <definedName name="____________MIX30" localSheetId="4">#REF!</definedName>
    <definedName name="____________MIX30" localSheetId="7">#REF!</definedName>
    <definedName name="____________MIX30" localSheetId="5">#REF!</definedName>
    <definedName name="____________MIX30" localSheetId="6">#REF!</definedName>
    <definedName name="____________MIX30" localSheetId="9">#REF!</definedName>
    <definedName name="____________MIX30" localSheetId="17">#REF!</definedName>
    <definedName name="____________MIX30" localSheetId="2">#REF!</definedName>
    <definedName name="____________MIX30">#REF!</definedName>
    <definedName name="____________MIX35" localSheetId="3">#REF!</definedName>
    <definedName name="____________MIX35" localSheetId="4">#REF!</definedName>
    <definedName name="____________MIX35" localSheetId="7">#REF!</definedName>
    <definedName name="____________MIX35" localSheetId="5">#REF!</definedName>
    <definedName name="____________MIX35" localSheetId="6">#REF!</definedName>
    <definedName name="____________MIX35" localSheetId="9">#REF!</definedName>
    <definedName name="____________MIX35" localSheetId="17">#REF!</definedName>
    <definedName name="____________MIX35" localSheetId="2">#REF!</definedName>
    <definedName name="____________MIX35">#REF!</definedName>
    <definedName name="____________MIX40" localSheetId="3">#REF!</definedName>
    <definedName name="____________MIX40" localSheetId="4">#REF!</definedName>
    <definedName name="____________MIX40" localSheetId="7">#REF!</definedName>
    <definedName name="____________MIX40" localSheetId="5">#REF!</definedName>
    <definedName name="____________MIX40" localSheetId="6">#REF!</definedName>
    <definedName name="____________MIX40" localSheetId="9">#REF!</definedName>
    <definedName name="____________MIX40" localSheetId="17">#REF!</definedName>
    <definedName name="____________MIX40" localSheetId="2">#REF!</definedName>
    <definedName name="____________MIX40">#REF!</definedName>
    <definedName name="____________MIX45" localSheetId="4">'[4]Mix Design'!#REF!</definedName>
    <definedName name="____________MIX45" localSheetId="7">'[4]Mix Design'!#REF!</definedName>
    <definedName name="____________MIX45" localSheetId="5">'[4]Mix Design'!#REF!</definedName>
    <definedName name="____________MIX45" localSheetId="6">'[4]Mix Design'!#REF!</definedName>
    <definedName name="____________MIX45" localSheetId="17">'[4]Mix Design'!#REF!</definedName>
    <definedName name="____________MIX45">'[4]Mix Design'!#REF!</definedName>
    <definedName name="____________mm1" localSheetId="3">#REF!</definedName>
    <definedName name="____________mm1" localSheetId="4">#REF!</definedName>
    <definedName name="____________mm1" localSheetId="7">#REF!</definedName>
    <definedName name="____________mm1" localSheetId="5">#REF!</definedName>
    <definedName name="____________mm1" localSheetId="6">#REF!</definedName>
    <definedName name="____________mm1" localSheetId="9">#REF!</definedName>
    <definedName name="____________mm1" localSheetId="17">#REF!</definedName>
    <definedName name="____________mm1" localSheetId="2">#REF!</definedName>
    <definedName name="____________mm1">#REF!</definedName>
    <definedName name="____________mm2" localSheetId="3">#REF!</definedName>
    <definedName name="____________mm2" localSheetId="4">#REF!</definedName>
    <definedName name="____________mm2" localSheetId="7">#REF!</definedName>
    <definedName name="____________mm2" localSheetId="5">#REF!</definedName>
    <definedName name="____________mm2" localSheetId="6">#REF!</definedName>
    <definedName name="____________mm2" localSheetId="9">#REF!</definedName>
    <definedName name="____________mm2" localSheetId="17">#REF!</definedName>
    <definedName name="____________mm2" localSheetId="2">#REF!</definedName>
    <definedName name="____________mm2">#REF!</definedName>
    <definedName name="____________mm3" localSheetId="3">#REF!</definedName>
    <definedName name="____________mm3" localSheetId="4">#REF!</definedName>
    <definedName name="____________mm3" localSheetId="7">#REF!</definedName>
    <definedName name="____________mm3" localSheetId="5">#REF!</definedName>
    <definedName name="____________mm3" localSheetId="6">#REF!</definedName>
    <definedName name="____________mm3" localSheetId="9">#REF!</definedName>
    <definedName name="____________mm3" localSheetId="17">#REF!</definedName>
    <definedName name="____________mm3" localSheetId="2">#REF!</definedName>
    <definedName name="____________mm3">#REF!</definedName>
    <definedName name="____________MUR5" localSheetId="3">#REF!</definedName>
    <definedName name="____________MUR5" localSheetId="4">#REF!</definedName>
    <definedName name="____________MUR5" localSheetId="7">#REF!</definedName>
    <definedName name="____________MUR5" localSheetId="5">#REF!</definedName>
    <definedName name="____________MUR5" localSheetId="6">#REF!</definedName>
    <definedName name="____________MUR5" localSheetId="9">#REF!</definedName>
    <definedName name="____________MUR5" localSheetId="17">#REF!</definedName>
    <definedName name="____________MUR5" localSheetId="2">#REF!</definedName>
    <definedName name="____________MUR5">#REF!</definedName>
    <definedName name="____________MUR8" localSheetId="3">#REF!</definedName>
    <definedName name="____________MUR8" localSheetId="4">#REF!</definedName>
    <definedName name="____________MUR8" localSheetId="7">#REF!</definedName>
    <definedName name="____________MUR8" localSheetId="5">#REF!</definedName>
    <definedName name="____________MUR8" localSheetId="6">#REF!</definedName>
    <definedName name="____________MUR8" localSheetId="9">#REF!</definedName>
    <definedName name="____________MUR8" localSheetId="17">#REF!</definedName>
    <definedName name="____________MUR8" localSheetId="2">#REF!</definedName>
    <definedName name="____________MUR8">#REF!</definedName>
    <definedName name="____________OPC43" localSheetId="3">#REF!</definedName>
    <definedName name="____________OPC43" localSheetId="4">#REF!</definedName>
    <definedName name="____________OPC43" localSheetId="7">#REF!</definedName>
    <definedName name="____________OPC43" localSheetId="5">#REF!</definedName>
    <definedName name="____________OPC43" localSheetId="6">#REF!</definedName>
    <definedName name="____________OPC43" localSheetId="9">#REF!</definedName>
    <definedName name="____________OPC43" localSheetId="17">#REF!</definedName>
    <definedName name="____________OPC43" localSheetId="2">#REF!</definedName>
    <definedName name="____________OPC43">#REF!</definedName>
    <definedName name="____________PB1" localSheetId="3">#REF!</definedName>
    <definedName name="____________PB1" localSheetId="4">#REF!</definedName>
    <definedName name="____________PB1" localSheetId="7">#REF!</definedName>
    <definedName name="____________PB1" localSheetId="5">#REF!</definedName>
    <definedName name="____________PB1" localSheetId="6">#REF!</definedName>
    <definedName name="____________PB1" localSheetId="9">#REF!</definedName>
    <definedName name="____________PB1" localSheetId="17">#REF!</definedName>
    <definedName name="____________PB1" localSheetId="2">#REF!</definedName>
    <definedName name="____________PB1">#REF!</definedName>
    <definedName name="____________PPC53">'[23]21-Rate Analysis-1'!$E$19</definedName>
    <definedName name="____________sh1">90</definedName>
    <definedName name="____________sh2">120</definedName>
    <definedName name="____________sh3">150</definedName>
    <definedName name="____________sh4">180</definedName>
    <definedName name="____________SH5" localSheetId="3">#REF!</definedName>
    <definedName name="____________SH5" localSheetId="4">#REF!</definedName>
    <definedName name="____________SH5" localSheetId="7">#REF!</definedName>
    <definedName name="____________SH5" localSheetId="5">#REF!</definedName>
    <definedName name="____________SH5" localSheetId="6">#REF!</definedName>
    <definedName name="____________SH5" localSheetId="9">#REF!</definedName>
    <definedName name="____________SH5" localSheetId="17">#REF!</definedName>
    <definedName name="____________SH5" localSheetId="2">#REF!</definedName>
    <definedName name="____________SH5">#REF!</definedName>
    <definedName name="____________tab1" localSheetId="3">#REF!</definedName>
    <definedName name="____________tab1" localSheetId="4">#REF!</definedName>
    <definedName name="____________tab1" localSheetId="7">#REF!</definedName>
    <definedName name="____________tab1" localSheetId="5">#REF!</definedName>
    <definedName name="____________tab1" localSheetId="6">#REF!</definedName>
    <definedName name="____________tab1" localSheetId="9">#REF!</definedName>
    <definedName name="____________tab1" localSheetId="17">#REF!</definedName>
    <definedName name="____________tab1" localSheetId="2">#REF!</definedName>
    <definedName name="____________tab1">#REF!</definedName>
    <definedName name="____________tab2" localSheetId="3">#REF!</definedName>
    <definedName name="____________tab2" localSheetId="4">#REF!</definedName>
    <definedName name="____________tab2" localSheetId="7">#REF!</definedName>
    <definedName name="____________tab2" localSheetId="5">#REF!</definedName>
    <definedName name="____________tab2" localSheetId="6">#REF!</definedName>
    <definedName name="____________tab2" localSheetId="9">#REF!</definedName>
    <definedName name="____________tab2" localSheetId="17">#REF!</definedName>
    <definedName name="____________tab2" localSheetId="2">#REF!</definedName>
    <definedName name="____________tab2">#REF!</definedName>
    <definedName name="____________TB2" localSheetId="3">#REF!</definedName>
    <definedName name="____________TB2" localSheetId="4">#REF!</definedName>
    <definedName name="____________TB2" localSheetId="7">#REF!</definedName>
    <definedName name="____________TB2" localSheetId="5">#REF!</definedName>
    <definedName name="____________TB2" localSheetId="6">#REF!</definedName>
    <definedName name="____________TB2" localSheetId="9">#REF!</definedName>
    <definedName name="____________TB2" localSheetId="17">#REF!</definedName>
    <definedName name="____________TB2" localSheetId="2">#REF!</definedName>
    <definedName name="____________TB2">#REF!</definedName>
    <definedName name="____________TIP1" localSheetId="3">#REF!</definedName>
    <definedName name="____________TIP1" localSheetId="4">#REF!</definedName>
    <definedName name="____________TIP1" localSheetId="7">#REF!</definedName>
    <definedName name="____________TIP1" localSheetId="5">#REF!</definedName>
    <definedName name="____________TIP1" localSheetId="6">#REF!</definedName>
    <definedName name="____________TIP1" localSheetId="9">#REF!</definedName>
    <definedName name="____________TIP1" localSheetId="17">#REF!</definedName>
    <definedName name="____________TIP1" localSheetId="2">#REF!</definedName>
    <definedName name="____________TIP1">#REF!</definedName>
    <definedName name="____________TIP2" localSheetId="3">#REF!</definedName>
    <definedName name="____________TIP2" localSheetId="4">#REF!</definedName>
    <definedName name="____________TIP2" localSheetId="7">#REF!</definedName>
    <definedName name="____________TIP2" localSheetId="5">#REF!</definedName>
    <definedName name="____________TIP2" localSheetId="6">#REF!</definedName>
    <definedName name="____________TIP2" localSheetId="9">#REF!</definedName>
    <definedName name="____________TIP2" localSheetId="17">#REF!</definedName>
    <definedName name="____________TIP2" localSheetId="2">#REF!</definedName>
    <definedName name="____________TIP2">#REF!</definedName>
    <definedName name="____________TIP3" localSheetId="3">#REF!</definedName>
    <definedName name="____________TIP3" localSheetId="4">#REF!</definedName>
    <definedName name="____________TIP3" localSheetId="7">#REF!</definedName>
    <definedName name="____________TIP3" localSheetId="5">#REF!</definedName>
    <definedName name="____________TIP3" localSheetId="6">#REF!</definedName>
    <definedName name="____________TIP3" localSheetId="9">#REF!</definedName>
    <definedName name="____________TIP3" localSheetId="17">#REF!</definedName>
    <definedName name="____________TIP3" localSheetId="2">#REF!</definedName>
    <definedName name="____________TIP3">#REF!</definedName>
    <definedName name="___________A65537" localSheetId="3">#REF!</definedName>
    <definedName name="___________A65537" localSheetId="4">#REF!</definedName>
    <definedName name="___________A65537" localSheetId="7">#REF!</definedName>
    <definedName name="___________A65537" localSheetId="5">#REF!</definedName>
    <definedName name="___________A65537" localSheetId="6">#REF!</definedName>
    <definedName name="___________A65537" localSheetId="9">#REF!</definedName>
    <definedName name="___________A65537" localSheetId="17">#REF!</definedName>
    <definedName name="___________A65537" localSheetId="2">#REF!</definedName>
    <definedName name="___________A65537">#REF!</definedName>
    <definedName name="___________ABM10" localSheetId="3">#REF!</definedName>
    <definedName name="___________ABM10" localSheetId="4">#REF!</definedName>
    <definedName name="___________ABM10" localSheetId="7">#REF!</definedName>
    <definedName name="___________ABM10" localSheetId="5">#REF!</definedName>
    <definedName name="___________ABM10" localSheetId="6">#REF!</definedName>
    <definedName name="___________ABM10" localSheetId="9">#REF!</definedName>
    <definedName name="___________ABM10" localSheetId="17">#REF!</definedName>
    <definedName name="___________ABM10" localSheetId="2">#REF!</definedName>
    <definedName name="___________ABM10">#REF!</definedName>
    <definedName name="___________ABM40" localSheetId="3">#REF!</definedName>
    <definedName name="___________ABM40" localSheetId="4">#REF!</definedName>
    <definedName name="___________ABM40" localSheetId="7">#REF!</definedName>
    <definedName name="___________ABM40" localSheetId="5">#REF!</definedName>
    <definedName name="___________ABM40" localSheetId="6">#REF!</definedName>
    <definedName name="___________ABM40" localSheetId="9">#REF!</definedName>
    <definedName name="___________ABM40" localSheetId="17">#REF!</definedName>
    <definedName name="___________ABM40" localSheetId="2">#REF!</definedName>
    <definedName name="___________ABM40">#REF!</definedName>
    <definedName name="___________ABM6" localSheetId="3">#REF!</definedName>
    <definedName name="___________ABM6" localSheetId="4">#REF!</definedName>
    <definedName name="___________ABM6" localSheetId="7">#REF!</definedName>
    <definedName name="___________ABM6" localSheetId="5">#REF!</definedName>
    <definedName name="___________ABM6" localSheetId="6">#REF!</definedName>
    <definedName name="___________ABM6" localSheetId="9">#REF!</definedName>
    <definedName name="___________ABM6" localSheetId="17">#REF!</definedName>
    <definedName name="___________ABM6" localSheetId="2">#REF!</definedName>
    <definedName name="___________ABM6">#REF!</definedName>
    <definedName name="___________ACB10" localSheetId="3">#REF!</definedName>
    <definedName name="___________ACB10" localSheetId="4">#REF!</definedName>
    <definedName name="___________ACB10" localSheetId="7">#REF!</definedName>
    <definedName name="___________ACB10" localSheetId="5">#REF!</definedName>
    <definedName name="___________ACB10" localSheetId="6">#REF!</definedName>
    <definedName name="___________ACB10" localSheetId="9">#REF!</definedName>
    <definedName name="___________ACB10" localSheetId="17">#REF!</definedName>
    <definedName name="___________ACB10" localSheetId="2">#REF!</definedName>
    <definedName name="___________ACB10">#REF!</definedName>
    <definedName name="___________ACB20" localSheetId="3">#REF!</definedName>
    <definedName name="___________ACB20" localSheetId="4">#REF!</definedName>
    <definedName name="___________ACB20" localSheetId="7">#REF!</definedName>
    <definedName name="___________ACB20" localSheetId="5">#REF!</definedName>
    <definedName name="___________ACB20" localSheetId="6">#REF!</definedName>
    <definedName name="___________ACB20" localSheetId="9">#REF!</definedName>
    <definedName name="___________ACB20" localSheetId="17">#REF!</definedName>
    <definedName name="___________ACB20" localSheetId="2">#REF!</definedName>
    <definedName name="___________ACB20">#REF!</definedName>
    <definedName name="___________ACR10" localSheetId="3">#REF!</definedName>
    <definedName name="___________ACR10" localSheetId="4">#REF!</definedName>
    <definedName name="___________ACR10" localSheetId="7">#REF!</definedName>
    <definedName name="___________ACR10" localSheetId="5">#REF!</definedName>
    <definedName name="___________ACR10" localSheetId="6">#REF!</definedName>
    <definedName name="___________ACR10" localSheetId="9">#REF!</definedName>
    <definedName name="___________ACR10" localSheetId="17">#REF!</definedName>
    <definedName name="___________ACR10" localSheetId="2">#REF!</definedName>
    <definedName name="___________ACR10">#REF!</definedName>
    <definedName name="___________ACR20" localSheetId="3">#REF!</definedName>
    <definedName name="___________ACR20" localSheetId="4">#REF!</definedName>
    <definedName name="___________ACR20" localSheetId="7">#REF!</definedName>
    <definedName name="___________ACR20" localSheetId="5">#REF!</definedName>
    <definedName name="___________ACR20" localSheetId="6">#REF!</definedName>
    <definedName name="___________ACR20" localSheetId="9">#REF!</definedName>
    <definedName name="___________ACR20" localSheetId="17">#REF!</definedName>
    <definedName name="___________ACR20" localSheetId="2">#REF!</definedName>
    <definedName name="___________ACR20">#REF!</definedName>
    <definedName name="___________AGG10" localSheetId="3">#REF!</definedName>
    <definedName name="___________AGG10" localSheetId="4">#REF!</definedName>
    <definedName name="___________AGG10" localSheetId="7">#REF!</definedName>
    <definedName name="___________AGG10" localSheetId="5">#REF!</definedName>
    <definedName name="___________AGG10" localSheetId="6">#REF!</definedName>
    <definedName name="___________AGG10" localSheetId="9">#REF!</definedName>
    <definedName name="___________AGG10" localSheetId="17">#REF!</definedName>
    <definedName name="___________AGG10" localSheetId="2">#REF!</definedName>
    <definedName name="___________AGG10">#REF!</definedName>
    <definedName name="___________AGG40" localSheetId="3">#REF!</definedName>
    <definedName name="___________AGG40" localSheetId="4">#REF!</definedName>
    <definedName name="___________AGG40" localSheetId="7">#REF!</definedName>
    <definedName name="___________AGG40" localSheetId="5">#REF!</definedName>
    <definedName name="___________AGG40" localSheetId="6">#REF!</definedName>
    <definedName name="___________AGG40" localSheetId="9">#REF!</definedName>
    <definedName name="___________AGG40" localSheetId="17">#REF!</definedName>
    <definedName name="___________AGG40" localSheetId="2">#REF!</definedName>
    <definedName name="___________AGG40">#REF!</definedName>
    <definedName name="___________AGG6" localSheetId="3">#REF!</definedName>
    <definedName name="___________AGG6" localSheetId="4">#REF!</definedName>
    <definedName name="___________AGG6" localSheetId="7">#REF!</definedName>
    <definedName name="___________AGG6" localSheetId="5">#REF!</definedName>
    <definedName name="___________AGG6" localSheetId="6">#REF!</definedName>
    <definedName name="___________AGG6" localSheetId="9">#REF!</definedName>
    <definedName name="___________AGG6" localSheetId="17">#REF!</definedName>
    <definedName name="___________AGG6" localSheetId="2">#REF!</definedName>
    <definedName name="___________AGG6">#REF!</definedName>
    <definedName name="___________ARV8040">'[20]ANAL-PUMP HOUSE'!$I$55</definedName>
    <definedName name="___________ash1" localSheetId="4">[21]ANAL!#REF!</definedName>
    <definedName name="___________ash1" localSheetId="7">[21]ANAL!#REF!</definedName>
    <definedName name="___________ash1" localSheetId="5">[21]ANAL!#REF!</definedName>
    <definedName name="___________ash1" localSheetId="6">[21]ANAL!#REF!</definedName>
    <definedName name="___________ash1" localSheetId="17">[21]ANAL!#REF!</definedName>
    <definedName name="___________ash1">[21]ANAL!#REF!</definedName>
    <definedName name="___________AWM10" localSheetId="3">#REF!</definedName>
    <definedName name="___________AWM10" localSheetId="4">#REF!</definedName>
    <definedName name="___________AWM10" localSheetId="7">#REF!</definedName>
    <definedName name="___________AWM10" localSheetId="5">#REF!</definedName>
    <definedName name="___________AWM10" localSheetId="6">#REF!</definedName>
    <definedName name="___________AWM10" localSheetId="9">#REF!</definedName>
    <definedName name="___________AWM10" localSheetId="17">#REF!</definedName>
    <definedName name="___________AWM10" localSheetId="2">#REF!</definedName>
    <definedName name="___________AWM10">#REF!</definedName>
    <definedName name="___________AWM40" localSheetId="3">#REF!</definedName>
    <definedName name="___________AWM40" localSheetId="4">#REF!</definedName>
    <definedName name="___________AWM40" localSheetId="7">#REF!</definedName>
    <definedName name="___________AWM40" localSheetId="5">#REF!</definedName>
    <definedName name="___________AWM40" localSheetId="6">#REF!</definedName>
    <definedName name="___________AWM40" localSheetId="9">#REF!</definedName>
    <definedName name="___________AWM40" localSheetId="17">#REF!</definedName>
    <definedName name="___________AWM40" localSheetId="2">#REF!</definedName>
    <definedName name="___________AWM40">#REF!</definedName>
    <definedName name="___________AWM6" localSheetId="3">#REF!</definedName>
    <definedName name="___________AWM6" localSheetId="4">#REF!</definedName>
    <definedName name="___________AWM6" localSheetId="7">#REF!</definedName>
    <definedName name="___________AWM6" localSheetId="5">#REF!</definedName>
    <definedName name="___________AWM6" localSheetId="6">#REF!</definedName>
    <definedName name="___________AWM6" localSheetId="9">#REF!</definedName>
    <definedName name="___________AWM6" localSheetId="17">#REF!</definedName>
    <definedName name="___________AWM6" localSheetId="2">#REF!</definedName>
    <definedName name="___________AWM6">#REF!</definedName>
    <definedName name="___________b111121" localSheetId="3">#REF!</definedName>
    <definedName name="___________b111121" localSheetId="4">#REF!</definedName>
    <definedName name="___________b111121" localSheetId="7">#REF!</definedName>
    <definedName name="___________b111121" localSheetId="5">#REF!</definedName>
    <definedName name="___________b111121" localSheetId="6">#REF!</definedName>
    <definedName name="___________b111121" localSheetId="9">#REF!</definedName>
    <definedName name="___________b111121" localSheetId="17">#REF!</definedName>
    <definedName name="___________b111121" localSheetId="2">#REF!</definedName>
    <definedName name="___________b111121">#REF!</definedName>
    <definedName name="___________BTV300">'[20]ANAL-PUMP HOUSE'!$I$52</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58" localSheetId="4">[19]PROCTOR!#REF!</definedName>
    <definedName name="___________CAN458" localSheetId="7">[19]PROCTOR!#REF!</definedName>
    <definedName name="___________CAN458" localSheetId="5">[19]PROCTOR!#REF!</definedName>
    <definedName name="___________CAN458" localSheetId="6">[19]PROCTOR!#REF!</definedName>
    <definedName name="___________CAN458" localSheetId="17">[19]PROCTOR!#REF!</definedName>
    <definedName name="___________CAN458">[19]PROCTOR!#REF!</definedName>
    <definedName name="___________CAN486" localSheetId="4">[19]PROCTOR!#REF!</definedName>
    <definedName name="___________CAN486" localSheetId="7">[19]PROCTOR!#REF!</definedName>
    <definedName name="___________CAN486" localSheetId="5">[19]PROCTOR!#REF!</definedName>
    <definedName name="___________CAN486" localSheetId="6">[19]PROCTOR!#REF!</definedName>
    <definedName name="___________CAN486" localSheetId="17">[19]PROCTOR!#REF!</definedName>
    <definedName name="___________CAN486">[19]PROCTOR!#REF!</definedName>
    <definedName name="___________CAN487" localSheetId="4">[19]PROCTOR!#REF!</definedName>
    <definedName name="___________CAN487" localSheetId="7">[19]PROCTOR!#REF!</definedName>
    <definedName name="___________CAN487" localSheetId="5">[19]PROCTOR!#REF!</definedName>
    <definedName name="___________CAN487" localSheetId="6">[19]PROCTOR!#REF!</definedName>
    <definedName name="___________CAN487" localSheetId="17">[19]PROCTOR!#REF!</definedName>
    <definedName name="___________CAN487">[19]PROCTOR!#REF!</definedName>
    <definedName name="___________CAN488" localSheetId="4">[19]PROCTOR!#REF!</definedName>
    <definedName name="___________CAN488" localSheetId="7">[19]PROCTOR!#REF!</definedName>
    <definedName name="___________CAN488" localSheetId="5">[19]PROCTOR!#REF!</definedName>
    <definedName name="___________CAN488" localSheetId="6">[19]PROCTOR!#REF!</definedName>
    <definedName name="___________CAN488" localSheetId="17">[19]PROCTOR!#REF!</definedName>
    <definedName name="___________CAN488">[19]PROCTOR!#REF!</definedName>
    <definedName name="___________CAN489" localSheetId="4">[19]PROCTOR!#REF!</definedName>
    <definedName name="___________CAN489" localSheetId="7">[19]PROCTOR!#REF!</definedName>
    <definedName name="___________CAN489" localSheetId="5">[19]PROCTOR!#REF!</definedName>
    <definedName name="___________CAN489" localSheetId="6">[19]PROCTOR!#REF!</definedName>
    <definedName name="___________CAN489" localSheetId="17">[19]PROCTOR!#REF!</definedName>
    <definedName name="___________CAN489">[19]PROCTOR!#REF!</definedName>
    <definedName name="___________CAN490" localSheetId="4">[19]PROCTOR!#REF!</definedName>
    <definedName name="___________CAN490" localSheetId="7">[19]PROCTOR!#REF!</definedName>
    <definedName name="___________CAN490" localSheetId="5">[19]PROCTOR!#REF!</definedName>
    <definedName name="___________CAN490" localSheetId="6">[19]PROCTOR!#REF!</definedName>
    <definedName name="___________CAN490" localSheetId="17">[19]PROCTOR!#REF!</definedName>
    <definedName name="___________CAN490">[19]PROCTOR!#REF!</definedName>
    <definedName name="___________CAN491" localSheetId="4">[19]PROCTOR!#REF!</definedName>
    <definedName name="___________CAN491" localSheetId="7">[19]PROCTOR!#REF!</definedName>
    <definedName name="___________CAN491" localSheetId="5">[19]PROCTOR!#REF!</definedName>
    <definedName name="___________CAN491" localSheetId="6">[19]PROCTOR!#REF!</definedName>
    <definedName name="___________CAN491" localSheetId="17">[19]PROCTOR!#REF!</definedName>
    <definedName name="___________CAN491">[19]PROCTOR!#REF!</definedName>
    <definedName name="___________CAN492" localSheetId="4">[19]PROCTOR!#REF!</definedName>
    <definedName name="___________CAN492" localSheetId="7">[19]PROCTOR!#REF!</definedName>
    <definedName name="___________CAN492" localSheetId="5">[19]PROCTOR!#REF!</definedName>
    <definedName name="___________CAN492" localSheetId="6">[19]PROCTOR!#REF!</definedName>
    <definedName name="___________CAN492" localSheetId="17">[19]PROCTOR!#REF!</definedName>
    <definedName name="___________CAN492">[19]PROCTOR!#REF!</definedName>
    <definedName name="___________CAN493" localSheetId="4">[19]PROCTOR!#REF!</definedName>
    <definedName name="___________CAN493" localSheetId="7">[19]PROCTOR!#REF!</definedName>
    <definedName name="___________CAN493" localSheetId="5">[19]PROCTOR!#REF!</definedName>
    <definedName name="___________CAN493" localSheetId="6">[19]PROCTOR!#REF!</definedName>
    <definedName name="___________CAN493" localSheetId="17">[19]PROCTOR!#REF!</definedName>
    <definedName name="___________CAN493">[19]PROCTOR!#REF!</definedName>
    <definedName name="___________CAN494" localSheetId="4">[19]PROCTOR!#REF!</definedName>
    <definedName name="___________CAN494" localSheetId="7">[19]PROCTOR!#REF!</definedName>
    <definedName name="___________CAN494" localSheetId="5">[19]PROCTOR!#REF!</definedName>
    <definedName name="___________CAN494" localSheetId="6">[19]PROCTOR!#REF!</definedName>
    <definedName name="___________CAN494" localSheetId="17">[19]PROCTOR!#REF!</definedName>
    <definedName name="___________CAN494">[19]PROCTOR!#REF!</definedName>
    <definedName name="___________CAN495" localSheetId="4">[19]PROCTOR!#REF!</definedName>
    <definedName name="___________CAN495" localSheetId="7">[19]PROCTOR!#REF!</definedName>
    <definedName name="___________CAN495" localSheetId="5">[19]PROCTOR!#REF!</definedName>
    <definedName name="___________CAN495" localSheetId="6">[19]PROCTOR!#REF!</definedName>
    <definedName name="___________CAN495" localSheetId="17">[19]PROCTOR!#REF!</definedName>
    <definedName name="___________CAN495">[19]PROCTOR!#REF!</definedName>
    <definedName name="___________CAN496" localSheetId="4">[19]PROCTOR!#REF!</definedName>
    <definedName name="___________CAN496" localSheetId="7">[19]PROCTOR!#REF!</definedName>
    <definedName name="___________CAN496" localSheetId="5">[19]PROCTOR!#REF!</definedName>
    <definedName name="___________CAN496" localSheetId="6">[19]PROCTOR!#REF!</definedName>
    <definedName name="___________CAN496" localSheetId="17">[19]PROCTOR!#REF!</definedName>
    <definedName name="___________CAN496">[19]PROCTOR!#REF!</definedName>
    <definedName name="___________CAN497" localSheetId="4">[19]PROCTOR!#REF!</definedName>
    <definedName name="___________CAN497" localSheetId="7">[19]PROCTOR!#REF!</definedName>
    <definedName name="___________CAN497" localSheetId="5">[19]PROCTOR!#REF!</definedName>
    <definedName name="___________CAN497" localSheetId="6">[19]PROCTOR!#REF!</definedName>
    <definedName name="___________CAN497" localSheetId="17">[19]PROCTOR!#REF!</definedName>
    <definedName name="___________CAN497">[19]PROCTOR!#REF!</definedName>
    <definedName name="___________CAN498" localSheetId="4">[19]PROCTOR!#REF!</definedName>
    <definedName name="___________CAN498" localSheetId="7">[19]PROCTOR!#REF!</definedName>
    <definedName name="___________CAN498" localSheetId="5">[19]PROCTOR!#REF!</definedName>
    <definedName name="___________CAN498" localSheetId="6">[19]PROCTOR!#REF!</definedName>
    <definedName name="___________CAN498" localSheetId="17">[19]PROCTOR!#REF!</definedName>
    <definedName name="___________CAN498">[19]PROCTOR!#REF!</definedName>
    <definedName name="___________CAN499" localSheetId="4">[19]PROCTOR!#REF!</definedName>
    <definedName name="___________CAN499" localSheetId="7">[19]PROCTOR!#REF!</definedName>
    <definedName name="___________CAN499" localSheetId="5">[19]PROCTOR!#REF!</definedName>
    <definedName name="___________CAN499" localSheetId="6">[19]PROCTOR!#REF!</definedName>
    <definedName name="___________CAN499" localSheetId="17">[19]PROCTOR!#REF!</definedName>
    <definedName name="___________CAN499">[19]PROCTOR!#REF!</definedName>
    <definedName name="___________CAN500" localSheetId="4">[19]PROCTOR!#REF!</definedName>
    <definedName name="___________CAN500" localSheetId="7">[19]PROCTOR!#REF!</definedName>
    <definedName name="___________CAN500" localSheetId="5">[19]PROCTOR!#REF!</definedName>
    <definedName name="___________CAN500" localSheetId="6">[19]PROCTOR!#REF!</definedName>
    <definedName name="___________CAN500" localSheetId="17">[19]PROCTOR!#REF!</definedName>
    <definedName name="___________CAN500">[19]PROCTOR!#REF!</definedName>
    <definedName name="___________CDG100" localSheetId="3">#REF!</definedName>
    <definedName name="___________CDG100" localSheetId="4">#REF!</definedName>
    <definedName name="___________CDG100" localSheetId="7">#REF!</definedName>
    <definedName name="___________CDG100" localSheetId="5">#REF!</definedName>
    <definedName name="___________CDG100" localSheetId="6">#REF!</definedName>
    <definedName name="___________CDG100" localSheetId="9">#REF!</definedName>
    <definedName name="___________CDG100" localSheetId="17">#REF!</definedName>
    <definedName name="___________CDG100" localSheetId="2">#REF!</definedName>
    <definedName name="___________CDG100">#REF!</definedName>
    <definedName name="___________CDG250" localSheetId="3">#REF!</definedName>
    <definedName name="___________CDG250" localSheetId="4">#REF!</definedName>
    <definedName name="___________CDG250" localSheetId="7">#REF!</definedName>
    <definedName name="___________CDG250" localSheetId="5">#REF!</definedName>
    <definedName name="___________CDG250" localSheetId="6">#REF!</definedName>
    <definedName name="___________CDG250" localSheetId="9">#REF!</definedName>
    <definedName name="___________CDG250" localSheetId="17">#REF!</definedName>
    <definedName name="___________CDG250" localSheetId="2">#REF!</definedName>
    <definedName name="___________CDG250">#REF!</definedName>
    <definedName name="___________CDG50" localSheetId="3">#REF!</definedName>
    <definedName name="___________CDG50" localSheetId="4">#REF!</definedName>
    <definedName name="___________CDG50" localSheetId="7">#REF!</definedName>
    <definedName name="___________CDG50" localSheetId="5">#REF!</definedName>
    <definedName name="___________CDG50" localSheetId="6">#REF!</definedName>
    <definedName name="___________CDG50" localSheetId="9">#REF!</definedName>
    <definedName name="___________CDG50" localSheetId="17">#REF!</definedName>
    <definedName name="___________CDG50" localSheetId="2">#REF!</definedName>
    <definedName name="___________CDG50">#REF!</definedName>
    <definedName name="___________CDG500" localSheetId="3">#REF!</definedName>
    <definedName name="___________CDG500" localSheetId="4">#REF!</definedName>
    <definedName name="___________CDG500" localSheetId="7">#REF!</definedName>
    <definedName name="___________CDG500" localSheetId="5">#REF!</definedName>
    <definedName name="___________CDG500" localSheetId="6">#REF!</definedName>
    <definedName name="___________CDG500" localSheetId="9">#REF!</definedName>
    <definedName name="___________CDG500" localSheetId="17">#REF!</definedName>
    <definedName name="___________CDG500" localSheetId="2">#REF!</definedName>
    <definedName name="___________CDG500">#REF!</definedName>
    <definedName name="___________CEM53" localSheetId="3">#REF!</definedName>
    <definedName name="___________CEM53" localSheetId="4">#REF!</definedName>
    <definedName name="___________CEM53" localSheetId="7">#REF!</definedName>
    <definedName name="___________CEM53" localSheetId="5">#REF!</definedName>
    <definedName name="___________CEM53" localSheetId="6">#REF!</definedName>
    <definedName name="___________CEM53" localSheetId="9">#REF!</definedName>
    <definedName name="___________CEM53" localSheetId="17">#REF!</definedName>
    <definedName name="___________CEM53" localSheetId="2">#REF!</definedName>
    <definedName name="___________CEM53">#REF!</definedName>
    <definedName name="___________CRN3" localSheetId="3">#REF!</definedName>
    <definedName name="___________CRN3" localSheetId="4">#REF!</definedName>
    <definedName name="___________CRN3" localSheetId="7">#REF!</definedName>
    <definedName name="___________CRN3" localSheetId="5">#REF!</definedName>
    <definedName name="___________CRN3" localSheetId="6">#REF!</definedName>
    <definedName name="___________CRN3" localSheetId="9">#REF!</definedName>
    <definedName name="___________CRN3" localSheetId="17">#REF!</definedName>
    <definedName name="___________CRN3" localSheetId="2">#REF!</definedName>
    <definedName name="___________CRN3">#REF!</definedName>
    <definedName name="___________CRN35" localSheetId="3">#REF!</definedName>
    <definedName name="___________CRN35" localSheetId="4">#REF!</definedName>
    <definedName name="___________CRN35" localSheetId="7">#REF!</definedName>
    <definedName name="___________CRN35" localSheetId="5">#REF!</definedName>
    <definedName name="___________CRN35" localSheetId="6">#REF!</definedName>
    <definedName name="___________CRN35" localSheetId="9">#REF!</definedName>
    <definedName name="___________CRN35" localSheetId="17">#REF!</definedName>
    <definedName name="___________CRN35" localSheetId="2">#REF!</definedName>
    <definedName name="___________CRN35">#REF!</definedName>
    <definedName name="___________CRN80" localSheetId="3">#REF!</definedName>
    <definedName name="___________CRN80" localSheetId="4">#REF!</definedName>
    <definedName name="___________CRN80" localSheetId="7">#REF!</definedName>
    <definedName name="___________CRN80" localSheetId="5">#REF!</definedName>
    <definedName name="___________CRN80" localSheetId="6">#REF!</definedName>
    <definedName name="___________CRN80" localSheetId="9">#REF!</definedName>
    <definedName name="___________CRN80" localSheetId="17">#REF!</definedName>
    <definedName name="___________CRN80" localSheetId="2">#REF!</definedName>
    <definedName name="___________CRN80">#REF!</definedName>
    <definedName name="___________dec05" localSheetId="3" hidden="1">{"'Sheet1'!$A$4386:$N$4591"}</definedName>
    <definedName name="___________dec05" localSheetId="4" hidden="1">{"'Sheet1'!$A$4386:$N$4591"}</definedName>
    <definedName name="___________dec05" localSheetId="7" hidden="1">{"'Sheet1'!$A$4386:$N$4591"}</definedName>
    <definedName name="___________dec05" localSheetId="5" hidden="1">{"'Sheet1'!$A$4386:$N$4591"}</definedName>
    <definedName name="___________dec05" localSheetId="6" hidden="1">{"'Sheet1'!$A$4386:$N$4591"}</definedName>
    <definedName name="___________dec05" localSheetId="9" hidden="1">{"'Sheet1'!$A$4386:$N$4591"}</definedName>
    <definedName name="___________dec05" localSheetId="17" hidden="1">{"'Sheet1'!$A$4386:$N$4591"}</definedName>
    <definedName name="___________dec05" localSheetId="2" hidden="1">{"'Sheet1'!$A$4386:$N$4591"}</definedName>
    <definedName name="___________dec05" hidden="1">{"'Sheet1'!$A$4386:$N$4591"}</definedName>
    <definedName name="___________DOZ50" localSheetId="3">#REF!</definedName>
    <definedName name="___________DOZ50" localSheetId="4">#REF!</definedName>
    <definedName name="___________DOZ50" localSheetId="7">#REF!</definedName>
    <definedName name="___________DOZ50" localSheetId="5">#REF!</definedName>
    <definedName name="___________DOZ50" localSheetId="6">#REF!</definedName>
    <definedName name="___________DOZ50" localSheetId="9">#REF!</definedName>
    <definedName name="___________DOZ50" localSheetId="17">#REF!</definedName>
    <definedName name="___________DOZ50" localSheetId="2">#REF!</definedName>
    <definedName name="___________DOZ50">#REF!</definedName>
    <definedName name="___________DOZ80" localSheetId="3">#REF!</definedName>
    <definedName name="___________DOZ80" localSheetId="4">#REF!</definedName>
    <definedName name="___________DOZ80" localSheetId="7">#REF!</definedName>
    <definedName name="___________DOZ80" localSheetId="5">#REF!</definedName>
    <definedName name="___________DOZ80" localSheetId="6">#REF!</definedName>
    <definedName name="___________DOZ80" localSheetId="9">#REF!</definedName>
    <definedName name="___________DOZ80" localSheetId="17">#REF!</definedName>
    <definedName name="___________DOZ80" localSheetId="2">#REF!</definedName>
    <definedName name="___________DOZ80">#REF!</definedName>
    <definedName name="___________EXC20">'[23]21-Rate Analysis-1'!$E$51</definedName>
    <definedName name="___________ExV200" localSheetId="3">#REF!</definedName>
    <definedName name="___________ExV200" localSheetId="4">#REF!</definedName>
    <definedName name="___________ExV200" localSheetId="7">#REF!</definedName>
    <definedName name="___________ExV200" localSheetId="5">#REF!</definedName>
    <definedName name="___________ExV200" localSheetId="6">#REF!</definedName>
    <definedName name="___________ExV200" localSheetId="9">#REF!</definedName>
    <definedName name="___________ExV200" localSheetId="17">#REF!</definedName>
    <definedName name="___________ExV200" localSheetId="2">#REF!</definedName>
    <definedName name="___________ExV200">#REF!</definedName>
    <definedName name="___________GEN100" localSheetId="3">#REF!</definedName>
    <definedName name="___________GEN100" localSheetId="4">#REF!</definedName>
    <definedName name="___________GEN100" localSheetId="7">#REF!</definedName>
    <definedName name="___________GEN100" localSheetId="5">#REF!</definedName>
    <definedName name="___________GEN100" localSheetId="6">#REF!</definedName>
    <definedName name="___________GEN100" localSheetId="9">#REF!</definedName>
    <definedName name="___________GEN100" localSheetId="17">#REF!</definedName>
    <definedName name="___________GEN100" localSheetId="2">#REF!</definedName>
    <definedName name="___________GEN100">#REF!</definedName>
    <definedName name="___________GEN250" localSheetId="3">#REF!</definedName>
    <definedName name="___________GEN250" localSheetId="4">#REF!</definedName>
    <definedName name="___________GEN250" localSheetId="7">#REF!</definedName>
    <definedName name="___________GEN250" localSheetId="5">#REF!</definedName>
    <definedName name="___________GEN250" localSheetId="6">#REF!</definedName>
    <definedName name="___________GEN250" localSheetId="9">#REF!</definedName>
    <definedName name="___________GEN250" localSheetId="17">#REF!</definedName>
    <definedName name="___________GEN250" localSheetId="2">#REF!</definedName>
    <definedName name="___________GEN250">#REF!</definedName>
    <definedName name="___________GEN325" localSheetId="3">#REF!</definedName>
    <definedName name="___________GEN325" localSheetId="4">#REF!</definedName>
    <definedName name="___________GEN325" localSheetId="7">#REF!</definedName>
    <definedName name="___________GEN325" localSheetId="5">#REF!</definedName>
    <definedName name="___________GEN325" localSheetId="6">#REF!</definedName>
    <definedName name="___________GEN325" localSheetId="9">#REF!</definedName>
    <definedName name="___________GEN325" localSheetId="17">#REF!</definedName>
    <definedName name="___________GEN325" localSheetId="2">#REF!</definedName>
    <definedName name="___________GEN325">#REF!</definedName>
    <definedName name="___________GEN380" localSheetId="3">#REF!</definedName>
    <definedName name="___________GEN380" localSheetId="4">#REF!</definedName>
    <definedName name="___________GEN380" localSheetId="7">#REF!</definedName>
    <definedName name="___________GEN380" localSheetId="5">#REF!</definedName>
    <definedName name="___________GEN380" localSheetId="6">#REF!</definedName>
    <definedName name="___________GEN380" localSheetId="9">#REF!</definedName>
    <definedName name="___________GEN380" localSheetId="17">#REF!</definedName>
    <definedName name="___________GEN380" localSheetId="2">#REF!</definedName>
    <definedName name="___________GEN380">#REF!</definedName>
    <definedName name="___________GSB1" localSheetId="3">#REF!</definedName>
    <definedName name="___________GSB1" localSheetId="4">#REF!</definedName>
    <definedName name="___________GSB1" localSheetId="7">#REF!</definedName>
    <definedName name="___________GSB1" localSheetId="5">#REF!</definedName>
    <definedName name="___________GSB1" localSheetId="6">#REF!</definedName>
    <definedName name="___________GSB1" localSheetId="9">#REF!</definedName>
    <definedName name="___________GSB1" localSheetId="17">#REF!</definedName>
    <definedName name="___________GSB1" localSheetId="2">#REF!</definedName>
    <definedName name="___________GSB1">#REF!</definedName>
    <definedName name="___________GSB2" localSheetId="3">#REF!</definedName>
    <definedName name="___________GSB2" localSheetId="4">#REF!</definedName>
    <definedName name="___________GSB2" localSheetId="7">#REF!</definedName>
    <definedName name="___________GSB2" localSheetId="5">#REF!</definedName>
    <definedName name="___________GSB2" localSheetId="6">#REF!</definedName>
    <definedName name="___________GSB2" localSheetId="9">#REF!</definedName>
    <definedName name="___________GSB2" localSheetId="17">#REF!</definedName>
    <definedName name="___________GSB2" localSheetId="2">#REF!</definedName>
    <definedName name="___________GSB2">#REF!</definedName>
    <definedName name="___________GSB3" localSheetId="3">#REF!</definedName>
    <definedName name="___________GSB3" localSheetId="4">#REF!</definedName>
    <definedName name="___________GSB3" localSheetId="7">#REF!</definedName>
    <definedName name="___________GSB3" localSheetId="5">#REF!</definedName>
    <definedName name="___________GSB3" localSheetId="6">#REF!</definedName>
    <definedName name="___________GSB3" localSheetId="9">#REF!</definedName>
    <definedName name="___________GSB3" localSheetId="17">#REF!</definedName>
    <definedName name="___________GSB3" localSheetId="2">#REF!</definedName>
    <definedName name="___________GSB3">#REF!</definedName>
    <definedName name="___________HMP1" localSheetId="3">#REF!</definedName>
    <definedName name="___________HMP1" localSheetId="4">#REF!</definedName>
    <definedName name="___________HMP1" localSheetId="7">#REF!</definedName>
    <definedName name="___________HMP1" localSheetId="5">#REF!</definedName>
    <definedName name="___________HMP1" localSheetId="6">#REF!</definedName>
    <definedName name="___________HMP1" localSheetId="9">#REF!</definedName>
    <definedName name="___________HMP1" localSheetId="17">#REF!</definedName>
    <definedName name="___________HMP1" localSheetId="2">#REF!</definedName>
    <definedName name="___________HMP1">#REF!</definedName>
    <definedName name="___________HMP2" localSheetId="3">#REF!</definedName>
    <definedName name="___________HMP2" localSheetId="4">#REF!</definedName>
    <definedName name="___________HMP2" localSheetId="7">#REF!</definedName>
    <definedName name="___________HMP2" localSheetId="5">#REF!</definedName>
    <definedName name="___________HMP2" localSheetId="6">#REF!</definedName>
    <definedName name="___________HMP2" localSheetId="9">#REF!</definedName>
    <definedName name="___________HMP2" localSheetId="17">#REF!</definedName>
    <definedName name="___________HMP2" localSheetId="2">#REF!</definedName>
    <definedName name="___________HMP2">#REF!</definedName>
    <definedName name="___________HMP3" localSheetId="3">#REF!</definedName>
    <definedName name="___________HMP3" localSheetId="4">#REF!</definedName>
    <definedName name="___________HMP3" localSheetId="7">#REF!</definedName>
    <definedName name="___________HMP3" localSheetId="5">#REF!</definedName>
    <definedName name="___________HMP3" localSheetId="6">#REF!</definedName>
    <definedName name="___________HMP3" localSheetId="9">#REF!</definedName>
    <definedName name="___________HMP3" localSheetId="17">#REF!</definedName>
    <definedName name="___________HMP3" localSheetId="2">#REF!</definedName>
    <definedName name="___________HMP3">#REF!</definedName>
    <definedName name="___________HMP4" localSheetId="3">#REF!</definedName>
    <definedName name="___________HMP4" localSheetId="4">#REF!</definedName>
    <definedName name="___________HMP4" localSheetId="7">#REF!</definedName>
    <definedName name="___________HMP4" localSheetId="5">#REF!</definedName>
    <definedName name="___________HMP4" localSheetId="6">#REF!</definedName>
    <definedName name="___________HMP4" localSheetId="9">#REF!</definedName>
    <definedName name="___________HMP4" localSheetId="17">#REF!</definedName>
    <definedName name="___________HMP4" localSheetId="2">#REF!</definedName>
    <definedName name="___________HMP4">#REF!</definedName>
    <definedName name="___________HRC1">'[20]Pipe trench'!$V$23</definedName>
    <definedName name="___________HRC2">'[20]Pipe trench'!$V$24</definedName>
    <definedName name="___________HSE1">'[20]Pipe trench'!$V$11</definedName>
    <definedName name="___________Ki1" localSheetId="3">#REF!</definedName>
    <definedName name="___________Ki1" localSheetId="4">#REF!</definedName>
    <definedName name="___________Ki1" localSheetId="7">#REF!</definedName>
    <definedName name="___________Ki1" localSheetId="5">#REF!</definedName>
    <definedName name="___________Ki1" localSheetId="6">#REF!</definedName>
    <definedName name="___________Ki1" localSheetId="9">#REF!</definedName>
    <definedName name="___________Ki1" localSheetId="17">#REF!</definedName>
    <definedName name="___________Ki1" localSheetId="2">#REF!</definedName>
    <definedName name="___________Ki1">#REF!</definedName>
    <definedName name="___________Ki2" localSheetId="3">#REF!</definedName>
    <definedName name="___________Ki2" localSheetId="4">#REF!</definedName>
    <definedName name="___________Ki2" localSheetId="7">#REF!</definedName>
    <definedName name="___________Ki2" localSheetId="5">#REF!</definedName>
    <definedName name="___________Ki2" localSheetId="6">#REF!</definedName>
    <definedName name="___________Ki2" localSheetId="9">#REF!</definedName>
    <definedName name="___________Ki2" localSheetId="17">#REF!</definedName>
    <definedName name="___________Ki2" localSheetId="2">#REF!</definedName>
    <definedName name="___________Ki2">#REF!</definedName>
    <definedName name="___________lb1" localSheetId="3">#REF!</definedName>
    <definedName name="___________lb1" localSheetId="4">#REF!</definedName>
    <definedName name="___________lb1" localSheetId="7">#REF!</definedName>
    <definedName name="___________lb1" localSheetId="5">#REF!</definedName>
    <definedName name="___________lb1" localSheetId="6">#REF!</definedName>
    <definedName name="___________lb1" localSheetId="9">#REF!</definedName>
    <definedName name="___________lb1" localSheetId="17">#REF!</definedName>
    <definedName name="___________lb1" localSheetId="2">#REF!</definedName>
    <definedName name="___________lb1">#REF!</definedName>
    <definedName name="___________lb2" localSheetId="3">#REF!</definedName>
    <definedName name="___________lb2" localSheetId="4">#REF!</definedName>
    <definedName name="___________lb2" localSheetId="7">#REF!</definedName>
    <definedName name="___________lb2" localSheetId="5">#REF!</definedName>
    <definedName name="___________lb2" localSheetId="6">#REF!</definedName>
    <definedName name="___________lb2" localSheetId="9">#REF!</definedName>
    <definedName name="___________lb2" localSheetId="17">#REF!</definedName>
    <definedName name="___________lb2" localSheetId="2">#REF!</definedName>
    <definedName name="___________lb2">#REF!</definedName>
    <definedName name="___________mac2">200</definedName>
    <definedName name="___________MAN1" localSheetId="3">#REF!</definedName>
    <definedName name="___________MAN1" localSheetId="4">#REF!</definedName>
    <definedName name="___________MAN1" localSheetId="7">#REF!</definedName>
    <definedName name="___________MAN1" localSheetId="5">#REF!</definedName>
    <definedName name="___________MAN1" localSheetId="6">#REF!</definedName>
    <definedName name="___________MAN1" localSheetId="9">#REF!</definedName>
    <definedName name="___________MAN1" localSheetId="17">#REF!</definedName>
    <definedName name="___________MAN1" localSheetId="2">#REF!</definedName>
    <definedName name="___________MAN1">#REF!</definedName>
    <definedName name="___________MIX10" localSheetId="3">#REF!</definedName>
    <definedName name="___________MIX10" localSheetId="4">#REF!</definedName>
    <definedName name="___________MIX10" localSheetId="7">#REF!</definedName>
    <definedName name="___________MIX10" localSheetId="5">#REF!</definedName>
    <definedName name="___________MIX10" localSheetId="6">#REF!</definedName>
    <definedName name="___________MIX10" localSheetId="9">#REF!</definedName>
    <definedName name="___________MIX10" localSheetId="17">#REF!</definedName>
    <definedName name="___________MIX10" localSheetId="2">#REF!</definedName>
    <definedName name="___________MIX10">#REF!</definedName>
    <definedName name="___________MIX15" localSheetId="3">#REF!</definedName>
    <definedName name="___________MIX15" localSheetId="4">#REF!</definedName>
    <definedName name="___________MIX15" localSheetId="7">#REF!</definedName>
    <definedName name="___________MIX15" localSheetId="5">#REF!</definedName>
    <definedName name="___________MIX15" localSheetId="6">#REF!</definedName>
    <definedName name="___________MIX15" localSheetId="9">#REF!</definedName>
    <definedName name="___________MIX15" localSheetId="17">#REF!</definedName>
    <definedName name="___________MIX15" localSheetId="2">#REF!</definedName>
    <definedName name="___________MIX15">#REF!</definedName>
    <definedName name="___________MIX15150" localSheetId="4">'[4]Mix Design'!#REF!</definedName>
    <definedName name="___________MIX15150" localSheetId="7">'[4]Mix Design'!#REF!</definedName>
    <definedName name="___________MIX15150" localSheetId="5">'[4]Mix Design'!#REF!</definedName>
    <definedName name="___________MIX15150" localSheetId="6">'[4]Mix Design'!#REF!</definedName>
    <definedName name="___________MIX15150" localSheetId="17">'[4]Mix Design'!#REF!</definedName>
    <definedName name="___________MIX15150">'[4]Mix Design'!#REF!</definedName>
    <definedName name="___________MIX1540">'[4]Mix Design'!$P$11</definedName>
    <definedName name="___________MIX1580" localSheetId="4">'[4]Mix Design'!#REF!</definedName>
    <definedName name="___________MIX1580" localSheetId="7">'[4]Mix Design'!#REF!</definedName>
    <definedName name="___________MIX1580" localSheetId="5">'[4]Mix Design'!#REF!</definedName>
    <definedName name="___________MIX1580" localSheetId="6">'[4]Mix Design'!#REF!</definedName>
    <definedName name="___________MIX1580" localSheetId="17">'[4]Mix Design'!#REF!</definedName>
    <definedName name="___________MIX1580">'[4]Mix Design'!#REF!</definedName>
    <definedName name="___________MIX2">'[5]Mix Design'!$P$12</definedName>
    <definedName name="___________MIX20" localSheetId="3">#REF!</definedName>
    <definedName name="___________MIX20" localSheetId="4">#REF!</definedName>
    <definedName name="___________MIX20" localSheetId="7">#REF!</definedName>
    <definedName name="___________MIX20" localSheetId="5">#REF!</definedName>
    <definedName name="___________MIX20" localSheetId="6">#REF!</definedName>
    <definedName name="___________MIX20" localSheetId="9">#REF!</definedName>
    <definedName name="___________MIX20" localSheetId="17">#REF!</definedName>
    <definedName name="___________MIX20" localSheetId="2">#REF!</definedName>
    <definedName name="___________MIX20">#REF!</definedName>
    <definedName name="___________MIX2020">'[4]Mix Design'!$P$12</definedName>
    <definedName name="___________MIX2040">'[4]Mix Design'!$P$13</definedName>
    <definedName name="___________MIX25" localSheetId="3">#REF!</definedName>
    <definedName name="___________MIX25" localSheetId="4">#REF!</definedName>
    <definedName name="___________MIX25" localSheetId="7">#REF!</definedName>
    <definedName name="___________MIX25" localSheetId="5">#REF!</definedName>
    <definedName name="___________MIX25" localSheetId="6">#REF!</definedName>
    <definedName name="___________MIX25" localSheetId="9">#REF!</definedName>
    <definedName name="___________MIX25" localSheetId="17">#REF!</definedName>
    <definedName name="___________MIX25" localSheetId="2">#REF!</definedName>
    <definedName name="___________MIX25">#REF!</definedName>
    <definedName name="___________MIX2540">'[4]Mix Design'!$P$15</definedName>
    <definedName name="___________Mix255">'[6]Mix Design'!$P$13</definedName>
    <definedName name="___________MIX30" localSheetId="3">#REF!</definedName>
    <definedName name="___________MIX30" localSheetId="4">#REF!</definedName>
    <definedName name="___________MIX30" localSheetId="7">#REF!</definedName>
    <definedName name="___________MIX30" localSheetId="5">#REF!</definedName>
    <definedName name="___________MIX30" localSheetId="6">#REF!</definedName>
    <definedName name="___________MIX30" localSheetId="9">#REF!</definedName>
    <definedName name="___________MIX30" localSheetId="17">#REF!</definedName>
    <definedName name="___________MIX30" localSheetId="2">#REF!</definedName>
    <definedName name="___________MIX30">#REF!</definedName>
    <definedName name="___________MIX35" localSheetId="3">#REF!</definedName>
    <definedName name="___________MIX35" localSheetId="4">#REF!</definedName>
    <definedName name="___________MIX35" localSheetId="7">#REF!</definedName>
    <definedName name="___________MIX35" localSheetId="5">#REF!</definedName>
    <definedName name="___________MIX35" localSheetId="6">#REF!</definedName>
    <definedName name="___________MIX35" localSheetId="9">#REF!</definedName>
    <definedName name="___________MIX35" localSheetId="17">#REF!</definedName>
    <definedName name="___________MIX35" localSheetId="2">#REF!</definedName>
    <definedName name="___________MIX35">#REF!</definedName>
    <definedName name="___________MIX40" localSheetId="3">#REF!</definedName>
    <definedName name="___________MIX40" localSheetId="4">#REF!</definedName>
    <definedName name="___________MIX40" localSheetId="7">#REF!</definedName>
    <definedName name="___________MIX40" localSheetId="5">#REF!</definedName>
    <definedName name="___________MIX40" localSheetId="6">#REF!</definedName>
    <definedName name="___________MIX40" localSheetId="9">#REF!</definedName>
    <definedName name="___________MIX40" localSheetId="17">#REF!</definedName>
    <definedName name="___________MIX40" localSheetId="2">#REF!</definedName>
    <definedName name="___________MIX40">#REF!</definedName>
    <definedName name="___________MIX45" localSheetId="4">'[4]Mix Design'!#REF!</definedName>
    <definedName name="___________MIX45" localSheetId="7">'[4]Mix Design'!#REF!</definedName>
    <definedName name="___________MIX45" localSheetId="5">'[4]Mix Design'!#REF!</definedName>
    <definedName name="___________MIX45" localSheetId="6">'[4]Mix Design'!#REF!</definedName>
    <definedName name="___________MIX45" localSheetId="17">'[4]Mix Design'!#REF!</definedName>
    <definedName name="___________MIX45">'[4]Mix Design'!#REF!</definedName>
    <definedName name="___________mm1" localSheetId="3">#REF!</definedName>
    <definedName name="___________mm1" localSheetId="4">#REF!</definedName>
    <definedName name="___________mm1" localSheetId="7">#REF!</definedName>
    <definedName name="___________mm1" localSheetId="5">#REF!</definedName>
    <definedName name="___________mm1" localSheetId="6">#REF!</definedName>
    <definedName name="___________mm1" localSheetId="9">#REF!</definedName>
    <definedName name="___________mm1" localSheetId="17">#REF!</definedName>
    <definedName name="___________mm1" localSheetId="2">#REF!</definedName>
    <definedName name="___________mm1">#REF!</definedName>
    <definedName name="___________mm2" localSheetId="3">#REF!</definedName>
    <definedName name="___________mm2" localSheetId="4">#REF!</definedName>
    <definedName name="___________mm2" localSheetId="7">#REF!</definedName>
    <definedName name="___________mm2" localSheetId="5">#REF!</definedName>
    <definedName name="___________mm2" localSheetId="6">#REF!</definedName>
    <definedName name="___________mm2" localSheetId="9">#REF!</definedName>
    <definedName name="___________mm2" localSheetId="17">#REF!</definedName>
    <definedName name="___________mm2" localSheetId="2">#REF!</definedName>
    <definedName name="___________mm2">#REF!</definedName>
    <definedName name="___________mm3" localSheetId="3">#REF!</definedName>
    <definedName name="___________mm3" localSheetId="4">#REF!</definedName>
    <definedName name="___________mm3" localSheetId="7">#REF!</definedName>
    <definedName name="___________mm3" localSheetId="5">#REF!</definedName>
    <definedName name="___________mm3" localSheetId="6">#REF!</definedName>
    <definedName name="___________mm3" localSheetId="9">#REF!</definedName>
    <definedName name="___________mm3" localSheetId="17">#REF!</definedName>
    <definedName name="___________mm3" localSheetId="2">#REF!</definedName>
    <definedName name="___________mm3">#REF!</definedName>
    <definedName name="___________MUR5" localSheetId="3">#REF!</definedName>
    <definedName name="___________MUR5" localSheetId="4">#REF!</definedName>
    <definedName name="___________MUR5" localSheetId="7">#REF!</definedName>
    <definedName name="___________MUR5" localSheetId="5">#REF!</definedName>
    <definedName name="___________MUR5" localSheetId="6">#REF!</definedName>
    <definedName name="___________MUR5" localSheetId="9">#REF!</definedName>
    <definedName name="___________MUR5" localSheetId="17">#REF!</definedName>
    <definedName name="___________MUR5" localSheetId="2">#REF!</definedName>
    <definedName name="___________MUR5">#REF!</definedName>
    <definedName name="___________MUR8" localSheetId="3">#REF!</definedName>
    <definedName name="___________MUR8" localSheetId="4">#REF!</definedName>
    <definedName name="___________MUR8" localSheetId="7">#REF!</definedName>
    <definedName name="___________MUR8" localSheetId="5">#REF!</definedName>
    <definedName name="___________MUR8" localSheetId="6">#REF!</definedName>
    <definedName name="___________MUR8" localSheetId="9">#REF!</definedName>
    <definedName name="___________MUR8" localSheetId="17">#REF!</definedName>
    <definedName name="___________MUR8" localSheetId="2">#REF!</definedName>
    <definedName name="___________MUR8">#REF!</definedName>
    <definedName name="___________OPC43" localSheetId="3">#REF!</definedName>
    <definedName name="___________OPC43" localSheetId="4">#REF!</definedName>
    <definedName name="___________OPC43" localSheetId="7">#REF!</definedName>
    <definedName name="___________OPC43" localSheetId="5">#REF!</definedName>
    <definedName name="___________OPC43" localSheetId="6">#REF!</definedName>
    <definedName name="___________OPC43" localSheetId="9">#REF!</definedName>
    <definedName name="___________OPC43" localSheetId="17">#REF!</definedName>
    <definedName name="___________OPC43" localSheetId="2">#REF!</definedName>
    <definedName name="___________OPC43">#REF!</definedName>
    <definedName name="___________ORC1">'[20]Pipe trench'!$V$17</definedName>
    <definedName name="___________ORC2">'[20]Pipe trench'!$V$18</definedName>
    <definedName name="___________OSE1">'[20]Pipe trench'!$V$8</definedName>
    <definedName name="___________PB1" localSheetId="3">#REF!</definedName>
    <definedName name="___________PB1" localSheetId="4">#REF!</definedName>
    <definedName name="___________PB1" localSheetId="7">#REF!</definedName>
    <definedName name="___________PB1" localSheetId="5">#REF!</definedName>
    <definedName name="___________PB1" localSheetId="6">#REF!</definedName>
    <definedName name="___________PB1" localSheetId="9">#REF!</definedName>
    <definedName name="___________PB1" localSheetId="17">#REF!</definedName>
    <definedName name="___________PB1" localSheetId="2">#REF!</definedName>
    <definedName name="___________PB1">#REF!</definedName>
    <definedName name="___________PPC53">'[23]21-Rate Analysis-1'!$E$19</definedName>
    <definedName name="___________sh1">90</definedName>
    <definedName name="___________sh2">120</definedName>
    <definedName name="___________sh3">150</definedName>
    <definedName name="___________sh4">180</definedName>
    <definedName name="___________SH5" localSheetId="3">#REF!</definedName>
    <definedName name="___________SH5" localSheetId="4">#REF!</definedName>
    <definedName name="___________SH5" localSheetId="7">#REF!</definedName>
    <definedName name="___________SH5" localSheetId="5">#REF!</definedName>
    <definedName name="___________SH5" localSheetId="6">#REF!</definedName>
    <definedName name="___________SH5" localSheetId="9">#REF!</definedName>
    <definedName name="___________SH5" localSheetId="17">#REF!</definedName>
    <definedName name="___________SH5" localSheetId="2">#REF!</definedName>
    <definedName name="___________SH5">#REF!</definedName>
    <definedName name="___________SLV20025">'[20]ANAL-PUMP HOUSE'!$I$58</definedName>
    <definedName name="___________SLV80010">'[20]ANAL-PUMP HOUSE'!$I$60</definedName>
    <definedName name="___________tab1" localSheetId="3">#REF!</definedName>
    <definedName name="___________tab1" localSheetId="4">#REF!</definedName>
    <definedName name="___________tab1" localSheetId="7">#REF!</definedName>
    <definedName name="___________tab1" localSheetId="5">#REF!</definedName>
    <definedName name="___________tab1" localSheetId="6">#REF!</definedName>
    <definedName name="___________tab1" localSheetId="9">#REF!</definedName>
    <definedName name="___________tab1" localSheetId="17">#REF!</definedName>
    <definedName name="___________tab1" localSheetId="2">#REF!</definedName>
    <definedName name="___________tab1">#REF!</definedName>
    <definedName name="___________tab2" localSheetId="3">#REF!</definedName>
    <definedName name="___________tab2" localSheetId="4">#REF!</definedName>
    <definedName name="___________tab2" localSheetId="7">#REF!</definedName>
    <definedName name="___________tab2" localSheetId="5">#REF!</definedName>
    <definedName name="___________tab2" localSheetId="6">#REF!</definedName>
    <definedName name="___________tab2" localSheetId="9">#REF!</definedName>
    <definedName name="___________tab2" localSheetId="17">#REF!</definedName>
    <definedName name="___________tab2" localSheetId="2">#REF!</definedName>
    <definedName name="___________tab2">#REF!</definedName>
    <definedName name="___________TB2" localSheetId="3">#REF!</definedName>
    <definedName name="___________TB2" localSheetId="4">#REF!</definedName>
    <definedName name="___________TB2" localSheetId="7">#REF!</definedName>
    <definedName name="___________TB2" localSheetId="5">#REF!</definedName>
    <definedName name="___________TB2" localSheetId="6">#REF!</definedName>
    <definedName name="___________TB2" localSheetId="9">#REF!</definedName>
    <definedName name="___________TB2" localSheetId="17">#REF!</definedName>
    <definedName name="___________TB2" localSheetId="2">#REF!</definedName>
    <definedName name="___________TB2">#REF!</definedName>
    <definedName name="___________TIP1" localSheetId="3">#REF!</definedName>
    <definedName name="___________TIP1" localSheetId="4">#REF!</definedName>
    <definedName name="___________TIP1" localSheetId="7">#REF!</definedName>
    <definedName name="___________TIP1" localSheetId="5">#REF!</definedName>
    <definedName name="___________TIP1" localSheetId="6">#REF!</definedName>
    <definedName name="___________TIP1" localSheetId="9">#REF!</definedName>
    <definedName name="___________TIP1" localSheetId="17">#REF!</definedName>
    <definedName name="___________TIP1" localSheetId="2">#REF!</definedName>
    <definedName name="___________TIP1">#REF!</definedName>
    <definedName name="___________TIP2" localSheetId="3">#REF!</definedName>
    <definedName name="___________TIP2" localSheetId="4">#REF!</definedName>
    <definedName name="___________TIP2" localSheetId="7">#REF!</definedName>
    <definedName name="___________TIP2" localSheetId="5">#REF!</definedName>
    <definedName name="___________TIP2" localSheetId="6">#REF!</definedName>
    <definedName name="___________TIP2" localSheetId="9">#REF!</definedName>
    <definedName name="___________TIP2" localSheetId="17">#REF!</definedName>
    <definedName name="___________TIP2" localSheetId="2">#REF!</definedName>
    <definedName name="___________TIP2">#REF!</definedName>
    <definedName name="___________TIP3" localSheetId="3">#REF!</definedName>
    <definedName name="___________TIP3" localSheetId="4">#REF!</definedName>
    <definedName name="___________TIP3" localSheetId="7">#REF!</definedName>
    <definedName name="___________TIP3" localSheetId="5">#REF!</definedName>
    <definedName name="___________TIP3" localSheetId="6">#REF!</definedName>
    <definedName name="___________TIP3" localSheetId="9">#REF!</definedName>
    <definedName name="___________TIP3" localSheetId="17">#REF!</definedName>
    <definedName name="___________TIP3" localSheetId="2">#REF!</definedName>
    <definedName name="___________TIP3">#REF!</definedName>
    <definedName name="__________A65537" localSheetId="3">#REF!</definedName>
    <definedName name="__________A65537" localSheetId="4">#REF!</definedName>
    <definedName name="__________A65537" localSheetId="7">#REF!</definedName>
    <definedName name="__________A65537" localSheetId="5">#REF!</definedName>
    <definedName name="__________A65537" localSheetId="6">#REF!</definedName>
    <definedName name="__________A65537" localSheetId="9">#REF!</definedName>
    <definedName name="__________A65537" localSheetId="17">#REF!</definedName>
    <definedName name="__________A65537" localSheetId="2">#REF!</definedName>
    <definedName name="__________A65537">#REF!</definedName>
    <definedName name="__________ABM10" localSheetId="3">#REF!</definedName>
    <definedName name="__________ABM10" localSheetId="4">#REF!</definedName>
    <definedName name="__________ABM10" localSheetId="7">#REF!</definedName>
    <definedName name="__________ABM10" localSheetId="5">#REF!</definedName>
    <definedName name="__________ABM10" localSheetId="6">#REF!</definedName>
    <definedName name="__________ABM10" localSheetId="9">#REF!</definedName>
    <definedName name="__________ABM10" localSheetId="17">#REF!</definedName>
    <definedName name="__________ABM10" localSheetId="2">#REF!</definedName>
    <definedName name="__________ABM10">#REF!</definedName>
    <definedName name="__________ABM40" localSheetId="3">#REF!</definedName>
    <definedName name="__________ABM40" localSheetId="4">#REF!</definedName>
    <definedName name="__________ABM40" localSheetId="7">#REF!</definedName>
    <definedName name="__________ABM40" localSheetId="5">#REF!</definedName>
    <definedName name="__________ABM40" localSheetId="6">#REF!</definedName>
    <definedName name="__________ABM40" localSheetId="9">#REF!</definedName>
    <definedName name="__________ABM40" localSheetId="17">#REF!</definedName>
    <definedName name="__________ABM40" localSheetId="2">#REF!</definedName>
    <definedName name="__________ABM40">#REF!</definedName>
    <definedName name="__________ABM6" localSheetId="3">#REF!</definedName>
    <definedName name="__________ABM6" localSheetId="4">#REF!</definedName>
    <definedName name="__________ABM6" localSheetId="7">#REF!</definedName>
    <definedName name="__________ABM6" localSheetId="5">#REF!</definedName>
    <definedName name="__________ABM6" localSheetId="6">#REF!</definedName>
    <definedName name="__________ABM6" localSheetId="9">#REF!</definedName>
    <definedName name="__________ABM6" localSheetId="17">#REF!</definedName>
    <definedName name="__________ABM6" localSheetId="2">#REF!</definedName>
    <definedName name="__________ABM6">#REF!</definedName>
    <definedName name="__________ACB10" localSheetId="3">#REF!</definedName>
    <definedName name="__________ACB10" localSheetId="4">#REF!</definedName>
    <definedName name="__________ACB10" localSheetId="7">#REF!</definedName>
    <definedName name="__________ACB10" localSheetId="5">#REF!</definedName>
    <definedName name="__________ACB10" localSheetId="6">#REF!</definedName>
    <definedName name="__________ACB10" localSheetId="9">#REF!</definedName>
    <definedName name="__________ACB10" localSheetId="17">#REF!</definedName>
    <definedName name="__________ACB10" localSheetId="2">#REF!</definedName>
    <definedName name="__________ACB10">#REF!</definedName>
    <definedName name="__________ACB20" localSheetId="3">#REF!</definedName>
    <definedName name="__________ACB20" localSheetId="4">#REF!</definedName>
    <definedName name="__________ACB20" localSheetId="7">#REF!</definedName>
    <definedName name="__________ACB20" localSheetId="5">#REF!</definedName>
    <definedName name="__________ACB20" localSheetId="6">#REF!</definedName>
    <definedName name="__________ACB20" localSheetId="9">#REF!</definedName>
    <definedName name="__________ACB20" localSheetId="17">#REF!</definedName>
    <definedName name="__________ACB20" localSheetId="2">#REF!</definedName>
    <definedName name="__________ACB20">#REF!</definedName>
    <definedName name="__________ACR10" localSheetId="3">#REF!</definedName>
    <definedName name="__________ACR10" localSheetId="4">#REF!</definedName>
    <definedName name="__________ACR10" localSheetId="7">#REF!</definedName>
    <definedName name="__________ACR10" localSheetId="5">#REF!</definedName>
    <definedName name="__________ACR10" localSheetId="6">#REF!</definedName>
    <definedName name="__________ACR10" localSheetId="9">#REF!</definedName>
    <definedName name="__________ACR10" localSheetId="17">#REF!</definedName>
    <definedName name="__________ACR10" localSheetId="2">#REF!</definedName>
    <definedName name="__________ACR10">#REF!</definedName>
    <definedName name="__________ACR20" localSheetId="3">#REF!</definedName>
    <definedName name="__________ACR20" localSheetId="4">#REF!</definedName>
    <definedName name="__________ACR20" localSheetId="7">#REF!</definedName>
    <definedName name="__________ACR20" localSheetId="5">#REF!</definedName>
    <definedName name="__________ACR20" localSheetId="6">#REF!</definedName>
    <definedName name="__________ACR20" localSheetId="9">#REF!</definedName>
    <definedName name="__________ACR20" localSheetId="17">#REF!</definedName>
    <definedName name="__________ACR20" localSheetId="2">#REF!</definedName>
    <definedName name="__________ACR20">#REF!</definedName>
    <definedName name="__________AGG10" localSheetId="3">#REF!</definedName>
    <definedName name="__________AGG10" localSheetId="4">#REF!</definedName>
    <definedName name="__________AGG10" localSheetId="7">#REF!</definedName>
    <definedName name="__________AGG10" localSheetId="5">#REF!</definedName>
    <definedName name="__________AGG10" localSheetId="6">#REF!</definedName>
    <definedName name="__________AGG10" localSheetId="9">#REF!</definedName>
    <definedName name="__________AGG10" localSheetId="17">#REF!</definedName>
    <definedName name="__________AGG10" localSheetId="2">#REF!</definedName>
    <definedName name="__________AGG10">#REF!</definedName>
    <definedName name="__________AGG40" localSheetId="3">#REF!</definedName>
    <definedName name="__________AGG40" localSheetId="4">#REF!</definedName>
    <definedName name="__________AGG40" localSheetId="7">#REF!</definedName>
    <definedName name="__________AGG40" localSheetId="5">#REF!</definedName>
    <definedName name="__________AGG40" localSheetId="6">#REF!</definedName>
    <definedName name="__________AGG40" localSheetId="9">#REF!</definedName>
    <definedName name="__________AGG40" localSheetId="17">#REF!</definedName>
    <definedName name="__________AGG40" localSheetId="2">#REF!</definedName>
    <definedName name="__________AGG40">#REF!</definedName>
    <definedName name="__________AGG6" localSheetId="3">#REF!</definedName>
    <definedName name="__________AGG6" localSheetId="4">#REF!</definedName>
    <definedName name="__________AGG6" localSheetId="7">#REF!</definedName>
    <definedName name="__________AGG6" localSheetId="5">#REF!</definedName>
    <definedName name="__________AGG6" localSheetId="6">#REF!</definedName>
    <definedName name="__________AGG6" localSheetId="9">#REF!</definedName>
    <definedName name="__________AGG6" localSheetId="17">#REF!</definedName>
    <definedName name="__________AGG6" localSheetId="2">#REF!</definedName>
    <definedName name="__________AGG6">#REF!</definedName>
    <definedName name="__________ARV8040">'[20]ANAL-PUMP HOUSE'!$I$55</definedName>
    <definedName name="__________ash1" localSheetId="4">[21]ANAL!#REF!</definedName>
    <definedName name="__________ash1" localSheetId="7">[21]ANAL!#REF!</definedName>
    <definedName name="__________ash1" localSheetId="5">[21]ANAL!#REF!</definedName>
    <definedName name="__________ash1" localSheetId="6">[21]ANAL!#REF!</definedName>
    <definedName name="__________ash1" localSheetId="17">[21]ANAL!#REF!</definedName>
    <definedName name="__________ash1">[21]ANAL!#REF!</definedName>
    <definedName name="__________AWM10" localSheetId="3">#REF!</definedName>
    <definedName name="__________AWM10" localSheetId="4">#REF!</definedName>
    <definedName name="__________AWM10" localSheetId="7">#REF!</definedName>
    <definedName name="__________AWM10" localSheetId="5">#REF!</definedName>
    <definedName name="__________AWM10" localSheetId="6">#REF!</definedName>
    <definedName name="__________AWM10" localSheetId="9">#REF!</definedName>
    <definedName name="__________AWM10" localSheetId="17">#REF!</definedName>
    <definedName name="__________AWM10" localSheetId="2">#REF!</definedName>
    <definedName name="__________AWM10">#REF!</definedName>
    <definedName name="__________AWM40" localSheetId="3">#REF!</definedName>
    <definedName name="__________AWM40" localSheetId="4">#REF!</definedName>
    <definedName name="__________AWM40" localSheetId="7">#REF!</definedName>
    <definedName name="__________AWM40" localSheetId="5">#REF!</definedName>
    <definedName name="__________AWM40" localSheetId="6">#REF!</definedName>
    <definedName name="__________AWM40" localSheetId="9">#REF!</definedName>
    <definedName name="__________AWM40" localSheetId="17">#REF!</definedName>
    <definedName name="__________AWM40" localSheetId="2">#REF!</definedName>
    <definedName name="__________AWM40">#REF!</definedName>
    <definedName name="__________AWM6" localSheetId="3">#REF!</definedName>
    <definedName name="__________AWM6" localSheetId="4">#REF!</definedName>
    <definedName name="__________AWM6" localSheetId="7">#REF!</definedName>
    <definedName name="__________AWM6" localSheetId="5">#REF!</definedName>
    <definedName name="__________AWM6" localSheetId="6">#REF!</definedName>
    <definedName name="__________AWM6" localSheetId="9">#REF!</definedName>
    <definedName name="__________AWM6" localSheetId="17">#REF!</definedName>
    <definedName name="__________AWM6" localSheetId="2">#REF!</definedName>
    <definedName name="__________AWM6">#REF!</definedName>
    <definedName name="__________b111121" localSheetId="3">#REF!</definedName>
    <definedName name="__________b111121" localSheetId="4">#REF!</definedName>
    <definedName name="__________b111121" localSheetId="7">#REF!</definedName>
    <definedName name="__________b111121" localSheetId="5">#REF!</definedName>
    <definedName name="__________b111121" localSheetId="6">#REF!</definedName>
    <definedName name="__________b111121" localSheetId="9">#REF!</definedName>
    <definedName name="__________b111121" localSheetId="17">#REF!</definedName>
    <definedName name="__________b111121" localSheetId="2">#REF!</definedName>
    <definedName name="__________b111121">#REF!</definedName>
    <definedName name="__________BTV300">'[20]ANAL-PUMP HOUSE'!$I$52</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58" localSheetId="4">[19]PROCTOR!#REF!</definedName>
    <definedName name="__________CAN458" localSheetId="7">[19]PROCTOR!#REF!</definedName>
    <definedName name="__________CAN458" localSheetId="5">[19]PROCTOR!#REF!</definedName>
    <definedName name="__________CAN458" localSheetId="6">[19]PROCTOR!#REF!</definedName>
    <definedName name="__________CAN458" localSheetId="17">[19]PROCTOR!#REF!</definedName>
    <definedName name="__________CAN458">[19]PROCTOR!#REF!</definedName>
    <definedName name="__________CAN486" localSheetId="4">[19]PROCTOR!#REF!</definedName>
    <definedName name="__________CAN486" localSheetId="7">[19]PROCTOR!#REF!</definedName>
    <definedName name="__________CAN486" localSheetId="5">[19]PROCTOR!#REF!</definedName>
    <definedName name="__________CAN486" localSheetId="6">[19]PROCTOR!#REF!</definedName>
    <definedName name="__________CAN486" localSheetId="17">[19]PROCTOR!#REF!</definedName>
    <definedName name="__________CAN486">[19]PROCTOR!#REF!</definedName>
    <definedName name="__________CAN487" localSheetId="4">[19]PROCTOR!#REF!</definedName>
    <definedName name="__________CAN487" localSheetId="7">[19]PROCTOR!#REF!</definedName>
    <definedName name="__________CAN487" localSheetId="5">[19]PROCTOR!#REF!</definedName>
    <definedName name="__________CAN487" localSheetId="6">[19]PROCTOR!#REF!</definedName>
    <definedName name="__________CAN487" localSheetId="17">[19]PROCTOR!#REF!</definedName>
    <definedName name="__________CAN487">[19]PROCTOR!#REF!</definedName>
    <definedName name="__________CAN488" localSheetId="4">[19]PROCTOR!#REF!</definedName>
    <definedName name="__________CAN488" localSheetId="7">[19]PROCTOR!#REF!</definedName>
    <definedName name="__________CAN488" localSheetId="5">[19]PROCTOR!#REF!</definedName>
    <definedName name="__________CAN488" localSheetId="6">[19]PROCTOR!#REF!</definedName>
    <definedName name="__________CAN488" localSheetId="17">[19]PROCTOR!#REF!</definedName>
    <definedName name="__________CAN488">[19]PROCTOR!#REF!</definedName>
    <definedName name="__________CAN489" localSheetId="4">[19]PROCTOR!#REF!</definedName>
    <definedName name="__________CAN489" localSheetId="7">[19]PROCTOR!#REF!</definedName>
    <definedName name="__________CAN489" localSheetId="5">[19]PROCTOR!#REF!</definedName>
    <definedName name="__________CAN489" localSheetId="6">[19]PROCTOR!#REF!</definedName>
    <definedName name="__________CAN489" localSheetId="17">[19]PROCTOR!#REF!</definedName>
    <definedName name="__________CAN489">[19]PROCTOR!#REF!</definedName>
    <definedName name="__________CAN490" localSheetId="4">[19]PROCTOR!#REF!</definedName>
    <definedName name="__________CAN490" localSheetId="7">[19]PROCTOR!#REF!</definedName>
    <definedName name="__________CAN490" localSheetId="5">[19]PROCTOR!#REF!</definedName>
    <definedName name="__________CAN490" localSheetId="6">[19]PROCTOR!#REF!</definedName>
    <definedName name="__________CAN490" localSheetId="17">[19]PROCTOR!#REF!</definedName>
    <definedName name="__________CAN490">[19]PROCTOR!#REF!</definedName>
    <definedName name="__________CAN491" localSheetId="4">[19]PROCTOR!#REF!</definedName>
    <definedName name="__________CAN491" localSheetId="7">[19]PROCTOR!#REF!</definedName>
    <definedName name="__________CAN491" localSheetId="5">[19]PROCTOR!#REF!</definedName>
    <definedName name="__________CAN491" localSheetId="6">[19]PROCTOR!#REF!</definedName>
    <definedName name="__________CAN491" localSheetId="17">[19]PROCTOR!#REF!</definedName>
    <definedName name="__________CAN491">[19]PROCTOR!#REF!</definedName>
    <definedName name="__________CAN492" localSheetId="4">[19]PROCTOR!#REF!</definedName>
    <definedName name="__________CAN492" localSheetId="7">[19]PROCTOR!#REF!</definedName>
    <definedName name="__________CAN492" localSheetId="5">[19]PROCTOR!#REF!</definedName>
    <definedName name="__________CAN492" localSheetId="6">[19]PROCTOR!#REF!</definedName>
    <definedName name="__________CAN492" localSheetId="17">[19]PROCTOR!#REF!</definedName>
    <definedName name="__________CAN492">[19]PROCTOR!#REF!</definedName>
    <definedName name="__________CAN493" localSheetId="4">[19]PROCTOR!#REF!</definedName>
    <definedName name="__________CAN493" localSheetId="7">[19]PROCTOR!#REF!</definedName>
    <definedName name="__________CAN493" localSheetId="5">[19]PROCTOR!#REF!</definedName>
    <definedName name="__________CAN493" localSheetId="6">[19]PROCTOR!#REF!</definedName>
    <definedName name="__________CAN493" localSheetId="17">[19]PROCTOR!#REF!</definedName>
    <definedName name="__________CAN493">[19]PROCTOR!#REF!</definedName>
    <definedName name="__________CAN494" localSheetId="4">[19]PROCTOR!#REF!</definedName>
    <definedName name="__________CAN494" localSheetId="7">[19]PROCTOR!#REF!</definedName>
    <definedName name="__________CAN494" localSheetId="5">[19]PROCTOR!#REF!</definedName>
    <definedName name="__________CAN494" localSheetId="6">[19]PROCTOR!#REF!</definedName>
    <definedName name="__________CAN494" localSheetId="17">[19]PROCTOR!#REF!</definedName>
    <definedName name="__________CAN494">[19]PROCTOR!#REF!</definedName>
    <definedName name="__________CAN495" localSheetId="4">[19]PROCTOR!#REF!</definedName>
    <definedName name="__________CAN495" localSheetId="7">[19]PROCTOR!#REF!</definedName>
    <definedName name="__________CAN495" localSheetId="5">[19]PROCTOR!#REF!</definedName>
    <definedName name="__________CAN495" localSheetId="6">[19]PROCTOR!#REF!</definedName>
    <definedName name="__________CAN495" localSheetId="17">[19]PROCTOR!#REF!</definedName>
    <definedName name="__________CAN495">[19]PROCTOR!#REF!</definedName>
    <definedName name="__________CAN496" localSheetId="4">[19]PROCTOR!#REF!</definedName>
    <definedName name="__________CAN496" localSheetId="7">[19]PROCTOR!#REF!</definedName>
    <definedName name="__________CAN496" localSheetId="5">[19]PROCTOR!#REF!</definedName>
    <definedName name="__________CAN496" localSheetId="6">[19]PROCTOR!#REF!</definedName>
    <definedName name="__________CAN496" localSheetId="17">[19]PROCTOR!#REF!</definedName>
    <definedName name="__________CAN496">[19]PROCTOR!#REF!</definedName>
    <definedName name="__________CAN497" localSheetId="4">[19]PROCTOR!#REF!</definedName>
    <definedName name="__________CAN497" localSheetId="7">[19]PROCTOR!#REF!</definedName>
    <definedName name="__________CAN497" localSheetId="5">[19]PROCTOR!#REF!</definedName>
    <definedName name="__________CAN497" localSheetId="6">[19]PROCTOR!#REF!</definedName>
    <definedName name="__________CAN497" localSheetId="17">[19]PROCTOR!#REF!</definedName>
    <definedName name="__________CAN497">[19]PROCTOR!#REF!</definedName>
    <definedName name="__________CAN498" localSheetId="4">[19]PROCTOR!#REF!</definedName>
    <definedName name="__________CAN498" localSheetId="7">[19]PROCTOR!#REF!</definedName>
    <definedName name="__________CAN498" localSheetId="5">[19]PROCTOR!#REF!</definedName>
    <definedName name="__________CAN498" localSheetId="6">[19]PROCTOR!#REF!</definedName>
    <definedName name="__________CAN498" localSheetId="17">[19]PROCTOR!#REF!</definedName>
    <definedName name="__________CAN498">[19]PROCTOR!#REF!</definedName>
    <definedName name="__________CAN499" localSheetId="4">[19]PROCTOR!#REF!</definedName>
    <definedName name="__________CAN499" localSheetId="7">[19]PROCTOR!#REF!</definedName>
    <definedName name="__________CAN499" localSheetId="5">[19]PROCTOR!#REF!</definedName>
    <definedName name="__________CAN499" localSheetId="6">[19]PROCTOR!#REF!</definedName>
    <definedName name="__________CAN499" localSheetId="17">[19]PROCTOR!#REF!</definedName>
    <definedName name="__________CAN499">[19]PROCTOR!#REF!</definedName>
    <definedName name="__________CAN500" localSheetId="4">[19]PROCTOR!#REF!</definedName>
    <definedName name="__________CAN500" localSheetId="7">[19]PROCTOR!#REF!</definedName>
    <definedName name="__________CAN500" localSheetId="5">[19]PROCTOR!#REF!</definedName>
    <definedName name="__________CAN500" localSheetId="6">[19]PROCTOR!#REF!</definedName>
    <definedName name="__________CAN500" localSheetId="17">[19]PROCTOR!#REF!</definedName>
    <definedName name="__________CAN500">[19]PROCTOR!#REF!</definedName>
    <definedName name="__________CDG100" localSheetId="3">#REF!</definedName>
    <definedName name="__________CDG100" localSheetId="4">#REF!</definedName>
    <definedName name="__________CDG100" localSheetId="7">#REF!</definedName>
    <definedName name="__________CDG100" localSheetId="5">#REF!</definedName>
    <definedName name="__________CDG100" localSheetId="6">#REF!</definedName>
    <definedName name="__________CDG100" localSheetId="9">#REF!</definedName>
    <definedName name="__________CDG100" localSheetId="17">#REF!</definedName>
    <definedName name="__________CDG100" localSheetId="2">#REF!</definedName>
    <definedName name="__________CDG100">#REF!</definedName>
    <definedName name="__________CDG250" localSheetId="3">#REF!</definedName>
    <definedName name="__________CDG250" localSheetId="4">#REF!</definedName>
    <definedName name="__________CDG250" localSheetId="7">#REF!</definedName>
    <definedName name="__________CDG250" localSheetId="5">#REF!</definedName>
    <definedName name="__________CDG250" localSheetId="6">#REF!</definedName>
    <definedName name="__________CDG250" localSheetId="9">#REF!</definedName>
    <definedName name="__________CDG250" localSheetId="17">#REF!</definedName>
    <definedName name="__________CDG250" localSheetId="2">#REF!</definedName>
    <definedName name="__________CDG250">#REF!</definedName>
    <definedName name="__________CDG50" localSheetId="3">#REF!</definedName>
    <definedName name="__________CDG50" localSheetId="4">#REF!</definedName>
    <definedName name="__________CDG50" localSheetId="7">#REF!</definedName>
    <definedName name="__________CDG50" localSheetId="5">#REF!</definedName>
    <definedName name="__________CDG50" localSheetId="6">#REF!</definedName>
    <definedName name="__________CDG50" localSheetId="9">#REF!</definedName>
    <definedName name="__________CDG50" localSheetId="17">#REF!</definedName>
    <definedName name="__________CDG50" localSheetId="2">#REF!</definedName>
    <definedName name="__________CDG50">#REF!</definedName>
    <definedName name="__________CDG500" localSheetId="3">#REF!</definedName>
    <definedName name="__________CDG500" localSheetId="4">#REF!</definedName>
    <definedName name="__________CDG500" localSheetId="7">#REF!</definedName>
    <definedName name="__________CDG500" localSheetId="5">#REF!</definedName>
    <definedName name="__________CDG500" localSheetId="6">#REF!</definedName>
    <definedName name="__________CDG500" localSheetId="9">#REF!</definedName>
    <definedName name="__________CDG500" localSheetId="17">#REF!</definedName>
    <definedName name="__________CDG500" localSheetId="2">#REF!</definedName>
    <definedName name="__________CDG500">#REF!</definedName>
    <definedName name="__________CEM53" localSheetId="3">#REF!</definedName>
    <definedName name="__________CEM53" localSheetId="4">#REF!</definedName>
    <definedName name="__________CEM53" localSheetId="7">#REF!</definedName>
    <definedName name="__________CEM53" localSheetId="5">#REF!</definedName>
    <definedName name="__________CEM53" localSheetId="6">#REF!</definedName>
    <definedName name="__________CEM53" localSheetId="9">#REF!</definedName>
    <definedName name="__________CEM53" localSheetId="17">#REF!</definedName>
    <definedName name="__________CEM53" localSheetId="2">#REF!</definedName>
    <definedName name="__________CEM53">#REF!</definedName>
    <definedName name="__________CRN3" localSheetId="3">#REF!</definedName>
    <definedName name="__________CRN3" localSheetId="4">#REF!</definedName>
    <definedName name="__________CRN3" localSheetId="7">#REF!</definedName>
    <definedName name="__________CRN3" localSheetId="5">#REF!</definedName>
    <definedName name="__________CRN3" localSheetId="6">#REF!</definedName>
    <definedName name="__________CRN3" localSheetId="9">#REF!</definedName>
    <definedName name="__________CRN3" localSheetId="17">#REF!</definedName>
    <definedName name="__________CRN3" localSheetId="2">#REF!</definedName>
    <definedName name="__________CRN3">#REF!</definedName>
    <definedName name="__________CRN35" localSheetId="3">#REF!</definedName>
    <definedName name="__________CRN35" localSheetId="4">#REF!</definedName>
    <definedName name="__________CRN35" localSheetId="7">#REF!</definedName>
    <definedName name="__________CRN35" localSheetId="5">#REF!</definedName>
    <definedName name="__________CRN35" localSheetId="6">#REF!</definedName>
    <definedName name="__________CRN35" localSheetId="9">#REF!</definedName>
    <definedName name="__________CRN35" localSheetId="17">#REF!</definedName>
    <definedName name="__________CRN35" localSheetId="2">#REF!</definedName>
    <definedName name="__________CRN35">#REF!</definedName>
    <definedName name="__________CRN80" localSheetId="3">#REF!</definedName>
    <definedName name="__________CRN80" localSheetId="4">#REF!</definedName>
    <definedName name="__________CRN80" localSheetId="7">#REF!</definedName>
    <definedName name="__________CRN80" localSheetId="5">#REF!</definedName>
    <definedName name="__________CRN80" localSheetId="6">#REF!</definedName>
    <definedName name="__________CRN80" localSheetId="9">#REF!</definedName>
    <definedName name="__________CRN80" localSheetId="17">#REF!</definedName>
    <definedName name="__________CRN80" localSheetId="2">#REF!</definedName>
    <definedName name="__________CRN80">#REF!</definedName>
    <definedName name="__________dec05" localSheetId="3" hidden="1">{"'Sheet1'!$A$4386:$N$4591"}</definedName>
    <definedName name="__________dec05" localSheetId="4" hidden="1">{"'Sheet1'!$A$4386:$N$4591"}</definedName>
    <definedName name="__________dec05" localSheetId="7" hidden="1">{"'Sheet1'!$A$4386:$N$4591"}</definedName>
    <definedName name="__________dec05" localSheetId="5" hidden="1">{"'Sheet1'!$A$4386:$N$4591"}</definedName>
    <definedName name="__________dec05" localSheetId="6" hidden="1">{"'Sheet1'!$A$4386:$N$4591"}</definedName>
    <definedName name="__________dec05" localSheetId="9" hidden="1">{"'Sheet1'!$A$4386:$N$4591"}</definedName>
    <definedName name="__________dec05" localSheetId="17" hidden="1">{"'Sheet1'!$A$4386:$N$4591"}</definedName>
    <definedName name="__________dec05" localSheetId="2" hidden="1">{"'Sheet1'!$A$4386:$N$4591"}</definedName>
    <definedName name="__________dec05" hidden="1">{"'Sheet1'!$A$4386:$N$4591"}</definedName>
    <definedName name="__________DOZ50" localSheetId="3">#REF!</definedName>
    <definedName name="__________DOZ50" localSheetId="4">#REF!</definedName>
    <definedName name="__________DOZ50" localSheetId="7">#REF!</definedName>
    <definedName name="__________DOZ50" localSheetId="5">#REF!</definedName>
    <definedName name="__________DOZ50" localSheetId="6">#REF!</definedName>
    <definedName name="__________DOZ50" localSheetId="9">#REF!</definedName>
    <definedName name="__________DOZ50" localSheetId="17">#REF!</definedName>
    <definedName name="__________DOZ50" localSheetId="2">#REF!</definedName>
    <definedName name="__________DOZ50">#REF!</definedName>
    <definedName name="__________DOZ80" localSheetId="3">#REF!</definedName>
    <definedName name="__________DOZ80" localSheetId="4">#REF!</definedName>
    <definedName name="__________DOZ80" localSheetId="7">#REF!</definedName>
    <definedName name="__________DOZ80" localSheetId="5">#REF!</definedName>
    <definedName name="__________DOZ80" localSheetId="6">#REF!</definedName>
    <definedName name="__________DOZ80" localSheetId="9">#REF!</definedName>
    <definedName name="__________DOZ80" localSheetId="17">#REF!</definedName>
    <definedName name="__________DOZ80" localSheetId="2">#REF!</definedName>
    <definedName name="__________DOZ80">#REF!</definedName>
    <definedName name="__________EXC20">'[23]21-Rate Analysis-1'!$E$51</definedName>
    <definedName name="__________ExV200" localSheetId="3">#REF!</definedName>
    <definedName name="__________ExV200" localSheetId="4">#REF!</definedName>
    <definedName name="__________ExV200" localSheetId="7">#REF!</definedName>
    <definedName name="__________ExV200" localSheetId="5">#REF!</definedName>
    <definedName name="__________ExV200" localSheetId="6">#REF!</definedName>
    <definedName name="__________ExV200" localSheetId="9">#REF!</definedName>
    <definedName name="__________ExV200" localSheetId="17">#REF!</definedName>
    <definedName name="__________ExV200" localSheetId="2">#REF!</definedName>
    <definedName name="__________ExV200">#REF!</definedName>
    <definedName name="__________GEN100" localSheetId="3">#REF!</definedName>
    <definedName name="__________GEN100" localSheetId="4">#REF!</definedName>
    <definedName name="__________GEN100" localSheetId="7">#REF!</definedName>
    <definedName name="__________GEN100" localSheetId="5">#REF!</definedName>
    <definedName name="__________GEN100" localSheetId="6">#REF!</definedName>
    <definedName name="__________GEN100" localSheetId="9">#REF!</definedName>
    <definedName name="__________GEN100" localSheetId="17">#REF!</definedName>
    <definedName name="__________GEN100" localSheetId="2">#REF!</definedName>
    <definedName name="__________GEN100">#REF!</definedName>
    <definedName name="__________GEN250" localSheetId="3">#REF!</definedName>
    <definedName name="__________GEN250" localSheetId="4">#REF!</definedName>
    <definedName name="__________GEN250" localSheetId="7">#REF!</definedName>
    <definedName name="__________GEN250" localSheetId="5">#REF!</definedName>
    <definedName name="__________GEN250" localSheetId="6">#REF!</definedName>
    <definedName name="__________GEN250" localSheetId="9">#REF!</definedName>
    <definedName name="__________GEN250" localSheetId="17">#REF!</definedName>
    <definedName name="__________GEN250" localSheetId="2">#REF!</definedName>
    <definedName name="__________GEN250">#REF!</definedName>
    <definedName name="__________GEN325" localSheetId="3">#REF!</definedName>
    <definedName name="__________GEN325" localSheetId="4">#REF!</definedName>
    <definedName name="__________GEN325" localSheetId="7">#REF!</definedName>
    <definedName name="__________GEN325" localSheetId="5">#REF!</definedName>
    <definedName name="__________GEN325" localSheetId="6">#REF!</definedName>
    <definedName name="__________GEN325" localSheetId="9">#REF!</definedName>
    <definedName name="__________GEN325" localSheetId="17">#REF!</definedName>
    <definedName name="__________GEN325" localSheetId="2">#REF!</definedName>
    <definedName name="__________GEN325">#REF!</definedName>
    <definedName name="__________GEN380" localSheetId="3">#REF!</definedName>
    <definedName name="__________GEN380" localSheetId="4">#REF!</definedName>
    <definedName name="__________GEN380" localSheetId="7">#REF!</definedName>
    <definedName name="__________GEN380" localSheetId="5">#REF!</definedName>
    <definedName name="__________GEN380" localSheetId="6">#REF!</definedName>
    <definedName name="__________GEN380" localSheetId="9">#REF!</definedName>
    <definedName name="__________GEN380" localSheetId="17">#REF!</definedName>
    <definedName name="__________GEN380" localSheetId="2">#REF!</definedName>
    <definedName name="__________GEN380">#REF!</definedName>
    <definedName name="__________GSB1" localSheetId="3">#REF!</definedName>
    <definedName name="__________GSB1" localSheetId="4">#REF!</definedName>
    <definedName name="__________GSB1" localSheetId="7">#REF!</definedName>
    <definedName name="__________GSB1" localSheetId="5">#REF!</definedName>
    <definedName name="__________GSB1" localSheetId="6">#REF!</definedName>
    <definedName name="__________GSB1" localSheetId="9">#REF!</definedName>
    <definedName name="__________GSB1" localSheetId="17">#REF!</definedName>
    <definedName name="__________GSB1" localSheetId="2">#REF!</definedName>
    <definedName name="__________GSB1">#REF!</definedName>
    <definedName name="__________GSB2" localSheetId="3">#REF!</definedName>
    <definedName name="__________GSB2" localSheetId="4">#REF!</definedName>
    <definedName name="__________GSB2" localSheetId="7">#REF!</definedName>
    <definedName name="__________GSB2" localSheetId="5">#REF!</definedName>
    <definedName name="__________GSB2" localSheetId="6">#REF!</definedName>
    <definedName name="__________GSB2" localSheetId="9">#REF!</definedName>
    <definedName name="__________GSB2" localSheetId="17">#REF!</definedName>
    <definedName name="__________GSB2" localSheetId="2">#REF!</definedName>
    <definedName name="__________GSB2">#REF!</definedName>
    <definedName name="__________GSB3" localSheetId="3">#REF!</definedName>
    <definedName name="__________GSB3" localSheetId="4">#REF!</definedName>
    <definedName name="__________GSB3" localSheetId="7">#REF!</definedName>
    <definedName name="__________GSB3" localSheetId="5">#REF!</definedName>
    <definedName name="__________GSB3" localSheetId="6">#REF!</definedName>
    <definedName name="__________GSB3" localSheetId="9">#REF!</definedName>
    <definedName name="__________GSB3" localSheetId="17">#REF!</definedName>
    <definedName name="__________GSB3" localSheetId="2">#REF!</definedName>
    <definedName name="__________GSB3">#REF!</definedName>
    <definedName name="__________HMP1" localSheetId="3">#REF!</definedName>
    <definedName name="__________HMP1" localSheetId="4">#REF!</definedName>
    <definedName name="__________HMP1" localSheetId="7">#REF!</definedName>
    <definedName name="__________HMP1" localSheetId="5">#REF!</definedName>
    <definedName name="__________HMP1" localSheetId="6">#REF!</definedName>
    <definedName name="__________HMP1" localSheetId="9">#REF!</definedName>
    <definedName name="__________HMP1" localSheetId="17">#REF!</definedName>
    <definedName name="__________HMP1" localSheetId="2">#REF!</definedName>
    <definedName name="__________HMP1">#REF!</definedName>
    <definedName name="__________HMP2" localSheetId="3">#REF!</definedName>
    <definedName name="__________HMP2" localSheetId="4">#REF!</definedName>
    <definedName name="__________HMP2" localSheetId="7">#REF!</definedName>
    <definedName name="__________HMP2" localSheetId="5">#REF!</definedName>
    <definedName name="__________HMP2" localSheetId="6">#REF!</definedName>
    <definedName name="__________HMP2" localSheetId="9">#REF!</definedName>
    <definedName name="__________HMP2" localSheetId="17">#REF!</definedName>
    <definedName name="__________HMP2" localSheetId="2">#REF!</definedName>
    <definedName name="__________HMP2">#REF!</definedName>
    <definedName name="__________HMP3" localSheetId="3">#REF!</definedName>
    <definedName name="__________HMP3" localSheetId="4">#REF!</definedName>
    <definedName name="__________HMP3" localSheetId="7">#REF!</definedName>
    <definedName name="__________HMP3" localSheetId="5">#REF!</definedName>
    <definedName name="__________HMP3" localSheetId="6">#REF!</definedName>
    <definedName name="__________HMP3" localSheetId="9">#REF!</definedName>
    <definedName name="__________HMP3" localSheetId="17">#REF!</definedName>
    <definedName name="__________HMP3" localSheetId="2">#REF!</definedName>
    <definedName name="__________HMP3">#REF!</definedName>
    <definedName name="__________HMP4" localSheetId="3">#REF!</definedName>
    <definedName name="__________HMP4" localSheetId="4">#REF!</definedName>
    <definedName name="__________HMP4" localSheetId="7">#REF!</definedName>
    <definedName name="__________HMP4" localSheetId="5">#REF!</definedName>
    <definedName name="__________HMP4" localSheetId="6">#REF!</definedName>
    <definedName name="__________HMP4" localSheetId="9">#REF!</definedName>
    <definedName name="__________HMP4" localSheetId="17">#REF!</definedName>
    <definedName name="__________HMP4" localSheetId="2">#REF!</definedName>
    <definedName name="__________HMP4">#REF!</definedName>
    <definedName name="__________HRC1">'[20]Pipe trench'!$V$23</definedName>
    <definedName name="__________HRC2">'[20]Pipe trench'!$V$24</definedName>
    <definedName name="__________HSE1">'[20]Pipe trench'!$V$11</definedName>
    <definedName name="__________Ki1" localSheetId="3">#REF!</definedName>
    <definedName name="__________Ki1" localSheetId="4">#REF!</definedName>
    <definedName name="__________Ki1" localSheetId="7">#REF!</definedName>
    <definedName name="__________Ki1" localSheetId="5">#REF!</definedName>
    <definedName name="__________Ki1" localSheetId="6">#REF!</definedName>
    <definedName name="__________Ki1" localSheetId="9">#REF!</definedName>
    <definedName name="__________Ki1" localSheetId="17">#REF!</definedName>
    <definedName name="__________Ki1" localSheetId="2">#REF!</definedName>
    <definedName name="__________Ki1">#REF!</definedName>
    <definedName name="__________Ki2" localSheetId="3">#REF!</definedName>
    <definedName name="__________Ki2" localSheetId="4">#REF!</definedName>
    <definedName name="__________Ki2" localSheetId="7">#REF!</definedName>
    <definedName name="__________Ki2" localSheetId="5">#REF!</definedName>
    <definedName name="__________Ki2" localSheetId="6">#REF!</definedName>
    <definedName name="__________Ki2" localSheetId="9">#REF!</definedName>
    <definedName name="__________Ki2" localSheetId="17">#REF!</definedName>
    <definedName name="__________Ki2" localSheetId="2">#REF!</definedName>
    <definedName name="__________Ki2">#REF!</definedName>
    <definedName name="__________lb1" localSheetId="3">#REF!</definedName>
    <definedName name="__________lb1" localSheetId="4">#REF!</definedName>
    <definedName name="__________lb1" localSheetId="7">#REF!</definedName>
    <definedName name="__________lb1" localSheetId="5">#REF!</definedName>
    <definedName name="__________lb1" localSheetId="6">#REF!</definedName>
    <definedName name="__________lb1" localSheetId="9">#REF!</definedName>
    <definedName name="__________lb1" localSheetId="17">#REF!</definedName>
    <definedName name="__________lb1" localSheetId="2">#REF!</definedName>
    <definedName name="__________lb1">#REF!</definedName>
    <definedName name="__________lb2" localSheetId="3">#REF!</definedName>
    <definedName name="__________lb2" localSheetId="4">#REF!</definedName>
    <definedName name="__________lb2" localSheetId="7">#REF!</definedName>
    <definedName name="__________lb2" localSheetId="5">#REF!</definedName>
    <definedName name="__________lb2" localSheetId="6">#REF!</definedName>
    <definedName name="__________lb2" localSheetId="9">#REF!</definedName>
    <definedName name="__________lb2" localSheetId="17">#REF!</definedName>
    <definedName name="__________lb2" localSheetId="2">#REF!</definedName>
    <definedName name="__________lb2">#REF!</definedName>
    <definedName name="__________mac2">200</definedName>
    <definedName name="__________MAN1" localSheetId="3">#REF!</definedName>
    <definedName name="__________MAN1" localSheetId="4">#REF!</definedName>
    <definedName name="__________MAN1" localSheetId="7">#REF!</definedName>
    <definedName name="__________MAN1" localSheetId="5">#REF!</definedName>
    <definedName name="__________MAN1" localSheetId="6">#REF!</definedName>
    <definedName name="__________MAN1" localSheetId="9">#REF!</definedName>
    <definedName name="__________MAN1" localSheetId="17">#REF!</definedName>
    <definedName name="__________MAN1" localSheetId="2">#REF!</definedName>
    <definedName name="__________MAN1">#REF!</definedName>
    <definedName name="__________MIX10" localSheetId="3">#REF!</definedName>
    <definedName name="__________MIX10" localSheetId="4">#REF!</definedName>
    <definedName name="__________MIX10" localSheetId="7">#REF!</definedName>
    <definedName name="__________MIX10" localSheetId="5">#REF!</definedName>
    <definedName name="__________MIX10" localSheetId="6">#REF!</definedName>
    <definedName name="__________MIX10" localSheetId="9">#REF!</definedName>
    <definedName name="__________MIX10" localSheetId="17">#REF!</definedName>
    <definedName name="__________MIX10" localSheetId="2">#REF!</definedName>
    <definedName name="__________MIX10">#REF!</definedName>
    <definedName name="__________MIX15" localSheetId="3">#REF!</definedName>
    <definedName name="__________MIX15" localSheetId="4">#REF!</definedName>
    <definedName name="__________MIX15" localSheetId="7">#REF!</definedName>
    <definedName name="__________MIX15" localSheetId="5">#REF!</definedName>
    <definedName name="__________MIX15" localSheetId="6">#REF!</definedName>
    <definedName name="__________MIX15" localSheetId="9">#REF!</definedName>
    <definedName name="__________MIX15" localSheetId="17">#REF!</definedName>
    <definedName name="__________MIX15" localSheetId="2">#REF!</definedName>
    <definedName name="__________MIX15">#REF!</definedName>
    <definedName name="__________MIX15150" localSheetId="4">'[4]Mix Design'!#REF!</definedName>
    <definedName name="__________MIX15150" localSheetId="7">'[4]Mix Design'!#REF!</definedName>
    <definedName name="__________MIX15150" localSheetId="5">'[4]Mix Design'!#REF!</definedName>
    <definedName name="__________MIX15150" localSheetId="6">'[4]Mix Design'!#REF!</definedName>
    <definedName name="__________MIX15150" localSheetId="17">'[4]Mix Design'!#REF!</definedName>
    <definedName name="__________MIX15150">'[4]Mix Design'!#REF!</definedName>
    <definedName name="__________MIX1540">'[4]Mix Design'!$P$11</definedName>
    <definedName name="__________MIX1580" localSheetId="4">'[4]Mix Design'!#REF!</definedName>
    <definedName name="__________MIX1580" localSheetId="7">'[4]Mix Design'!#REF!</definedName>
    <definedName name="__________MIX1580" localSheetId="5">'[4]Mix Design'!#REF!</definedName>
    <definedName name="__________MIX1580" localSheetId="6">'[4]Mix Design'!#REF!</definedName>
    <definedName name="__________MIX1580" localSheetId="17">'[4]Mix Design'!#REF!</definedName>
    <definedName name="__________MIX1580">'[4]Mix Design'!#REF!</definedName>
    <definedName name="__________MIX2">'[5]Mix Design'!$P$12</definedName>
    <definedName name="__________MIX20" localSheetId="3">#REF!</definedName>
    <definedName name="__________MIX20" localSheetId="4">#REF!</definedName>
    <definedName name="__________MIX20" localSheetId="7">#REF!</definedName>
    <definedName name="__________MIX20" localSheetId="5">#REF!</definedName>
    <definedName name="__________MIX20" localSheetId="6">#REF!</definedName>
    <definedName name="__________MIX20" localSheetId="9">#REF!</definedName>
    <definedName name="__________MIX20" localSheetId="17">#REF!</definedName>
    <definedName name="__________MIX20" localSheetId="2">#REF!</definedName>
    <definedName name="__________MIX20">#REF!</definedName>
    <definedName name="__________MIX2020">'[4]Mix Design'!$P$12</definedName>
    <definedName name="__________MIX2040">'[4]Mix Design'!$P$13</definedName>
    <definedName name="__________MIX25" localSheetId="3">#REF!</definedName>
    <definedName name="__________MIX25" localSheetId="4">#REF!</definedName>
    <definedName name="__________MIX25" localSheetId="7">#REF!</definedName>
    <definedName name="__________MIX25" localSheetId="5">#REF!</definedName>
    <definedName name="__________MIX25" localSheetId="6">#REF!</definedName>
    <definedName name="__________MIX25" localSheetId="9">#REF!</definedName>
    <definedName name="__________MIX25" localSheetId="17">#REF!</definedName>
    <definedName name="__________MIX25" localSheetId="2">#REF!</definedName>
    <definedName name="__________MIX25">#REF!</definedName>
    <definedName name="__________MIX2540">'[4]Mix Design'!$P$15</definedName>
    <definedName name="__________Mix255">'[6]Mix Design'!$P$13</definedName>
    <definedName name="__________MIX30" localSheetId="3">#REF!</definedName>
    <definedName name="__________MIX30" localSheetId="4">#REF!</definedName>
    <definedName name="__________MIX30" localSheetId="7">#REF!</definedName>
    <definedName name="__________MIX30" localSheetId="5">#REF!</definedName>
    <definedName name="__________MIX30" localSheetId="6">#REF!</definedName>
    <definedName name="__________MIX30" localSheetId="9">#REF!</definedName>
    <definedName name="__________MIX30" localSheetId="17">#REF!</definedName>
    <definedName name="__________MIX30" localSheetId="2">#REF!</definedName>
    <definedName name="__________MIX30">#REF!</definedName>
    <definedName name="__________MIX35" localSheetId="3">#REF!</definedName>
    <definedName name="__________MIX35" localSheetId="4">#REF!</definedName>
    <definedName name="__________MIX35" localSheetId="7">#REF!</definedName>
    <definedName name="__________MIX35" localSheetId="5">#REF!</definedName>
    <definedName name="__________MIX35" localSheetId="6">#REF!</definedName>
    <definedName name="__________MIX35" localSheetId="9">#REF!</definedName>
    <definedName name="__________MIX35" localSheetId="17">#REF!</definedName>
    <definedName name="__________MIX35" localSheetId="2">#REF!</definedName>
    <definedName name="__________MIX35">#REF!</definedName>
    <definedName name="__________MIX40" localSheetId="3">#REF!</definedName>
    <definedName name="__________MIX40" localSheetId="4">#REF!</definedName>
    <definedName name="__________MIX40" localSheetId="7">#REF!</definedName>
    <definedName name="__________MIX40" localSheetId="5">#REF!</definedName>
    <definedName name="__________MIX40" localSheetId="6">#REF!</definedName>
    <definedName name="__________MIX40" localSheetId="9">#REF!</definedName>
    <definedName name="__________MIX40" localSheetId="17">#REF!</definedName>
    <definedName name="__________MIX40" localSheetId="2">#REF!</definedName>
    <definedName name="__________MIX40">#REF!</definedName>
    <definedName name="__________MIX45" localSheetId="4">'[4]Mix Design'!#REF!</definedName>
    <definedName name="__________MIX45" localSheetId="7">'[4]Mix Design'!#REF!</definedName>
    <definedName name="__________MIX45" localSheetId="5">'[4]Mix Design'!#REF!</definedName>
    <definedName name="__________MIX45" localSheetId="6">'[4]Mix Design'!#REF!</definedName>
    <definedName name="__________MIX45" localSheetId="17">'[4]Mix Design'!#REF!</definedName>
    <definedName name="__________MIX45">'[4]Mix Design'!#REF!</definedName>
    <definedName name="__________mm1" localSheetId="3">#REF!</definedName>
    <definedName name="__________mm1" localSheetId="4">#REF!</definedName>
    <definedName name="__________mm1" localSheetId="7">#REF!</definedName>
    <definedName name="__________mm1" localSheetId="5">#REF!</definedName>
    <definedName name="__________mm1" localSheetId="6">#REF!</definedName>
    <definedName name="__________mm1" localSheetId="9">#REF!</definedName>
    <definedName name="__________mm1" localSheetId="17">#REF!</definedName>
    <definedName name="__________mm1" localSheetId="2">#REF!</definedName>
    <definedName name="__________mm1">#REF!</definedName>
    <definedName name="__________mm2" localSheetId="3">#REF!</definedName>
    <definedName name="__________mm2" localSheetId="4">#REF!</definedName>
    <definedName name="__________mm2" localSheetId="7">#REF!</definedName>
    <definedName name="__________mm2" localSheetId="5">#REF!</definedName>
    <definedName name="__________mm2" localSheetId="6">#REF!</definedName>
    <definedName name="__________mm2" localSheetId="9">#REF!</definedName>
    <definedName name="__________mm2" localSheetId="17">#REF!</definedName>
    <definedName name="__________mm2" localSheetId="2">#REF!</definedName>
    <definedName name="__________mm2">#REF!</definedName>
    <definedName name="__________mm3" localSheetId="3">#REF!</definedName>
    <definedName name="__________mm3" localSheetId="4">#REF!</definedName>
    <definedName name="__________mm3" localSheetId="7">#REF!</definedName>
    <definedName name="__________mm3" localSheetId="5">#REF!</definedName>
    <definedName name="__________mm3" localSheetId="6">#REF!</definedName>
    <definedName name="__________mm3" localSheetId="9">#REF!</definedName>
    <definedName name="__________mm3" localSheetId="17">#REF!</definedName>
    <definedName name="__________mm3" localSheetId="2">#REF!</definedName>
    <definedName name="__________mm3">#REF!</definedName>
    <definedName name="__________MUR5" localSheetId="3">#REF!</definedName>
    <definedName name="__________MUR5" localSheetId="4">#REF!</definedName>
    <definedName name="__________MUR5" localSheetId="7">#REF!</definedName>
    <definedName name="__________MUR5" localSheetId="5">#REF!</definedName>
    <definedName name="__________MUR5" localSheetId="6">#REF!</definedName>
    <definedName name="__________MUR5" localSheetId="9">#REF!</definedName>
    <definedName name="__________MUR5" localSheetId="17">#REF!</definedName>
    <definedName name="__________MUR5" localSheetId="2">#REF!</definedName>
    <definedName name="__________MUR5">#REF!</definedName>
    <definedName name="__________MUR8" localSheetId="3">#REF!</definedName>
    <definedName name="__________MUR8" localSheetId="4">#REF!</definedName>
    <definedName name="__________MUR8" localSheetId="7">#REF!</definedName>
    <definedName name="__________MUR8" localSheetId="5">#REF!</definedName>
    <definedName name="__________MUR8" localSheetId="6">#REF!</definedName>
    <definedName name="__________MUR8" localSheetId="9">#REF!</definedName>
    <definedName name="__________MUR8" localSheetId="17">#REF!</definedName>
    <definedName name="__________MUR8" localSheetId="2">#REF!</definedName>
    <definedName name="__________MUR8">#REF!</definedName>
    <definedName name="__________OPC43" localSheetId="3">#REF!</definedName>
    <definedName name="__________OPC43" localSheetId="4">#REF!</definedName>
    <definedName name="__________OPC43" localSheetId="7">#REF!</definedName>
    <definedName name="__________OPC43" localSheetId="5">#REF!</definedName>
    <definedName name="__________OPC43" localSheetId="6">#REF!</definedName>
    <definedName name="__________OPC43" localSheetId="9">#REF!</definedName>
    <definedName name="__________OPC43" localSheetId="17">#REF!</definedName>
    <definedName name="__________OPC43" localSheetId="2">#REF!</definedName>
    <definedName name="__________OPC43">#REF!</definedName>
    <definedName name="__________ORC1">'[20]Pipe trench'!$V$17</definedName>
    <definedName name="__________ORC2">'[20]Pipe trench'!$V$18</definedName>
    <definedName name="__________OSE1">'[20]Pipe trench'!$V$8</definedName>
    <definedName name="__________PB1" localSheetId="3">#REF!</definedName>
    <definedName name="__________PB1" localSheetId="4">#REF!</definedName>
    <definedName name="__________PB1" localSheetId="7">#REF!</definedName>
    <definedName name="__________PB1" localSheetId="5">#REF!</definedName>
    <definedName name="__________PB1" localSheetId="6">#REF!</definedName>
    <definedName name="__________PB1" localSheetId="9">#REF!</definedName>
    <definedName name="__________PB1" localSheetId="17">#REF!</definedName>
    <definedName name="__________PB1" localSheetId="2">#REF!</definedName>
    <definedName name="__________PB1">#REF!</definedName>
    <definedName name="__________PPC53">'[23]21-Rate Analysis-1'!$E$19</definedName>
    <definedName name="__________sh1">90</definedName>
    <definedName name="__________sh2">120</definedName>
    <definedName name="__________sh3">150</definedName>
    <definedName name="__________sh4">180</definedName>
    <definedName name="__________SH5" localSheetId="3">#REF!</definedName>
    <definedName name="__________SH5" localSheetId="4">#REF!</definedName>
    <definedName name="__________SH5" localSheetId="7">#REF!</definedName>
    <definedName name="__________SH5" localSheetId="5">#REF!</definedName>
    <definedName name="__________SH5" localSheetId="6">#REF!</definedName>
    <definedName name="__________SH5" localSheetId="9">#REF!</definedName>
    <definedName name="__________SH5" localSheetId="17">#REF!</definedName>
    <definedName name="__________SH5" localSheetId="2">#REF!</definedName>
    <definedName name="__________SH5">#REF!</definedName>
    <definedName name="__________SLV20025">'[20]ANAL-PUMP HOUSE'!$I$58</definedName>
    <definedName name="__________SLV80010">'[20]ANAL-PUMP HOUSE'!$I$60</definedName>
    <definedName name="__________tab1" localSheetId="3">#REF!</definedName>
    <definedName name="__________tab1" localSheetId="4">#REF!</definedName>
    <definedName name="__________tab1" localSheetId="7">#REF!</definedName>
    <definedName name="__________tab1" localSheetId="5">#REF!</definedName>
    <definedName name="__________tab1" localSheetId="6">#REF!</definedName>
    <definedName name="__________tab1" localSheetId="9">#REF!</definedName>
    <definedName name="__________tab1" localSheetId="17">#REF!</definedName>
    <definedName name="__________tab1" localSheetId="2">#REF!</definedName>
    <definedName name="__________tab1">#REF!</definedName>
    <definedName name="__________tab2" localSheetId="3">#REF!</definedName>
    <definedName name="__________tab2" localSheetId="4">#REF!</definedName>
    <definedName name="__________tab2" localSheetId="7">#REF!</definedName>
    <definedName name="__________tab2" localSheetId="5">#REF!</definedName>
    <definedName name="__________tab2" localSheetId="6">#REF!</definedName>
    <definedName name="__________tab2" localSheetId="9">#REF!</definedName>
    <definedName name="__________tab2" localSheetId="17">#REF!</definedName>
    <definedName name="__________tab2" localSheetId="2">#REF!</definedName>
    <definedName name="__________tab2">#REF!</definedName>
    <definedName name="__________TB2" localSheetId="3">#REF!</definedName>
    <definedName name="__________TB2" localSheetId="4">#REF!</definedName>
    <definedName name="__________TB2" localSheetId="7">#REF!</definedName>
    <definedName name="__________TB2" localSheetId="5">#REF!</definedName>
    <definedName name="__________TB2" localSheetId="6">#REF!</definedName>
    <definedName name="__________TB2" localSheetId="9">#REF!</definedName>
    <definedName name="__________TB2" localSheetId="17">#REF!</definedName>
    <definedName name="__________TB2" localSheetId="2">#REF!</definedName>
    <definedName name="__________TB2">#REF!</definedName>
    <definedName name="__________TIP1" localSheetId="3">#REF!</definedName>
    <definedName name="__________TIP1" localSheetId="4">#REF!</definedName>
    <definedName name="__________TIP1" localSheetId="7">#REF!</definedName>
    <definedName name="__________TIP1" localSheetId="5">#REF!</definedName>
    <definedName name="__________TIP1" localSheetId="6">#REF!</definedName>
    <definedName name="__________TIP1" localSheetId="9">#REF!</definedName>
    <definedName name="__________TIP1" localSheetId="17">#REF!</definedName>
    <definedName name="__________TIP1" localSheetId="2">#REF!</definedName>
    <definedName name="__________TIP1">#REF!</definedName>
    <definedName name="__________TIP2" localSheetId="3">#REF!</definedName>
    <definedName name="__________TIP2" localSheetId="4">#REF!</definedName>
    <definedName name="__________TIP2" localSheetId="7">#REF!</definedName>
    <definedName name="__________TIP2" localSheetId="5">#REF!</definedName>
    <definedName name="__________TIP2" localSheetId="6">#REF!</definedName>
    <definedName name="__________TIP2" localSheetId="9">#REF!</definedName>
    <definedName name="__________TIP2" localSheetId="17">#REF!</definedName>
    <definedName name="__________TIP2" localSheetId="2">#REF!</definedName>
    <definedName name="__________TIP2">#REF!</definedName>
    <definedName name="__________TIP3" localSheetId="3">#REF!</definedName>
    <definedName name="__________TIP3" localSheetId="4">#REF!</definedName>
    <definedName name="__________TIP3" localSheetId="7">#REF!</definedName>
    <definedName name="__________TIP3" localSheetId="5">#REF!</definedName>
    <definedName name="__________TIP3" localSheetId="6">#REF!</definedName>
    <definedName name="__________TIP3" localSheetId="9">#REF!</definedName>
    <definedName name="__________TIP3" localSheetId="17">#REF!</definedName>
    <definedName name="__________TIP3" localSheetId="2">#REF!</definedName>
    <definedName name="__________TIP3">#REF!</definedName>
    <definedName name="_________A65537" localSheetId="3">#REF!</definedName>
    <definedName name="_________A65537" localSheetId="4">#REF!</definedName>
    <definedName name="_________A65537" localSheetId="7">#REF!</definedName>
    <definedName name="_________A65537" localSheetId="5">#REF!</definedName>
    <definedName name="_________A65537" localSheetId="6">#REF!</definedName>
    <definedName name="_________A65537" localSheetId="9">#REF!</definedName>
    <definedName name="_________A65537" localSheetId="17">#REF!</definedName>
    <definedName name="_________A65537" localSheetId="2">#REF!</definedName>
    <definedName name="_________A65537">#REF!</definedName>
    <definedName name="_________ABM10" localSheetId="3">#REF!</definedName>
    <definedName name="_________ABM10" localSheetId="4">#REF!</definedName>
    <definedName name="_________ABM10" localSheetId="7">#REF!</definedName>
    <definedName name="_________ABM10" localSheetId="5">#REF!</definedName>
    <definedName name="_________ABM10" localSheetId="6">#REF!</definedName>
    <definedName name="_________ABM10" localSheetId="9">#REF!</definedName>
    <definedName name="_________ABM10" localSheetId="17">#REF!</definedName>
    <definedName name="_________ABM10" localSheetId="2">#REF!</definedName>
    <definedName name="_________ABM10">#REF!</definedName>
    <definedName name="_________ABM40" localSheetId="3">#REF!</definedName>
    <definedName name="_________ABM40" localSheetId="4">#REF!</definedName>
    <definedName name="_________ABM40" localSheetId="7">#REF!</definedName>
    <definedName name="_________ABM40" localSheetId="5">#REF!</definedName>
    <definedName name="_________ABM40" localSheetId="6">#REF!</definedName>
    <definedName name="_________ABM40" localSheetId="9">#REF!</definedName>
    <definedName name="_________ABM40" localSheetId="17">#REF!</definedName>
    <definedName name="_________ABM40" localSheetId="2">#REF!</definedName>
    <definedName name="_________ABM40">#REF!</definedName>
    <definedName name="_________ABM6" localSheetId="3">#REF!</definedName>
    <definedName name="_________ABM6" localSheetId="4">#REF!</definedName>
    <definedName name="_________ABM6" localSheetId="7">#REF!</definedName>
    <definedName name="_________ABM6" localSheetId="5">#REF!</definedName>
    <definedName name="_________ABM6" localSheetId="6">#REF!</definedName>
    <definedName name="_________ABM6" localSheetId="9">#REF!</definedName>
    <definedName name="_________ABM6" localSheetId="17">#REF!</definedName>
    <definedName name="_________ABM6" localSheetId="2">#REF!</definedName>
    <definedName name="_________ABM6">#REF!</definedName>
    <definedName name="_________ACB10" localSheetId="3">#REF!</definedName>
    <definedName name="_________ACB10" localSheetId="4">#REF!</definedName>
    <definedName name="_________ACB10" localSheetId="7">#REF!</definedName>
    <definedName name="_________ACB10" localSheetId="5">#REF!</definedName>
    <definedName name="_________ACB10" localSheetId="6">#REF!</definedName>
    <definedName name="_________ACB10" localSheetId="9">#REF!</definedName>
    <definedName name="_________ACB10" localSheetId="17">#REF!</definedName>
    <definedName name="_________ACB10" localSheetId="2">#REF!</definedName>
    <definedName name="_________ACB10">#REF!</definedName>
    <definedName name="_________ACB20" localSheetId="3">#REF!</definedName>
    <definedName name="_________ACB20" localSheetId="4">#REF!</definedName>
    <definedName name="_________ACB20" localSheetId="7">#REF!</definedName>
    <definedName name="_________ACB20" localSheetId="5">#REF!</definedName>
    <definedName name="_________ACB20" localSheetId="6">#REF!</definedName>
    <definedName name="_________ACB20" localSheetId="9">#REF!</definedName>
    <definedName name="_________ACB20" localSheetId="17">#REF!</definedName>
    <definedName name="_________ACB20" localSheetId="2">#REF!</definedName>
    <definedName name="_________ACB20">#REF!</definedName>
    <definedName name="_________ACR10" localSheetId="3">#REF!</definedName>
    <definedName name="_________ACR10" localSheetId="4">#REF!</definedName>
    <definedName name="_________ACR10" localSheetId="7">#REF!</definedName>
    <definedName name="_________ACR10" localSheetId="5">#REF!</definedName>
    <definedName name="_________ACR10" localSheetId="6">#REF!</definedName>
    <definedName name="_________ACR10" localSheetId="9">#REF!</definedName>
    <definedName name="_________ACR10" localSheetId="17">#REF!</definedName>
    <definedName name="_________ACR10" localSheetId="2">#REF!</definedName>
    <definedName name="_________ACR10">#REF!</definedName>
    <definedName name="_________ACR20" localSheetId="3">#REF!</definedName>
    <definedName name="_________ACR20" localSheetId="4">#REF!</definedName>
    <definedName name="_________ACR20" localSheetId="7">#REF!</definedName>
    <definedName name="_________ACR20" localSheetId="5">#REF!</definedName>
    <definedName name="_________ACR20" localSheetId="6">#REF!</definedName>
    <definedName name="_________ACR20" localSheetId="9">#REF!</definedName>
    <definedName name="_________ACR20" localSheetId="17">#REF!</definedName>
    <definedName name="_________ACR20" localSheetId="2">#REF!</definedName>
    <definedName name="_________ACR20">#REF!</definedName>
    <definedName name="_________AGG10">'[23]21-Rate Analysis-1'!$E$22</definedName>
    <definedName name="_________AGG40" localSheetId="3">#REF!</definedName>
    <definedName name="_________AGG40" localSheetId="4">#REF!</definedName>
    <definedName name="_________AGG40" localSheetId="7">#REF!</definedName>
    <definedName name="_________AGG40" localSheetId="5">#REF!</definedName>
    <definedName name="_________AGG40" localSheetId="6">#REF!</definedName>
    <definedName name="_________AGG40" localSheetId="9">#REF!</definedName>
    <definedName name="_________AGG40" localSheetId="17">#REF!</definedName>
    <definedName name="_________AGG40" localSheetId="2">#REF!</definedName>
    <definedName name="_________AGG40">#REF!</definedName>
    <definedName name="_________AGG6" localSheetId="3">#REF!</definedName>
    <definedName name="_________AGG6" localSheetId="4">#REF!</definedName>
    <definedName name="_________AGG6" localSheetId="7">#REF!</definedName>
    <definedName name="_________AGG6" localSheetId="5">#REF!</definedName>
    <definedName name="_________AGG6" localSheetId="6">#REF!</definedName>
    <definedName name="_________AGG6" localSheetId="9">#REF!</definedName>
    <definedName name="_________AGG6" localSheetId="17">#REF!</definedName>
    <definedName name="_________AGG6" localSheetId="2">#REF!</definedName>
    <definedName name="_________AGG6">#REF!</definedName>
    <definedName name="_________ARV8040">'[20]ANAL-PUMP HOUSE'!$I$55</definedName>
    <definedName name="_________ash1" localSheetId="4">[21]ANAL!#REF!</definedName>
    <definedName name="_________ash1" localSheetId="7">[21]ANAL!#REF!</definedName>
    <definedName name="_________ash1" localSheetId="5">[21]ANAL!#REF!</definedName>
    <definedName name="_________ash1" localSheetId="6">[21]ANAL!#REF!</definedName>
    <definedName name="_________ash1" localSheetId="17">[21]ANAL!#REF!</definedName>
    <definedName name="_________ash1">[21]ANAL!#REF!</definedName>
    <definedName name="_________AWM10" localSheetId="3">#REF!</definedName>
    <definedName name="_________AWM10" localSheetId="4">#REF!</definedName>
    <definedName name="_________AWM10" localSheetId="7">#REF!</definedName>
    <definedName name="_________AWM10" localSheetId="5">#REF!</definedName>
    <definedName name="_________AWM10" localSheetId="6">#REF!</definedName>
    <definedName name="_________AWM10" localSheetId="9">#REF!</definedName>
    <definedName name="_________AWM10" localSheetId="17">#REF!</definedName>
    <definedName name="_________AWM10" localSheetId="2">#REF!</definedName>
    <definedName name="_________AWM10">#REF!</definedName>
    <definedName name="_________AWM40" localSheetId="3">#REF!</definedName>
    <definedName name="_________AWM40" localSheetId="4">#REF!</definedName>
    <definedName name="_________AWM40" localSheetId="7">#REF!</definedName>
    <definedName name="_________AWM40" localSheetId="5">#REF!</definedName>
    <definedName name="_________AWM40" localSheetId="6">#REF!</definedName>
    <definedName name="_________AWM40" localSheetId="9">#REF!</definedName>
    <definedName name="_________AWM40" localSheetId="17">#REF!</definedName>
    <definedName name="_________AWM40" localSheetId="2">#REF!</definedName>
    <definedName name="_________AWM40">#REF!</definedName>
    <definedName name="_________AWM6" localSheetId="3">#REF!</definedName>
    <definedName name="_________AWM6" localSheetId="4">#REF!</definedName>
    <definedName name="_________AWM6" localSheetId="7">#REF!</definedName>
    <definedName name="_________AWM6" localSheetId="5">#REF!</definedName>
    <definedName name="_________AWM6" localSheetId="6">#REF!</definedName>
    <definedName name="_________AWM6" localSheetId="9">#REF!</definedName>
    <definedName name="_________AWM6" localSheetId="17">#REF!</definedName>
    <definedName name="_________AWM6" localSheetId="2">#REF!</definedName>
    <definedName name="_________AWM6">#REF!</definedName>
    <definedName name="_________b111121" localSheetId="3">#REF!</definedName>
    <definedName name="_________b111121" localSheetId="4">#REF!</definedName>
    <definedName name="_________b111121" localSheetId="7">#REF!</definedName>
    <definedName name="_________b111121" localSheetId="5">#REF!</definedName>
    <definedName name="_________b111121" localSheetId="6">#REF!</definedName>
    <definedName name="_________b111121" localSheetId="9">#REF!</definedName>
    <definedName name="_________b111121" localSheetId="17">#REF!</definedName>
    <definedName name="_________b111121" localSheetId="2">#REF!</definedName>
    <definedName name="_________b111121">#REF!</definedName>
    <definedName name="_________BTV300">'[20]ANAL-PUMP HOUSE'!$I$52</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58" localSheetId="4">[19]PROCTOR!#REF!</definedName>
    <definedName name="_________CAN458" localSheetId="7">[19]PROCTOR!#REF!</definedName>
    <definedName name="_________CAN458" localSheetId="5">[19]PROCTOR!#REF!</definedName>
    <definedName name="_________CAN458" localSheetId="6">[19]PROCTOR!#REF!</definedName>
    <definedName name="_________CAN458" localSheetId="17">[19]PROCTOR!#REF!</definedName>
    <definedName name="_________CAN458">[19]PROCTOR!#REF!</definedName>
    <definedName name="_________CAN486" localSheetId="4">[19]PROCTOR!#REF!</definedName>
    <definedName name="_________CAN486" localSheetId="7">[19]PROCTOR!#REF!</definedName>
    <definedName name="_________CAN486" localSheetId="5">[19]PROCTOR!#REF!</definedName>
    <definedName name="_________CAN486" localSheetId="6">[19]PROCTOR!#REF!</definedName>
    <definedName name="_________CAN486" localSheetId="17">[19]PROCTOR!#REF!</definedName>
    <definedName name="_________CAN486">[19]PROCTOR!#REF!</definedName>
    <definedName name="_________CAN487" localSheetId="4">[19]PROCTOR!#REF!</definedName>
    <definedName name="_________CAN487" localSheetId="7">[19]PROCTOR!#REF!</definedName>
    <definedName name="_________CAN487" localSheetId="5">[19]PROCTOR!#REF!</definedName>
    <definedName name="_________CAN487" localSheetId="6">[19]PROCTOR!#REF!</definedName>
    <definedName name="_________CAN487" localSheetId="17">[19]PROCTOR!#REF!</definedName>
    <definedName name="_________CAN487">[19]PROCTOR!#REF!</definedName>
    <definedName name="_________CAN488" localSheetId="4">[19]PROCTOR!#REF!</definedName>
    <definedName name="_________CAN488" localSheetId="7">[19]PROCTOR!#REF!</definedName>
    <definedName name="_________CAN488" localSheetId="5">[19]PROCTOR!#REF!</definedName>
    <definedName name="_________CAN488" localSheetId="6">[19]PROCTOR!#REF!</definedName>
    <definedName name="_________CAN488" localSheetId="17">[19]PROCTOR!#REF!</definedName>
    <definedName name="_________CAN488">[19]PROCTOR!#REF!</definedName>
    <definedName name="_________CAN489" localSheetId="4">[19]PROCTOR!#REF!</definedName>
    <definedName name="_________CAN489" localSheetId="7">[19]PROCTOR!#REF!</definedName>
    <definedName name="_________CAN489" localSheetId="5">[19]PROCTOR!#REF!</definedName>
    <definedName name="_________CAN489" localSheetId="6">[19]PROCTOR!#REF!</definedName>
    <definedName name="_________CAN489" localSheetId="17">[19]PROCTOR!#REF!</definedName>
    <definedName name="_________CAN489">[19]PROCTOR!#REF!</definedName>
    <definedName name="_________CAN490" localSheetId="4">[19]PROCTOR!#REF!</definedName>
    <definedName name="_________CAN490" localSheetId="7">[19]PROCTOR!#REF!</definedName>
    <definedName name="_________CAN490" localSheetId="5">[19]PROCTOR!#REF!</definedName>
    <definedName name="_________CAN490" localSheetId="6">[19]PROCTOR!#REF!</definedName>
    <definedName name="_________CAN490" localSheetId="17">[19]PROCTOR!#REF!</definedName>
    <definedName name="_________CAN490">[19]PROCTOR!#REF!</definedName>
    <definedName name="_________CAN491" localSheetId="4">[19]PROCTOR!#REF!</definedName>
    <definedName name="_________CAN491" localSheetId="7">[19]PROCTOR!#REF!</definedName>
    <definedName name="_________CAN491" localSheetId="5">[19]PROCTOR!#REF!</definedName>
    <definedName name="_________CAN491" localSheetId="6">[19]PROCTOR!#REF!</definedName>
    <definedName name="_________CAN491" localSheetId="17">[19]PROCTOR!#REF!</definedName>
    <definedName name="_________CAN491">[19]PROCTOR!#REF!</definedName>
    <definedName name="_________CAN492" localSheetId="4">[19]PROCTOR!#REF!</definedName>
    <definedName name="_________CAN492" localSheetId="7">[19]PROCTOR!#REF!</definedName>
    <definedName name="_________CAN492" localSheetId="5">[19]PROCTOR!#REF!</definedName>
    <definedName name="_________CAN492" localSheetId="6">[19]PROCTOR!#REF!</definedName>
    <definedName name="_________CAN492" localSheetId="17">[19]PROCTOR!#REF!</definedName>
    <definedName name="_________CAN492">[19]PROCTOR!#REF!</definedName>
    <definedName name="_________CAN493" localSheetId="4">[19]PROCTOR!#REF!</definedName>
    <definedName name="_________CAN493" localSheetId="7">[19]PROCTOR!#REF!</definedName>
    <definedName name="_________CAN493" localSheetId="5">[19]PROCTOR!#REF!</definedName>
    <definedName name="_________CAN493" localSheetId="6">[19]PROCTOR!#REF!</definedName>
    <definedName name="_________CAN493" localSheetId="17">[19]PROCTOR!#REF!</definedName>
    <definedName name="_________CAN493">[19]PROCTOR!#REF!</definedName>
    <definedName name="_________CAN494" localSheetId="4">[19]PROCTOR!#REF!</definedName>
    <definedName name="_________CAN494" localSheetId="7">[19]PROCTOR!#REF!</definedName>
    <definedName name="_________CAN494" localSheetId="5">[19]PROCTOR!#REF!</definedName>
    <definedName name="_________CAN494" localSheetId="6">[19]PROCTOR!#REF!</definedName>
    <definedName name="_________CAN494" localSheetId="17">[19]PROCTOR!#REF!</definedName>
    <definedName name="_________CAN494">[19]PROCTOR!#REF!</definedName>
    <definedName name="_________CAN495" localSheetId="4">[19]PROCTOR!#REF!</definedName>
    <definedName name="_________CAN495" localSheetId="7">[19]PROCTOR!#REF!</definedName>
    <definedName name="_________CAN495" localSheetId="5">[19]PROCTOR!#REF!</definedName>
    <definedName name="_________CAN495" localSheetId="6">[19]PROCTOR!#REF!</definedName>
    <definedName name="_________CAN495" localSheetId="17">[19]PROCTOR!#REF!</definedName>
    <definedName name="_________CAN495">[19]PROCTOR!#REF!</definedName>
    <definedName name="_________CAN496" localSheetId="4">[19]PROCTOR!#REF!</definedName>
    <definedName name="_________CAN496" localSheetId="7">[19]PROCTOR!#REF!</definedName>
    <definedName name="_________CAN496" localSheetId="5">[19]PROCTOR!#REF!</definedName>
    <definedName name="_________CAN496" localSheetId="6">[19]PROCTOR!#REF!</definedName>
    <definedName name="_________CAN496" localSheetId="17">[19]PROCTOR!#REF!</definedName>
    <definedName name="_________CAN496">[19]PROCTOR!#REF!</definedName>
    <definedName name="_________CAN497" localSheetId="4">[19]PROCTOR!#REF!</definedName>
    <definedName name="_________CAN497" localSheetId="7">[19]PROCTOR!#REF!</definedName>
    <definedName name="_________CAN497" localSheetId="5">[19]PROCTOR!#REF!</definedName>
    <definedName name="_________CAN497" localSheetId="6">[19]PROCTOR!#REF!</definedName>
    <definedName name="_________CAN497" localSheetId="17">[19]PROCTOR!#REF!</definedName>
    <definedName name="_________CAN497">[19]PROCTOR!#REF!</definedName>
    <definedName name="_________CAN498" localSheetId="4">[19]PROCTOR!#REF!</definedName>
    <definedName name="_________CAN498" localSheetId="7">[19]PROCTOR!#REF!</definedName>
    <definedName name="_________CAN498" localSheetId="5">[19]PROCTOR!#REF!</definedName>
    <definedName name="_________CAN498" localSheetId="6">[19]PROCTOR!#REF!</definedName>
    <definedName name="_________CAN498" localSheetId="17">[19]PROCTOR!#REF!</definedName>
    <definedName name="_________CAN498">[19]PROCTOR!#REF!</definedName>
    <definedName name="_________CAN499" localSheetId="4">[19]PROCTOR!#REF!</definedName>
    <definedName name="_________CAN499" localSheetId="7">[19]PROCTOR!#REF!</definedName>
    <definedName name="_________CAN499" localSheetId="5">[19]PROCTOR!#REF!</definedName>
    <definedName name="_________CAN499" localSheetId="6">[19]PROCTOR!#REF!</definedName>
    <definedName name="_________CAN499" localSheetId="17">[19]PROCTOR!#REF!</definedName>
    <definedName name="_________CAN499">[19]PROCTOR!#REF!</definedName>
    <definedName name="_________CAN500" localSheetId="4">[19]PROCTOR!#REF!</definedName>
    <definedName name="_________CAN500" localSheetId="7">[19]PROCTOR!#REF!</definedName>
    <definedName name="_________CAN500" localSheetId="5">[19]PROCTOR!#REF!</definedName>
    <definedName name="_________CAN500" localSheetId="6">[19]PROCTOR!#REF!</definedName>
    <definedName name="_________CAN500" localSheetId="17">[19]PROCTOR!#REF!</definedName>
    <definedName name="_________CAN500">[19]PROCTOR!#REF!</definedName>
    <definedName name="_________CDG100" localSheetId="3">#REF!</definedName>
    <definedName name="_________CDG100" localSheetId="4">#REF!</definedName>
    <definedName name="_________CDG100" localSheetId="7">#REF!</definedName>
    <definedName name="_________CDG100" localSheetId="5">#REF!</definedName>
    <definedName name="_________CDG100" localSheetId="6">#REF!</definedName>
    <definedName name="_________CDG100" localSheetId="9">#REF!</definedName>
    <definedName name="_________CDG100" localSheetId="17">#REF!</definedName>
    <definedName name="_________CDG100" localSheetId="2">#REF!</definedName>
    <definedName name="_________CDG100">#REF!</definedName>
    <definedName name="_________CDG250" localSheetId="3">#REF!</definedName>
    <definedName name="_________CDG250" localSheetId="4">#REF!</definedName>
    <definedName name="_________CDG250" localSheetId="7">#REF!</definedName>
    <definedName name="_________CDG250" localSheetId="5">#REF!</definedName>
    <definedName name="_________CDG250" localSheetId="6">#REF!</definedName>
    <definedName name="_________CDG250" localSheetId="9">#REF!</definedName>
    <definedName name="_________CDG250" localSheetId="17">#REF!</definedName>
    <definedName name="_________CDG250" localSheetId="2">#REF!</definedName>
    <definedName name="_________CDG250">#REF!</definedName>
    <definedName name="_________CDG50" localSheetId="3">#REF!</definedName>
    <definedName name="_________CDG50" localSheetId="4">#REF!</definedName>
    <definedName name="_________CDG50" localSheetId="7">#REF!</definedName>
    <definedName name="_________CDG50" localSheetId="5">#REF!</definedName>
    <definedName name="_________CDG50" localSheetId="6">#REF!</definedName>
    <definedName name="_________CDG50" localSheetId="9">#REF!</definedName>
    <definedName name="_________CDG50" localSheetId="17">#REF!</definedName>
    <definedName name="_________CDG50" localSheetId="2">#REF!</definedName>
    <definedName name="_________CDG50">#REF!</definedName>
    <definedName name="_________CDG500" localSheetId="3">#REF!</definedName>
    <definedName name="_________CDG500" localSheetId="4">#REF!</definedName>
    <definedName name="_________CDG500" localSheetId="7">#REF!</definedName>
    <definedName name="_________CDG500" localSheetId="5">#REF!</definedName>
    <definedName name="_________CDG500" localSheetId="6">#REF!</definedName>
    <definedName name="_________CDG500" localSheetId="9">#REF!</definedName>
    <definedName name="_________CDG500" localSheetId="17">#REF!</definedName>
    <definedName name="_________CDG500" localSheetId="2">#REF!</definedName>
    <definedName name="_________CDG500">#REF!</definedName>
    <definedName name="_________CEM53" localSheetId="3">#REF!</definedName>
    <definedName name="_________CEM53" localSheetId="4">#REF!</definedName>
    <definedName name="_________CEM53" localSheetId="7">#REF!</definedName>
    <definedName name="_________CEM53" localSheetId="5">#REF!</definedName>
    <definedName name="_________CEM53" localSheetId="6">#REF!</definedName>
    <definedName name="_________CEM53" localSheetId="9">#REF!</definedName>
    <definedName name="_________CEM53" localSheetId="17">#REF!</definedName>
    <definedName name="_________CEM53" localSheetId="2">#REF!</definedName>
    <definedName name="_________CEM53">#REF!</definedName>
    <definedName name="_________CRN3" localSheetId="3">#REF!</definedName>
    <definedName name="_________CRN3" localSheetId="4">#REF!</definedName>
    <definedName name="_________CRN3" localSheetId="7">#REF!</definedName>
    <definedName name="_________CRN3" localSheetId="5">#REF!</definedName>
    <definedName name="_________CRN3" localSheetId="6">#REF!</definedName>
    <definedName name="_________CRN3" localSheetId="9">#REF!</definedName>
    <definedName name="_________CRN3" localSheetId="17">#REF!</definedName>
    <definedName name="_________CRN3" localSheetId="2">#REF!</definedName>
    <definedName name="_________CRN3">#REF!</definedName>
    <definedName name="_________CRN35" localSheetId="3">#REF!</definedName>
    <definedName name="_________CRN35" localSheetId="4">#REF!</definedName>
    <definedName name="_________CRN35" localSheetId="7">#REF!</definedName>
    <definedName name="_________CRN35" localSheetId="5">#REF!</definedName>
    <definedName name="_________CRN35" localSheetId="6">#REF!</definedName>
    <definedName name="_________CRN35" localSheetId="9">#REF!</definedName>
    <definedName name="_________CRN35" localSheetId="17">#REF!</definedName>
    <definedName name="_________CRN35" localSheetId="2">#REF!</definedName>
    <definedName name="_________CRN35">#REF!</definedName>
    <definedName name="_________CRN80" localSheetId="3">#REF!</definedName>
    <definedName name="_________CRN80" localSheetId="4">#REF!</definedName>
    <definedName name="_________CRN80" localSheetId="7">#REF!</definedName>
    <definedName name="_________CRN80" localSheetId="5">#REF!</definedName>
    <definedName name="_________CRN80" localSheetId="6">#REF!</definedName>
    <definedName name="_________CRN80" localSheetId="9">#REF!</definedName>
    <definedName name="_________CRN80" localSheetId="17">#REF!</definedName>
    <definedName name="_________CRN80" localSheetId="2">#REF!</definedName>
    <definedName name="_________CRN80">#REF!</definedName>
    <definedName name="_________dec05" localSheetId="3" hidden="1">{"'Sheet1'!$A$4386:$N$4591"}</definedName>
    <definedName name="_________dec05" localSheetId="4" hidden="1">{"'Sheet1'!$A$4386:$N$4591"}</definedName>
    <definedName name="_________dec05" localSheetId="7" hidden="1">{"'Sheet1'!$A$4386:$N$4591"}</definedName>
    <definedName name="_________dec05" localSheetId="5" hidden="1">{"'Sheet1'!$A$4386:$N$4591"}</definedName>
    <definedName name="_________dec05" localSheetId="6" hidden="1">{"'Sheet1'!$A$4386:$N$4591"}</definedName>
    <definedName name="_________dec05" localSheetId="9" hidden="1">{"'Sheet1'!$A$4386:$N$4591"}</definedName>
    <definedName name="_________dec05" localSheetId="17" hidden="1">{"'Sheet1'!$A$4386:$N$4591"}</definedName>
    <definedName name="_________dec05" localSheetId="2" hidden="1">{"'Sheet1'!$A$4386:$N$4591"}</definedName>
    <definedName name="_________dec05" hidden="1">{"'Sheet1'!$A$4386:$N$4591"}</definedName>
    <definedName name="_________DOZ50" localSheetId="3">#REF!</definedName>
    <definedName name="_________DOZ50" localSheetId="4">#REF!</definedName>
    <definedName name="_________DOZ50" localSheetId="7">#REF!</definedName>
    <definedName name="_________DOZ50" localSheetId="5">#REF!</definedName>
    <definedName name="_________DOZ50" localSheetId="6">#REF!</definedName>
    <definedName name="_________DOZ50" localSheetId="9">#REF!</definedName>
    <definedName name="_________DOZ50" localSheetId="17">#REF!</definedName>
    <definedName name="_________DOZ50" localSheetId="2">#REF!</definedName>
    <definedName name="_________DOZ50">#REF!</definedName>
    <definedName name="_________DOZ80" localSheetId="3">#REF!</definedName>
    <definedName name="_________DOZ80" localSheetId="4">#REF!</definedName>
    <definedName name="_________DOZ80" localSheetId="7">#REF!</definedName>
    <definedName name="_________DOZ80" localSheetId="5">#REF!</definedName>
    <definedName name="_________DOZ80" localSheetId="6">#REF!</definedName>
    <definedName name="_________DOZ80" localSheetId="9">#REF!</definedName>
    <definedName name="_________DOZ80" localSheetId="17">#REF!</definedName>
    <definedName name="_________DOZ80" localSheetId="2">#REF!</definedName>
    <definedName name="_________DOZ80">#REF!</definedName>
    <definedName name="_________ExV200" localSheetId="3">#REF!</definedName>
    <definedName name="_________ExV200" localSheetId="4">#REF!</definedName>
    <definedName name="_________ExV200" localSheetId="7">#REF!</definedName>
    <definedName name="_________ExV200" localSheetId="5">#REF!</definedName>
    <definedName name="_________ExV200" localSheetId="6">#REF!</definedName>
    <definedName name="_________ExV200" localSheetId="9">#REF!</definedName>
    <definedName name="_________ExV200" localSheetId="17">#REF!</definedName>
    <definedName name="_________ExV200" localSheetId="2">#REF!</definedName>
    <definedName name="_________ExV200">#REF!</definedName>
    <definedName name="_________GEN100" localSheetId="3">#REF!</definedName>
    <definedName name="_________GEN100" localSheetId="4">#REF!</definedName>
    <definedName name="_________GEN100" localSheetId="7">#REF!</definedName>
    <definedName name="_________GEN100" localSheetId="5">#REF!</definedName>
    <definedName name="_________GEN100" localSheetId="6">#REF!</definedName>
    <definedName name="_________GEN100" localSheetId="9">#REF!</definedName>
    <definedName name="_________GEN100" localSheetId="17">#REF!</definedName>
    <definedName name="_________GEN100" localSheetId="2">#REF!</definedName>
    <definedName name="_________GEN100">#REF!</definedName>
    <definedName name="_________GEN250" localSheetId="3">#REF!</definedName>
    <definedName name="_________GEN250" localSheetId="4">#REF!</definedName>
    <definedName name="_________GEN250" localSheetId="7">#REF!</definedName>
    <definedName name="_________GEN250" localSheetId="5">#REF!</definedName>
    <definedName name="_________GEN250" localSheetId="6">#REF!</definedName>
    <definedName name="_________GEN250" localSheetId="9">#REF!</definedName>
    <definedName name="_________GEN250" localSheetId="17">#REF!</definedName>
    <definedName name="_________GEN250" localSheetId="2">#REF!</definedName>
    <definedName name="_________GEN250">#REF!</definedName>
    <definedName name="_________GEN325" localSheetId="3">#REF!</definedName>
    <definedName name="_________GEN325" localSheetId="4">#REF!</definedName>
    <definedName name="_________GEN325" localSheetId="7">#REF!</definedName>
    <definedName name="_________GEN325" localSheetId="5">#REF!</definedName>
    <definedName name="_________GEN325" localSheetId="6">#REF!</definedName>
    <definedName name="_________GEN325" localSheetId="9">#REF!</definedName>
    <definedName name="_________GEN325" localSheetId="17">#REF!</definedName>
    <definedName name="_________GEN325" localSheetId="2">#REF!</definedName>
    <definedName name="_________GEN325">#REF!</definedName>
    <definedName name="_________GEN380" localSheetId="3">#REF!</definedName>
    <definedName name="_________GEN380" localSheetId="4">#REF!</definedName>
    <definedName name="_________GEN380" localSheetId="7">#REF!</definedName>
    <definedName name="_________GEN380" localSheetId="5">#REF!</definedName>
    <definedName name="_________GEN380" localSheetId="6">#REF!</definedName>
    <definedName name="_________GEN380" localSheetId="9">#REF!</definedName>
    <definedName name="_________GEN380" localSheetId="17">#REF!</definedName>
    <definedName name="_________GEN380" localSheetId="2">#REF!</definedName>
    <definedName name="_________GEN380">#REF!</definedName>
    <definedName name="_________GSB1" localSheetId="3">#REF!</definedName>
    <definedName name="_________GSB1" localSheetId="4">#REF!</definedName>
    <definedName name="_________GSB1" localSheetId="7">#REF!</definedName>
    <definedName name="_________GSB1" localSheetId="5">#REF!</definedName>
    <definedName name="_________GSB1" localSheetId="6">#REF!</definedName>
    <definedName name="_________GSB1" localSheetId="9">#REF!</definedName>
    <definedName name="_________GSB1" localSheetId="17">#REF!</definedName>
    <definedName name="_________GSB1" localSheetId="2">#REF!</definedName>
    <definedName name="_________GSB1">#REF!</definedName>
    <definedName name="_________GSB2" localSheetId="3">#REF!</definedName>
    <definedName name="_________GSB2" localSheetId="4">#REF!</definedName>
    <definedName name="_________GSB2" localSheetId="7">#REF!</definedName>
    <definedName name="_________GSB2" localSheetId="5">#REF!</definedName>
    <definedName name="_________GSB2" localSheetId="6">#REF!</definedName>
    <definedName name="_________GSB2" localSheetId="9">#REF!</definedName>
    <definedName name="_________GSB2" localSheetId="17">#REF!</definedName>
    <definedName name="_________GSB2" localSheetId="2">#REF!</definedName>
    <definedName name="_________GSB2">#REF!</definedName>
    <definedName name="_________GSB3" localSheetId="3">#REF!</definedName>
    <definedName name="_________GSB3" localSheetId="4">#REF!</definedName>
    <definedName name="_________GSB3" localSheetId="7">#REF!</definedName>
    <definedName name="_________GSB3" localSheetId="5">#REF!</definedName>
    <definedName name="_________GSB3" localSheetId="6">#REF!</definedName>
    <definedName name="_________GSB3" localSheetId="9">#REF!</definedName>
    <definedName name="_________GSB3" localSheetId="17">#REF!</definedName>
    <definedName name="_________GSB3" localSheetId="2">#REF!</definedName>
    <definedName name="_________GSB3">#REF!</definedName>
    <definedName name="_________HMP1" localSheetId="3">#REF!</definedName>
    <definedName name="_________HMP1" localSheetId="4">#REF!</definedName>
    <definedName name="_________HMP1" localSheetId="7">#REF!</definedName>
    <definedName name="_________HMP1" localSheetId="5">#REF!</definedName>
    <definedName name="_________HMP1" localSheetId="6">#REF!</definedName>
    <definedName name="_________HMP1" localSheetId="9">#REF!</definedName>
    <definedName name="_________HMP1" localSheetId="17">#REF!</definedName>
    <definedName name="_________HMP1" localSheetId="2">#REF!</definedName>
    <definedName name="_________HMP1">#REF!</definedName>
    <definedName name="_________HMP2" localSheetId="3">#REF!</definedName>
    <definedName name="_________HMP2" localSheetId="4">#REF!</definedName>
    <definedName name="_________HMP2" localSheetId="7">#REF!</definedName>
    <definedName name="_________HMP2" localSheetId="5">#REF!</definedName>
    <definedName name="_________HMP2" localSheetId="6">#REF!</definedName>
    <definedName name="_________HMP2" localSheetId="9">#REF!</definedName>
    <definedName name="_________HMP2" localSheetId="17">#REF!</definedName>
    <definedName name="_________HMP2" localSheetId="2">#REF!</definedName>
    <definedName name="_________HMP2">#REF!</definedName>
    <definedName name="_________HMP3" localSheetId="3">#REF!</definedName>
    <definedName name="_________HMP3" localSheetId="4">#REF!</definedName>
    <definedName name="_________HMP3" localSheetId="7">#REF!</definedName>
    <definedName name="_________HMP3" localSheetId="5">#REF!</definedName>
    <definedName name="_________HMP3" localSheetId="6">#REF!</definedName>
    <definedName name="_________HMP3" localSheetId="9">#REF!</definedName>
    <definedName name="_________HMP3" localSheetId="17">#REF!</definedName>
    <definedName name="_________HMP3" localSheetId="2">#REF!</definedName>
    <definedName name="_________HMP3">#REF!</definedName>
    <definedName name="_________HMP4" localSheetId="3">#REF!</definedName>
    <definedName name="_________HMP4" localSheetId="4">#REF!</definedName>
    <definedName name="_________HMP4" localSheetId="7">#REF!</definedName>
    <definedName name="_________HMP4" localSheetId="5">#REF!</definedName>
    <definedName name="_________HMP4" localSheetId="6">#REF!</definedName>
    <definedName name="_________HMP4" localSheetId="9">#REF!</definedName>
    <definedName name="_________HMP4" localSheetId="17">#REF!</definedName>
    <definedName name="_________HMP4" localSheetId="2">#REF!</definedName>
    <definedName name="_________HMP4">#REF!</definedName>
    <definedName name="_________HRC1">'[20]Pipe trench'!$V$23</definedName>
    <definedName name="_________HRC2">'[20]Pipe trench'!$V$24</definedName>
    <definedName name="_________HSE1">'[20]Pipe trench'!$V$11</definedName>
    <definedName name="_________Ki1" localSheetId="3">#REF!</definedName>
    <definedName name="_________Ki1" localSheetId="4">#REF!</definedName>
    <definedName name="_________Ki1" localSheetId="7">#REF!</definedName>
    <definedName name="_________Ki1" localSheetId="5">#REF!</definedName>
    <definedName name="_________Ki1" localSheetId="6">#REF!</definedName>
    <definedName name="_________Ki1" localSheetId="9">#REF!</definedName>
    <definedName name="_________Ki1" localSheetId="17">#REF!</definedName>
    <definedName name="_________Ki1" localSheetId="2">#REF!</definedName>
    <definedName name="_________Ki1">#REF!</definedName>
    <definedName name="_________Ki2" localSheetId="3">#REF!</definedName>
    <definedName name="_________Ki2" localSheetId="4">#REF!</definedName>
    <definedName name="_________Ki2" localSheetId="7">#REF!</definedName>
    <definedName name="_________Ki2" localSheetId="5">#REF!</definedName>
    <definedName name="_________Ki2" localSheetId="6">#REF!</definedName>
    <definedName name="_________Ki2" localSheetId="9">#REF!</definedName>
    <definedName name="_________Ki2" localSheetId="17">#REF!</definedName>
    <definedName name="_________Ki2" localSheetId="2">#REF!</definedName>
    <definedName name="_________Ki2">#REF!</definedName>
    <definedName name="_________lb1" localSheetId="3">#REF!</definedName>
    <definedName name="_________lb1" localSheetId="4">#REF!</definedName>
    <definedName name="_________lb1" localSheetId="7">#REF!</definedName>
    <definedName name="_________lb1" localSheetId="5">#REF!</definedName>
    <definedName name="_________lb1" localSheetId="6">#REF!</definedName>
    <definedName name="_________lb1" localSheetId="9">#REF!</definedName>
    <definedName name="_________lb1" localSheetId="17">#REF!</definedName>
    <definedName name="_________lb1" localSheetId="2">#REF!</definedName>
    <definedName name="_________lb1">#REF!</definedName>
    <definedName name="_________lb2" localSheetId="3">#REF!</definedName>
    <definedName name="_________lb2" localSheetId="4">#REF!</definedName>
    <definedName name="_________lb2" localSheetId="7">#REF!</definedName>
    <definedName name="_________lb2" localSheetId="5">#REF!</definedName>
    <definedName name="_________lb2" localSheetId="6">#REF!</definedName>
    <definedName name="_________lb2" localSheetId="9">#REF!</definedName>
    <definedName name="_________lb2" localSheetId="17">#REF!</definedName>
    <definedName name="_________lb2" localSheetId="2">#REF!</definedName>
    <definedName name="_________lb2">#REF!</definedName>
    <definedName name="_________mac2">200</definedName>
    <definedName name="_________MAN1" localSheetId="3">#REF!</definedName>
    <definedName name="_________MAN1" localSheetId="4">#REF!</definedName>
    <definedName name="_________MAN1" localSheetId="7">#REF!</definedName>
    <definedName name="_________MAN1" localSheetId="5">#REF!</definedName>
    <definedName name="_________MAN1" localSheetId="6">#REF!</definedName>
    <definedName name="_________MAN1" localSheetId="9">#REF!</definedName>
    <definedName name="_________MAN1" localSheetId="17">#REF!</definedName>
    <definedName name="_________MAN1" localSheetId="2">#REF!</definedName>
    <definedName name="_________MAN1">#REF!</definedName>
    <definedName name="_________MIX10" localSheetId="3">#REF!</definedName>
    <definedName name="_________MIX10" localSheetId="4">#REF!</definedName>
    <definedName name="_________MIX10" localSheetId="7">#REF!</definedName>
    <definedName name="_________MIX10" localSheetId="5">#REF!</definedName>
    <definedName name="_________MIX10" localSheetId="6">#REF!</definedName>
    <definedName name="_________MIX10" localSheetId="9">#REF!</definedName>
    <definedName name="_________MIX10" localSheetId="17">#REF!</definedName>
    <definedName name="_________MIX10" localSheetId="2">#REF!</definedName>
    <definedName name="_________MIX10">#REF!</definedName>
    <definedName name="_________MIX15" localSheetId="3">#REF!</definedName>
    <definedName name="_________MIX15" localSheetId="4">#REF!</definedName>
    <definedName name="_________MIX15" localSheetId="7">#REF!</definedName>
    <definedName name="_________MIX15" localSheetId="5">#REF!</definedName>
    <definedName name="_________MIX15" localSheetId="6">#REF!</definedName>
    <definedName name="_________MIX15" localSheetId="9">#REF!</definedName>
    <definedName name="_________MIX15" localSheetId="17">#REF!</definedName>
    <definedName name="_________MIX15" localSheetId="2">#REF!</definedName>
    <definedName name="_________MIX15">#REF!</definedName>
    <definedName name="_________MIX15150" localSheetId="4">'[4]Mix Design'!#REF!</definedName>
    <definedName name="_________MIX15150" localSheetId="7">'[4]Mix Design'!#REF!</definedName>
    <definedName name="_________MIX15150" localSheetId="5">'[4]Mix Design'!#REF!</definedName>
    <definedName name="_________MIX15150" localSheetId="6">'[4]Mix Design'!#REF!</definedName>
    <definedName name="_________MIX15150" localSheetId="17">'[4]Mix Design'!#REF!</definedName>
    <definedName name="_________MIX15150">'[4]Mix Design'!#REF!</definedName>
    <definedName name="_________MIX1540">'[4]Mix Design'!$P$11</definedName>
    <definedName name="_________MIX1580" localSheetId="4">'[4]Mix Design'!#REF!</definedName>
    <definedName name="_________MIX1580" localSheetId="7">'[4]Mix Design'!#REF!</definedName>
    <definedName name="_________MIX1580" localSheetId="5">'[4]Mix Design'!#REF!</definedName>
    <definedName name="_________MIX1580" localSheetId="6">'[4]Mix Design'!#REF!</definedName>
    <definedName name="_________MIX1580" localSheetId="17">'[4]Mix Design'!#REF!</definedName>
    <definedName name="_________MIX1580">'[4]Mix Design'!#REF!</definedName>
    <definedName name="_________MIX2">'[5]Mix Design'!$P$12</definedName>
    <definedName name="_________MIX20" localSheetId="3">#REF!</definedName>
    <definedName name="_________MIX20" localSheetId="4">#REF!</definedName>
    <definedName name="_________MIX20" localSheetId="7">#REF!</definedName>
    <definedName name="_________MIX20" localSheetId="5">#REF!</definedName>
    <definedName name="_________MIX20" localSheetId="6">#REF!</definedName>
    <definedName name="_________MIX20" localSheetId="9">#REF!</definedName>
    <definedName name="_________MIX20" localSheetId="17">#REF!</definedName>
    <definedName name="_________MIX20" localSheetId="2">#REF!</definedName>
    <definedName name="_________MIX20">#REF!</definedName>
    <definedName name="_________MIX2020">'[4]Mix Design'!$P$12</definedName>
    <definedName name="_________MIX2040">'[4]Mix Design'!$P$13</definedName>
    <definedName name="_________MIX25" localSheetId="3">#REF!</definedName>
    <definedName name="_________MIX25" localSheetId="4">#REF!</definedName>
    <definedName name="_________MIX25" localSheetId="7">#REF!</definedName>
    <definedName name="_________MIX25" localSheetId="5">#REF!</definedName>
    <definedName name="_________MIX25" localSheetId="6">#REF!</definedName>
    <definedName name="_________MIX25" localSheetId="9">#REF!</definedName>
    <definedName name="_________MIX25" localSheetId="17">#REF!</definedName>
    <definedName name="_________MIX25" localSheetId="2">#REF!</definedName>
    <definedName name="_________MIX25">#REF!</definedName>
    <definedName name="_________MIX2540">'[4]Mix Design'!$P$15</definedName>
    <definedName name="_________Mix255">'[6]Mix Design'!$P$13</definedName>
    <definedName name="_________MIX30" localSheetId="3">#REF!</definedName>
    <definedName name="_________MIX30" localSheetId="4">#REF!</definedName>
    <definedName name="_________MIX30" localSheetId="7">#REF!</definedName>
    <definedName name="_________MIX30" localSheetId="5">#REF!</definedName>
    <definedName name="_________MIX30" localSheetId="6">#REF!</definedName>
    <definedName name="_________MIX30" localSheetId="9">#REF!</definedName>
    <definedName name="_________MIX30" localSheetId="17">#REF!</definedName>
    <definedName name="_________MIX30" localSheetId="2">#REF!</definedName>
    <definedName name="_________MIX30">#REF!</definedName>
    <definedName name="_________MIX35" localSheetId="3">#REF!</definedName>
    <definedName name="_________MIX35" localSheetId="4">#REF!</definedName>
    <definedName name="_________MIX35" localSheetId="7">#REF!</definedName>
    <definedName name="_________MIX35" localSheetId="5">#REF!</definedName>
    <definedName name="_________MIX35" localSheetId="6">#REF!</definedName>
    <definedName name="_________MIX35" localSheetId="9">#REF!</definedName>
    <definedName name="_________MIX35" localSheetId="17">#REF!</definedName>
    <definedName name="_________MIX35" localSheetId="2">#REF!</definedName>
    <definedName name="_________MIX35">#REF!</definedName>
    <definedName name="_________MIX40" localSheetId="3">#REF!</definedName>
    <definedName name="_________MIX40" localSheetId="4">#REF!</definedName>
    <definedName name="_________MIX40" localSheetId="7">#REF!</definedName>
    <definedName name="_________MIX40" localSheetId="5">#REF!</definedName>
    <definedName name="_________MIX40" localSheetId="6">#REF!</definedName>
    <definedName name="_________MIX40" localSheetId="9">#REF!</definedName>
    <definedName name="_________MIX40" localSheetId="17">#REF!</definedName>
    <definedName name="_________MIX40" localSheetId="2">#REF!</definedName>
    <definedName name="_________MIX40">#REF!</definedName>
    <definedName name="_________MIX45" localSheetId="4">'[4]Mix Design'!#REF!</definedName>
    <definedName name="_________MIX45" localSheetId="7">'[4]Mix Design'!#REF!</definedName>
    <definedName name="_________MIX45" localSheetId="5">'[4]Mix Design'!#REF!</definedName>
    <definedName name="_________MIX45" localSheetId="6">'[4]Mix Design'!#REF!</definedName>
    <definedName name="_________MIX45" localSheetId="17">'[4]Mix Design'!#REF!</definedName>
    <definedName name="_________MIX45">'[4]Mix Design'!#REF!</definedName>
    <definedName name="_________mm1" localSheetId="3">#REF!</definedName>
    <definedName name="_________mm1" localSheetId="4">#REF!</definedName>
    <definedName name="_________mm1" localSheetId="7">#REF!</definedName>
    <definedName name="_________mm1" localSheetId="5">#REF!</definedName>
    <definedName name="_________mm1" localSheetId="6">#REF!</definedName>
    <definedName name="_________mm1" localSheetId="9">#REF!</definedName>
    <definedName name="_________mm1" localSheetId="17">#REF!</definedName>
    <definedName name="_________mm1" localSheetId="2">#REF!</definedName>
    <definedName name="_________mm1">#REF!</definedName>
    <definedName name="_________mm2" localSheetId="3">#REF!</definedName>
    <definedName name="_________mm2" localSheetId="4">#REF!</definedName>
    <definedName name="_________mm2" localSheetId="7">#REF!</definedName>
    <definedName name="_________mm2" localSheetId="5">#REF!</definedName>
    <definedName name="_________mm2" localSheetId="6">#REF!</definedName>
    <definedName name="_________mm2" localSheetId="9">#REF!</definedName>
    <definedName name="_________mm2" localSheetId="17">#REF!</definedName>
    <definedName name="_________mm2" localSheetId="2">#REF!</definedName>
    <definedName name="_________mm2">#REF!</definedName>
    <definedName name="_________mm3" localSheetId="3">#REF!</definedName>
    <definedName name="_________mm3" localSheetId="4">#REF!</definedName>
    <definedName name="_________mm3" localSheetId="7">#REF!</definedName>
    <definedName name="_________mm3" localSheetId="5">#REF!</definedName>
    <definedName name="_________mm3" localSheetId="6">#REF!</definedName>
    <definedName name="_________mm3" localSheetId="9">#REF!</definedName>
    <definedName name="_________mm3" localSheetId="17">#REF!</definedName>
    <definedName name="_________mm3" localSheetId="2">#REF!</definedName>
    <definedName name="_________mm3">#REF!</definedName>
    <definedName name="_________MUR5" localSheetId="3">#REF!</definedName>
    <definedName name="_________MUR5" localSheetId="4">#REF!</definedName>
    <definedName name="_________MUR5" localSheetId="7">#REF!</definedName>
    <definedName name="_________MUR5" localSheetId="5">#REF!</definedName>
    <definedName name="_________MUR5" localSheetId="6">#REF!</definedName>
    <definedName name="_________MUR5" localSheetId="9">#REF!</definedName>
    <definedName name="_________MUR5" localSheetId="17">#REF!</definedName>
    <definedName name="_________MUR5" localSheetId="2">#REF!</definedName>
    <definedName name="_________MUR5">#REF!</definedName>
    <definedName name="_________MUR8" localSheetId="3">#REF!</definedName>
    <definedName name="_________MUR8" localSheetId="4">#REF!</definedName>
    <definedName name="_________MUR8" localSheetId="7">#REF!</definedName>
    <definedName name="_________MUR8" localSheetId="5">#REF!</definedName>
    <definedName name="_________MUR8" localSheetId="6">#REF!</definedName>
    <definedName name="_________MUR8" localSheetId="9">#REF!</definedName>
    <definedName name="_________MUR8" localSheetId="17">#REF!</definedName>
    <definedName name="_________MUR8" localSheetId="2">#REF!</definedName>
    <definedName name="_________MUR8">#REF!</definedName>
    <definedName name="_________OPC43" localSheetId="3">#REF!</definedName>
    <definedName name="_________OPC43" localSheetId="4">#REF!</definedName>
    <definedName name="_________OPC43" localSheetId="7">#REF!</definedName>
    <definedName name="_________OPC43" localSheetId="5">#REF!</definedName>
    <definedName name="_________OPC43" localSheetId="6">#REF!</definedName>
    <definedName name="_________OPC43" localSheetId="9">#REF!</definedName>
    <definedName name="_________OPC43" localSheetId="17">#REF!</definedName>
    <definedName name="_________OPC43" localSheetId="2">#REF!</definedName>
    <definedName name="_________OPC43">#REF!</definedName>
    <definedName name="_________ORC1">'[20]Pipe trench'!$V$17</definedName>
    <definedName name="_________ORC2">'[20]Pipe trench'!$V$18</definedName>
    <definedName name="_________OSE1">'[20]Pipe trench'!$V$8</definedName>
    <definedName name="_________PB1" localSheetId="3">#REF!</definedName>
    <definedName name="_________PB1" localSheetId="4">#REF!</definedName>
    <definedName name="_________PB1" localSheetId="7">#REF!</definedName>
    <definedName name="_________PB1" localSheetId="5">#REF!</definedName>
    <definedName name="_________PB1" localSheetId="6">#REF!</definedName>
    <definedName name="_________PB1" localSheetId="9">#REF!</definedName>
    <definedName name="_________PB1" localSheetId="17">#REF!</definedName>
    <definedName name="_________PB1" localSheetId="2">#REF!</definedName>
    <definedName name="_________PB1">#REF!</definedName>
    <definedName name="_________sh1">90</definedName>
    <definedName name="_________sh2">120</definedName>
    <definedName name="_________sh3">150</definedName>
    <definedName name="_________sh4">180</definedName>
    <definedName name="_________SH5" localSheetId="3">#REF!</definedName>
    <definedName name="_________SH5" localSheetId="4">#REF!</definedName>
    <definedName name="_________SH5" localSheetId="7">#REF!</definedName>
    <definedName name="_________SH5" localSheetId="5">#REF!</definedName>
    <definedName name="_________SH5" localSheetId="6">#REF!</definedName>
    <definedName name="_________SH5" localSheetId="9">#REF!</definedName>
    <definedName name="_________SH5" localSheetId="17">#REF!</definedName>
    <definedName name="_________SH5" localSheetId="2">#REF!</definedName>
    <definedName name="_________SH5">#REF!</definedName>
    <definedName name="_________SLV10025" localSheetId="4">'[24]ANAL-PIPE LINE'!#REF!</definedName>
    <definedName name="_________SLV10025" localSheetId="7">'[24]ANAL-PIPE LINE'!#REF!</definedName>
    <definedName name="_________SLV10025" localSheetId="5">'[24]ANAL-PIPE LINE'!#REF!</definedName>
    <definedName name="_________SLV10025" localSheetId="6">'[24]ANAL-PIPE LINE'!#REF!</definedName>
    <definedName name="_________SLV10025" localSheetId="17">'[24]ANAL-PIPE LINE'!#REF!</definedName>
    <definedName name="_________SLV10025">'[24]ANAL-PIPE LINE'!#REF!</definedName>
    <definedName name="_________SLV20025">'[20]ANAL-PUMP HOUSE'!$I$58</definedName>
    <definedName name="_________SLV80010">'[20]ANAL-PUMP HOUSE'!$I$60</definedName>
    <definedName name="_________SMG1">#N/A</definedName>
    <definedName name="_________SMG2">#N/A</definedName>
    <definedName name="_________tab1" localSheetId="3">#REF!</definedName>
    <definedName name="_________tab1" localSheetId="4">#REF!</definedName>
    <definedName name="_________tab1" localSheetId="7">#REF!</definedName>
    <definedName name="_________tab1" localSheetId="5">#REF!</definedName>
    <definedName name="_________tab1" localSheetId="6">#REF!</definedName>
    <definedName name="_________tab1" localSheetId="9">#REF!</definedName>
    <definedName name="_________tab1" localSheetId="17">#REF!</definedName>
    <definedName name="_________tab1" localSheetId="2">#REF!</definedName>
    <definedName name="_________tab1">#REF!</definedName>
    <definedName name="_________tab2" localSheetId="3">#REF!</definedName>
    <definedName name="_________tab2" localSheetId="4">#REF!</definedName>
    <definedName name="_________tab2" localSheetId="7">#REF!</definedName>
    <definedName name="_________tab2" localSheetId="5">#REF!</definedName>
    <definedName name="_________tab2" localSheetId="6">#REF!</definedName>
    <definedName name="_________tab2" localSheetId="9">#REF!</definedName>
    <definedName name="_________tab2" localSheetId="17">#REF!</definedName>
    <definedName name="_________tab2" localSheetId="2">#REF!</definedName>
    <definedName name="_________tab2">#REF!</definedName>
    <definedName name="_________TB2" localSheetId="3">#REF!</definedName>
    <definedName name="_________TB2" localSheetId="4">#REF!</definedName>
    <definedName name="_________TB2" localSheetId="7">#REF!</definedName>
    <definedName name="_________TB2" localSheetId="5">#REF!</definedName>
    <definedName name="_________TB2" localSheetId="6">#REF!</definedName>
    <definedName name="_________TB2" localSheetId="9">#REF!</definedName>
    <definedName name="_________TB2" localSheetId="17">#REF!</definedName>
    <definedName name="_________TB2" localSheetId="2">#REF!</definedName>
    <definedName name="_________TB2">#REF!</definedName>
    <definedName name="_________TIP1" localSheetId="3">#REF!</definedName>
    <definedName name="_________TIP1" localSheetId="4">#REF!</definedName>
    <definedName name="_________TIP1" localSheetId="7">#REF!</definedName>
    <definedName name="_________TIP1" localSheetId="5">#REF!</definedName>
    <definedName name="_________TIP1" localSheetId="6">#REF!</definedName>
    <definedName name="_________TIP1" localSheetId="9">#REF!</definedName>
    <definedName name="_________TIP1" localSheetId="17">#REF!</definedName>
    <definedName name="_________TIP1" localSheetId="2">#REF!</definedName>
    <definedName name="_________TIP1">#REF!</definedName>
    <definedName name="_________TIP2" localSheetId="3">#REF!</definedName>
    <definedName name="_________TIP2" localSheetId="4">#REF!</definedName>
    <definedName name="_________TIP2" localSheetId="7">#REF!</definedName>
    <definedName name="_________TIP2" localSheetId="5">#REF!</definedName>
    <definedName name="_________TIP2" localSheetId="6">#REF!</definedName>
    <definedName name="_________TIP2" localSheetId="9">#REF!</definedName>
    <definedName name="_________TIP2" localSheetId="17">#REF!</definedName>
    <definedName name="_________TIP2" localSheetId="2">#REF!</definedName>
    <definedName name="_________TIP2">#REF!</definedName>
    <definedName name="_________TIP3" localSheetId="3">#REF!</definedName>
    <definedName name="_________TIP3" localSheetId="4">#REF!</definedName>
    <definedName name="_________TIP3" localSheetId="7">#REF!</definedName>
    <definedName name="_________TIP3" localSheetId="5">#REF!</definedName>
    <definedName name="_________TIP3" localSheetId="6">#REF!</definedName>
    <definedName name="_________TIP3" localSheetId="9">#REF!</definedName>
    <definedName name="_________TIP3" localSheetId="17">#REF!</definedName>
    <definedName name="_________TIP3" localSheetId="2">#REF!</definedName>
    <definedName name="_________TIP3">#REF!</definedName>
    <definedName name="________A65537" localSheetId="3">#REF!</definedName>
    <definedName name="________A65537" localSheetId="4">#REF!</definedName>
    <definedName name="________A65537" localSheetId="7">#REF!</definedName>
    <definedName name="________A65537" localSheetId="5">#REF!</definedName>
    <definedName name="________A65537" localSheetId="6">#REF!</definedName>
    <definedName name="________A65537" localSheetId="9">#REF!</definedName>
    <definedName name="________A65537" localSheetId="17">#REF!</definedName>
    <definedName name="________A65537" localSheetId="2">#REF!</definedName>
    <definedName name="________A65537">#REF!</definedName>
    <definedName name="________ABM10" localSheetId="3">#REF!</definedName>
    <definedName name="________ABM10" localSheetId="4">#REF!</definedName>
    <definedName name="________ABM10" localSheetId="7">#REF!</definedName>
    <definedName name="________ABM10" localSheetId="5">#REF!</definedName>
    <definedName name="________ABM10" localSheetId="6">#REF!</definedName>
    <definedName name="________ABM10" localSheetId="9">#REF!</definedName>
    <definedName name="________ABM10" localSheetId="17">#REF!</definedName>
    <definedName name="________ABM10" localSheetId="2">#REF!</definedName>
    <definedName name="________ABM10">#REF!</definedName>
    <definedName name="________ABM40" localSheetId="3">#REF!</definedName>
    <definedName name="________ABM40" localSheetId="4">#REF!</definedName>
    <definedName name="________ABM40" localSheetId="7">#REF!</definedName>
    <definedName name="________ABM40" localSheetId="5">#REF!</definedName>
    <definedName name="________ABM40" localSheetId="6">#REF!</definedName>
    <definedName name="________ABM40" localSheetId="9">#REF!</definedName>
    <definedName name="________ABM40" localSheetId="17">#REF!</definedName>
    <definedName name="________ABM40" localSheetId="2">#REF!</definedName>
    <definedName name="________ABM40">#REF!</definedName>
    <definedName name="________ABM6" localSheetId="3">#REF!</definedName>
    <definedName name="________ABM6" localSheetId="4">#REF!</definedName>
    <definedName name="________ABM6" localSheetId="7">#REF!</definedName>
    <definedName name="________ABM6" localSheetId="5">#REF!</definedName>
    <definedName name="________ABM6" localSheetId="6">#REF!</definedName>
    <definedName name="________ABM6" localSheetId="9">#REF!</definedName>
    <definedName name="________ABM6" localSheetId="17">#REF!</definedName>
    <definedName name="________ABM6" localSheetId="2">#REF!</definedName>
    <definedName name="________ABM6">#REF!</definedName>
    <definedName name="________ACB10" localSheetId="3">#REF!</definedName>
    <definedName name="________ACB10" localSheetId="4">#REF!</definedName>
    <definedName name="________ACB10" localSheetId="7">#REF!</definedName>
    <definedName name="________ACB10" localSheetId="5">#REF!</definedName>
    <definedName name="________ACB10" localSheetId="6">#REF!</definedName>
    <definedName name="________ACB10" localSheetId="9">#REF!</definedName>
    <definedName name="________ACB10" localSheetId="17">#REF!</definedName>
    <definedName name="________ACB10" localSheetId="2">#REF!</definedName>
    <definedName name="________ACB10">#REF!</definedName>
    <definedName name="________ACB20" localSheetId="3">#REF!</definedName>
    <definedName name="________ACB20" localSheetId="4">#REF!</definedName>
    <definedName name="________ACB20" localSheetId="7">#REF!</definedName>
    <definedName name="________ACB20" localSheetId="5">#REF!</definedName>
    <definedName name="________ACB20" localSheetId="6">#REF!</definedName>
    <definedName name="________ACB20" localSheetId="9">#REF!</definedName>
    <definedName name="________ACB20" localSheetId="17">#REF!</definedName>
    <definedName name="________ACB20" localSheetId="2">#REF!</definedName>
    <definedName name="________ACB20">#REF!</definedName>
    <definedName name="________ACR10" localSheetId="3">#REF!</definedName>
    <definedName name="________ACR10" localSheetId="4">#REF!</definedName>
    <definedName name="________ACR10" localSheetId="7">#REF!</definedName>
    <definedName name="________ACR10" localSheetId="5">#REF!</definedName>
    <definedName name="________ACR10" localSheetId="6">#REF!</definedName>
    <definedName name="________ACR10" localSheetId="9">#REF!</definedName>
    <definedName name="________ACR10" localSheetId="17">#REF!</definedName>
    <definedName name="________ACR10" localSheetId="2">#REF!</definedName>
    <definedName name="________ACR10">#REF!</definedName>
    <definedName name="________ACR20" localSheetId="3">#REF!</definedName>
    <definedName name="________ACR20" localSheetId="4">#REF!</definedName>
    <definedName name="________ACR20" localSheetId="7">#REF!</definedName>
    <definedName name="________ACR20" localSheetId="5">#REF!</definedName>
    <definedName name="________ACR20" localSheetId="6">#REF!</definedName>
    <definedName name="________ACR20" localSheetId="9">#REF!</definedName>
    <definedName name="________ACR20" localSheetId="17">#REF!</definedName>
    <definedName name="________ACR20" localSheetId="2">#REF!</definedName>
    <definedName name="________ACR20">#REF!</definedName>
    <definedName name="________AGG10">'[23]21-Rate Analysis-1'!$E$22</definedName>
    <definedName name="________AGG40" localSheetId="3">#REF!</definedName>
    <definedName name="________AGG40" localSheetId="4">#REF!</definedName>
    <definedName name="________AGG40" localSheetId="7">#REF!</definedName>
    <definedName name="________AGG40" localSheetId="5">#REF!</definedName>
    <definedName name="________AGG40" localSheetId="6">#REF!</definedName>
    <definedName name="________AGG40" localSheetId="9">#REF!</definedName>
    <definedName name="________AGG40" localSheetId="17">#REF!</definedName>
    <definedName name="________AGG40" localSheetId="2">#REF!</definedName>
    <definedName name="________AGG40">#REF!</definedName>
    <definedName name="________AGG6" localSheetId="3">#REF!</definedName>
    <definedName name="________AGG6" localSheetId="4">#REF!</definedName>
    <definedName name="________AGG6" localSheetId="7">#REF!</definedName>
    <definedName name="________AGG6" localSheetId="5">#REF!</definedName>
    <definedName name="________AGG6" localSheetId="6">#REF!</definedName>
    <definedName name="________AGG6" localSheetId="9">#REF!</definedName>
    <definedName name="________AGG6" localSheetId="17">#REF!</definedName>
    <definedName name="________AGG6" localSheetId="2">#REF!</definedName>
    <definedName name="________AGG6">#REF!</definedName>
    <definedName name="________ARV8040">'[20]ANAL-PUMP HOUSE'!$I$55</definedName>
    <definedName name="________ash1" localSheetId="4">[21]ANAL!#REF!</definedName>
    <definedName name="________ash1" localSheetId="7">[21]ANAL!#REF!</definedName>
    <definedName name="________ash1" localSheetId="5">[21]ANAL!#REF!</definedName>
    <definedName name="________ash1" localSheetId="6">[21]ANAL!#REF!</definedName>
    <definedName name="________ash1" localSheetId="17">[21]ANAL!#REF!</definedName>
    <definedName name="________ash1">[21]ANAL!#REF!</definedName>
    <definedName name="________AWM10" localSheetId="3">#REF!</definedName>
    <definedName name="________AWM10" localSheetId="4">#REF!</definedName>
    <definedName name="________AWM10" localSheetId="7">#REF!</definedName>
    <definedName name="________AWM10" localSheetId="5">#REF!</definedName>
    <definedName name="________AWM10" localSheetId="6">#REF!</definedName>
    <definedName name="________AWM10" localSheetId="9">#REF!</definedName>
    <definedName name="________AWM10" localSheetId="17">#REF!</definedName>
    <definedName name="________AWM10" localSheetId="2">#REF!</definedName>
    <definedName name="________AWM10">#REF!</definedName>
    <definedName name="________AWM40" localSheetId="3">#REF!</definedName>
    <definedName name="________AWM40" localSheetId="4">#REF!</definedName>
    <definedName name="________AWM40" localSheetId="7">#REF!</definedName>
    <definedName name="________AWM40" localSheetId="5">#REF!</definedName>
    <definedName name="________AWM40" localSheetId="6">#REF!</definedName>
    <definedName name="________AWM40" localSheetId="9">#REF!</definedName>
    <definedName name="________AWM40" localSheetId="17">#REF!</definedName>
    <definedName name="________AWM40" localSheetId="2">#REF!</definedName>
    <definedName name="________AWM40">#REF!</definedName>
    <definedName name="________AWM6" localSheetId="3">#REF!</definedName>
    <definedName name="________AWM6" localSheetId="4">#REF!</definedName>
    <definedName name="________AWM6" localSheetId="7">#REF!</definedName>
    <definedName name="________AWM6" localSheetId="5">#REF!</definedName>
    <definedName name="________AWM6" localSheetId="6">#REF!</definedName>
    <definedName name="________AWM6" localSheetId="9">#REF!</definedName>
    <definedName name="________AWM6" localSheetId="17">#REF!</definedName>
    <definedName name="________AWM6" localSheetId="2">#REF!</definedName>
    <definedName name="________AWM6">#REF!</definedName>
    <definedName name="________b111121" localSheetId="3">#REF!</definedName>
    <definedName name="________b111121" localSheetId="4">#REF!</definedName>
    <definedName name="________b111121" localSheetId="7">#REF!</definedName>
    <definedName name="________b111121" localSheetId="5">#REF!</definedName>
    <definedName name="________b111121" localSheetId="6">#REF!</definedName>
    <definedName name="________b111121" localSheetId="9">#REF!</definedName>
    <definedName name="________b111121" localSheetId="17">#REF!</definedName>
    <definedName name="________b111121" localSheetId="2">#REF!</definedName>
    <definedName name="________b111121">#REF!</definedName>
    <definedName name="________BTV300">'[20]ANAL-PUMP HOUSE'!$I$52</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58" localSheetId="4">[14]PROCTOR!#REF!</definedName>
    <definedName name="________CAN458" localSheetId="7">[14]PROCTOR!#REF!</definedName>
    <definedName name="________CAN458" localSheetId="5">[14]PROCTOR!#REF!</definedName>
    <definedName name="________CAN458" localSheetId="6">[14]PROCTOR!#REF!</definedName>
    <definedName name="________CAN458" localSheetId="17">[14]PROCTOR!#REF!</definedName>
    <definedName name="________CAN458">[14]PROCTOR!#REF!</definedName>
    <definedName name="________CAN486" localSheetId="4">[14]PROCTOR!#REF!</definedName>
    <definedName name="________CAN486" localSheetId="7">[14]PROCTOR!#REF!</definedName>
    <definedName name="________CAN486" localSheetId="5">[14]PROCTOR!#REF!</definedName>
    <definedName name="________CAN486" localSheetId="6">[14]PROCTOR!#REF!</definedName>
    <definedName name="________CAN486" localSheetId="17">[14]PROCTOR!#REF!</definedName>
    <definedName name="________CAN486">[14]PROCTOR!#REF!</definedName>
    <definedName name="________CAN487" localSheetId="4">[14]PROCTOR!#REF!</definedName>
    <definedName name="________CAN487" localSheetId="7">[14]PROCTOR!#REF!</definedName>
    <definedName name="________CAN487" localSheetId="5">[14]PROCTOR!#REF!</definedName>
    <definedName name="________CAN487" localSheetId="6">[14]PROCTOR!#REF!</definedName>
    <definedName name="________CAN487" localSheetId="17">[14]PROCTOR!#REF!</definedName>
    <definedName name="________CAN487">[14]PROCTOR!#REF!</definedName>
    <definedName name="________CAN488" localSheetId="4">[14]PROCTOR!#REF!</definedName>
    <definedName name="________CAN488" localSheetId="7">[14]PROCTOR!#REF!</definedName>
    <definedName name="________CAN488" localSheetId="5">[14]PROCTOR!#REF!</definedName>
    <definedName name="________CAN488" localSheetId="6">[14]PROCTOR!#REF!</definedName>
    <definedName name="________CAN488" localSheetId="17">[14]PROCTOR!#REF!</definedName>
    <definedName name="________CAN488">[14]PROCTOR!#REF!</definedName>
    <definedName name="________CAN489" localSheetId="4">[14]PROCTOR!#REF!</definedName>
    <definedName name="________CAN489" localSheetId="7">[14]PROCTOR!#REF!</definedName>
    <definedName name="________CAN489" localSheetId="5">[14]PROCTOR!#REF!</definedName>
    <definedName name="________CAN489" localSheetId="6">[14]PROCTOR!#REF!</definedName>
    <definedName name="________CAN489" localSheetId="17">[14]PROCTOR!#REF!</definedName>
    <definedName name="________CAN489">[14]PROCTOR!#REF!</definedName>
    <definedName name="________CAN490" localSheetId="4">[14]PROCTOR!#REF!</definedName>
    <definedName name="________CAN490" localSheetId="7">[14]PROCTOR!#REF!</definedName>
    <definedName name="________CAN490" localSheetId="5">[14]PROCTOR!#REF!</definedName>
    <definedName name="________CAN490" localSheetId="6">[14]PROCTOR!#REF!</definedName>
    <definedName name="________CAN490" localSheetId="17">[14]PROCTOR!#REF!</definedName>
    <definedName name="________CAN490">[14]PROCTOR!#REF!</definedName>
    <definedName name="________CAN491" localSheetId="4">[14]PROCTOR!#REF!</definedName>
    <definedName name="________CAN491" localSheetId="7">[14]PROCTOR!#REF!</definedName>
    <definedName name="________CAN491" localSheetId="5">[14]PROCTOR!#REF!</definedName>
    <definedName name="________CAN491" localSheetId="6">[14]PROCTOR!#REF!</definedName>
    <definedName name="________CAN491" localSheetId="17">[14]PROCTOR!#REF!</definedName>
    <definedName name="________CAN491">[14]PROCTOR!#REF!</definedName>
    <definedName name="________CAN492" localSheetId="4">[14]PROCTOR!#REF!</definedName>
    <definedName name="________CAN492" localSheetId="7">[14]PROCTOR!#REF!</definedName>
    <definedName name="________CAN492" localSheetId="5">[14]PROCTOR!#REF!</definedName>
    <definedName name="________CAN492" localSheetId="6">[14]PROCTOR!#REF!</definedName>
    <definedName name="________CAN492" localSheetId="17">[14]PROCTOR!#REF!</definedName>
    <definedName name="________CAN492">[14]PROCTOR!#REF!</definedName>
    <definedName name="________CAN493" localSheetId="4">[14]PROCTOR!#REF!</definedName>
    <definedName name="________CAN493" localSheetId="7">[14]PROCTOR!#REF!</definedName>
    <definedName name="________CAN493" localSheetId="5">[14]PROCTOR!#REF!</definedName>
    <definedName name="________CAN493" localSheetId="6">[14]PROCTOR!#REF!</definedName>
    <definedName name="________CAN493" localSheetId="17">[14]PROCTOR!#REF!</definedName>
    <definedName name="________CAN493">[14]PROCTOR!#REF!</definedName>
    <definedName name="________CAN494" localSheetId="4">[14]PROCTOR!#REF!</definedName>
    <definedName name="________CAN494" localSheetId="7">[14]PROCTOR!#REF!</definedName>
    <definedName name="________CAN494" localSheetId="5">[14]PROCTOR!#REF!</definedName>
    <definedName name="________CAN494" localSheetId="6">[14]PROCTOR!#REF!</definedName>
    <definedName name="________CAN494" localSheetId="17">[14]PROCTOR!#REF!</definedName>
    <definedName name="________CAN494">[14]PROCTOR!#REF!</definedName>
    <definedName name="________CAN495" localSheetId="4">[14]PROCTOR!#REF!</definedName>
    <definedName name="________CAN495" localSheetId="7">[14]PROCTOR!#REF!</definedName>
    <definedName name="________CAN495" localSheetId="5">[14]PROCTOR!#REF!</definedName>
    <definedName name="________CAN495" localSheetId="6">[14]PROCTOR!#REF!</definedName>
    <definedName name="________CAN495" localSheetId="17">[14]PROCTOR!#REF!</definedName>
    <definedName name="________CAN495">[14]PROCTOR!#REF!</definedName>
    <definedName name="________CAN496" localSheetId="4">[14]PROCTOR!#REF!</definedName>
    <definedName name="________CAN496" localSheetId="7">[14]PROCTOR!#REF!</definedName>
    <definedName name="________CAN496" localSheetId="5">[14]PROCTOR!#REF!</definedName>
    <definedName name="________CAN496" localSheetId="6">[14]PROCTOR!#REF!</definedName>
    <definedName name="________CAN496" localSheetId="17">[14]PROCTOR!#REF!</definedName>
    <definedName name="________CAN496">[14]PROCTOR!#REF!</definedName>
    <definedName name="________CAN497" localSheetId="4">[14]PROCTOR!#REF!</definedName>
    <definedName name="________CAN497" localSheetId="7">[14]PROCTOR!#REF!</definedName>
    <definedName name="________CAN497" localSheetId="5">[14]PROCTOR!#REF!</definedName>
    <definedName name="________CAN497" localSheetId="6">[14]PROCTOR!#REF!</definedName>
    <definedName name="________CAN497" localSheetId="17">[14]PROCTOR!#REF!</definedName>
    <definedName name="________CAN497">[14]PROCTOR!#REF!</definedName>
    <definedName name="________CAN498" localSheetId="4">[14]PROCTOR!#REF!</definedName>
    <definedName name="________CAN498" localSheetId="7">[14]PROCTOR!#REF!</definedName>
    <definedName name="________CAN498" localSheetId="5">[14]PROCTOR!#REF!</definedName>
    <definedName name="________CAN498" localSheetId="6">[14]PROCTOR!#REF!</definedName>
    <definedName name="________CAN498" localSheetId="17">[14]PROCTOR!#REF!</definedName>
    <definedName name="________CAN498">[14]PROCTOR!#REF!</definedName>
    <definedName name="________CAN499" localSheetId="4">[14]PROCTOR!#REF!</definedName>
    <definedName name="________CAN499" localSheetId="7">[14]PROCTOR!#REF!</definedName>
    <definedName name="________CAN499" localSheetId="5">[14]PROCTOR!#REF!</definedName>
    <definedName name="________CAN499" localSheetId="6">[14]PROCTOR!#REF!</definedName>
    <definedName name="________CAN499" localSheetId="17">[14]PROCTOR!#REF!</definedName>
    <definedName name="________CAN499">[14]PROCTOR!#REF!</definedName>
    <definedName name="________CAN500" localSheetId="4">[14]PROCTOR!#REF!</definedName>
    <definedName name="________CAN500" localSheetId="7">[14]PROCTOR!#REF!</definedName>
    <definedName name="________CAN500" localSheetId="5">[14]PROCTOR!#REF!</definedName>
    <definedName name="________CAN500" localSheetId="6">[14]PROCTOR!#REF!</definedName>
    <definedName name="________CAN500" localSheetId="17">[14]PROCTOR!#REF!</definedName>
    <definedName name="________CAN500">[14]PROCTOR!#REF!</definedName>
    <definedName name="________CDG100" localSheetId="3">#REF!</definedName>
    <definedName name="________CDG100" localSheetId="4">#REF!</definedName>
    <definedName name="________CDG100" localSheetId="7">#REF!</definedName>
    <definedName name="________CDG100" localSheetId="5">#REF!</definedName>
    <definedName name="________CDG100" localSheetId="6">#REF!</definedName>
    <definedName name="________CDG100" localSheetId="9">#REF!</definedName>
    <definedName name="________CDG100" localSheetId="17">#REF!</definedName>
    <definedName name="________CDG100" localSheetId="2">#REF!</definedName>
    <definedName name="________CDG100">#REF!</definedName>
    <definedName name="________CDG250" localSheetId="3">#REF!</definedName>
    <definedName name="________CDG250" localSheetId="4">#REF!</definedName>
    <definedName name="________CDG250" localSheetId="7">#REF!</definedName>
    <definedName name="________CDG250" localSheetId="5">#REF!</definedName>
    <definedName name="________CDG250" localSheetId="6">#REF!</definedName>
    <definedName name="________CDG250" localSheetId="9">#REF!</definedName>
    <definedName name="________CDG250" localSheetId="17">#REF!</definedName>
    <definedName name="________CDG250" localSheetId="2">#REF!</definedName>
    <definedName name="________CDG250">#REF!</definedName>
    <definedName name="________CDG50" localSheetId="3">#REF!</definedName>
    <definedName name="________CDG50" localSheetId="4">#REF!</definedName>
    <definedName name="________CDG50" localSheetId="7">#REF!</definedName>
    <definedName name="________CDG50" localSheetId="5">#REF!</definedName>
    <definedName name="________CDG50" localSheetId="6">#REF!</definedName>
    <definedName name="________CDG50" localSheetId="9">#REF!</definedName>
    <definedName name="________CDG50" localSheetId="17">#REF!</definedName>
    <definedName name="________CDG50" localSheetId="2">#REF!</definedName>
    <definedName name="________CDG50">#REF!</definedName>
    <definedName name="________CDG500" localSheetId="3">#REF!</definedName>
    <definedName name="________CDG500" localSheetId="4">#REF!</definedName>
    <definedName name="________CDG500" localSheetId="7">#REF!</definedName>
    <definedName name="________CDG500" localSheetId="5">#REF!</definedName>
    <definedName name="________CDG500" localSheetId="6">#REF!</definedName>
    <definedName name="________CDG500" localSheetId="9">#REF!</definedName>
    <definedName name="________CDG500" localSheetId="17">#REF!</definedName>
    <definedName name="________CDG500" localSheetId="2">#REF!</definedName>
    <definedName name="________CDG500">#REF!</definedName>
    <definedName name="________CEM53" localSheetId="3">#REF!</definedName>
    <definedName name="________CEM53" localSheetId="4">#REF!</definedName>
    <definedName name="________CEM53" localSheetId="7">#REF!</definedName>
    <definedName name="________CEM53" localSheetId="5">#REF!</definedName>
    <definedName name="________CEM53" localSheetId="6">#REF!</definedName>
    <definedName name="________CEM53" localSheetId="9">#REF!</definedName>
    <definedName name="________CEM53" localSheetId="17">#REF!</definedName>
    <definedName name="________CEM53" localSheetId="2">#REF!</definedName>
    <definedName name="________CEM53">#REF!</definedName>
    <definedName name="________CRN3" localSheetId="3">#REF!</definedName>
    <definedName name="________CRN3" localSheetId="4">#REF!</definedName>
    <definedName name="________CRN3" localSheetId="7">#REF!</definedName>
    <definedName name="________CRN3" localSheetId="5">#REF!</definedName>
    <definedName name="________CRN3" localSheetId="6">#REF!</definedName>
    <definedName name="________CRN3" localSheetId="9">#REF!</definedName>
    <definedName name="________CRN3" localSheetId="17">#REF!</definedName>
    <definedName name="________CRN3" localSheetId="2">#REF!</definedName>
    <definedName name="________CRN3">#REF!</definedName>
    <definedName name="________CRN35" localSheetId="3">#REF!</definedName>
    <definedName name="________CRN35" localSheetId="4">#REF!</definedName>
    <definedName name="________CRN35" localSheetId="7">#REF!</definedName>
    <definedName name="________CRN35" localSheetId="5">#REF!</definedName>
    <definedName name="________CRN35" localSheetId="6">#REF!</definedName>
    <definedName name="________CRN35" localSheetId="9">#REF!</definedName>
    <definedName name="________CRN35" localSheetId="17">#REF!</definedName>
    <definedName name="________CRN35" localSheetId="2">#REF!</definedName>
    <definedName name="________CRN35">#REF!</definedName>
    <definedName name="________CRN80" localSheetId="3">#REF!</definedName>
    <definedName name="________CRN80" localSheetId="4">#REF!</definedName>
    <definedName name="________CRN80" localSheetId="7">#REF!</definedName>
    <definedName name="________CRN80" localSheetId="5">#REF!</definedName>
    <definedName name="________CRN80" localSheetId="6">#REF!</definedName>
    <definedName name="________CRN80" localSheetId="9">#REF!</definedName>
    <definedName name="________CRN80" localSheetId="17">#REF!</definedName>
    <definedName name="________CRN80" localSheetId="2">#REF!</definedName>
    <definedName name="________CRN80">#REF!</definedName>
    <definedName name="________dec05" localSheetId="3" hidden="1">{"'Sheet1'!$A$4386:$N$4591"}</definedName>
    <definedName name="________dec05" localSheetId="4" hidden="1">{"'Sheet1'!$A$4386:$N$4591"}</definedName>
    <definedName name="________dec05" localSheetId="7" hidden="1">{"'Sheet1'!$A$4386:$N$4591"}</definedName>
    <definedName name="________dec05" localSheetId="5" hidden="1">{"'Sheet1'!$A$4386:$N$4591"}</definedName>
    <definedName name="________dec05" localSheetId="6" hidden="1">{"'Sheet1'!$A$4386:$N$4591"}</definedName>
    <definedName name="________dec05" localSheetId="9" hidden="1">{"'Sheet1'!$A$4386:$N$4591"}</definedName>
    <definedName name="________dec05" localSheetId="17" hidden="1">{"'Sheet1'!$A$4386:$N$4591"}</definedName>
    <definedName name="________dec05" localSheetId="2" hidden="1">{"'Sheet1'!$A$4386:$N$4591"}</definedName>
    <definedName name="________dec05" hidden="1">{"'Sheet1'!$A$4386:$N$4591"}</definedName>
    <definedName name="________DOZ50" localSheetId="3">#REF!</definedName>
    <definedName name="________DOZ50" localSheetId="4">#REF!</definedName>
    <definedName name="________DOZ50" localSheetId="7">#REF!</definedName>
    <definedName name="________DOZ50" localSheetId="5">#REF!</definedName>
    <definedName name="________DOZ50" localSheetId="6">#REF!</definedName>
    <definedName name="________DOZ50" localSheetId="9">#REF!</definedName>
    <definedName name="________DOZ50" localSheetId="17">#REF!</definedName>
    <definedName name="________DOZ50" localSheetId="2">#REF!</definedName>
    <definedName name="________DOZ50">#REF!</definedName>
    <definedName name="________DOZ80" localSheetId="3">#REF!</definedName>
    <definedName name="________DOZ80" localSheetId="4">#REF!</definedName>
    <definedName name="________DOZ80" localSheetId="7">#REF!</definedName>
    <definedName name="________DOZ80" localSheetId="5">#REF!</definedName>
    <definedName name="________DOZ80" localSheetId="6">#REF!</definedName>
    <definedName name="________DOZ80" localSheetId="9">#REF!</definedName>
    <definedName name="________DOZ80" localSheetId="17">#REF!</definedName>
    <definedName name="________DOZ80" localSheetId="2">#REF!</definedName>
    <definedName name="________DOZ80">#REF!</definedName>
    <definedName name="________ExV200" localSheetId="3">#REF!</definedName>
    <definedName name="________ExV200" localSheetId="4">#REF!</definedName>
    <definedName name="________ExV200" localSheetId="7">#REF!</definedName>
    <definedName name="________ExV200" localSheetId="5">#REF!</definedName>
    <definedName name="________ExV200" localSheetId="6">#REF!</definedName>
    <definedName name="________ExV200" localSheetId="9">#REF!</definedName>
    <definedName name="________ExV200" localSheetId="17">#REF!</definedName>
    <definedName name="________ExV200" localSheetId="2">#REF!</definedName>
    <definedName name="________ExV200">#REF!</definedName>
    <definedName name="________GEN100" localSheetId="3">#REF!</definedName>
    <definedName name="________GEN100" localSheetId="4">#REF!</definedName>
    <definedName name="________GEN100" localSheetId="7">#REF!</definedName>
    <definedName name="________GEN100" localSheetId="5">#REF!</definedName>
    <definedName name="________GEN100" localSheetId="6">#REF!</definedName>
    <definedName name="________GEN100" localSheetId="9">#REF!</definedName>
    <definedName name="________GEN100" localSheetId="17">#REF!</definedName>
    <definedName name="________GEN100" localSheetId="2">#REF!</definedName>
    <definedName name="________GEN100">#REF!</definedName>
    <definedName name="________GEN250" localSheetId="3">#REF!</definedName>
    <definedName name="________GEN250" localSheetId="4">#REF!</definedName>
    <definedName name="________GEN250" localSheetId="7">#REF!</definedName>
    <definedName name="________GEN250" localSheetId="5">#REF!</definedName>
    <definedName name="________GEN250" localSheetId="6">#REF!</definedName>
    <definedName name="________GEN250" localSheetId="9">#REF!</definedName>
    <definedName name="________GEN250" localSheetId="17">#REF!</definedName>
    <definedName name="________GEN250" localSheetId="2">#REF!</definedName>
    <definedName name="________GEN250">#REF!</definedName>
    <definedName name="________GEN325" localSheetId="3">#REF!</definedName>
    <definedName name="________GEN325" localSheetId="4">#REF!</definedName>
    <definedName name="________GEN325" localSheetId="7">#REF!</definedName>
    <definedName name="________GEN325" localSheetId="5">#REF!</definedName>
    <definedName name="________GEN325" localSheetId="6">#REF!</definedName>
    <definedName name="________GEN325" localSheetId="9">#REF!</definedName>
    <definedName name="________GEN325" localSheetId="17">#REF!</definedName>
    <definedName name="________GEN325" localSheetId="2">#REF!</definedName>
    <definedName name="________GEN325">#REF!</definedName>
    <definedName name="________GEN380" localSheetId="3">#REF!</definedName>
    <definedName name="________GEN380" localSheetId="4">#REF!</definedName>
    <definedName name="________GEN380" localSheetId="7">#REF!</definedName>
    <definedName name="________GEN380" localSheetId="5">#REF!</definedName>
    <definedName name="________GEN380" localSheetId="6">#REF!</definedName>
    <definedName name="________GEN380" localSheetId="9">#REF!</definedName>
    <definedName name="________GEN380" localSheetId="17">#REF!</definedName>
    <definedName name="________GEN380" localSheetId="2">#REF!</definedName>
    <definedName name="________GEN380">#REF!</definedName>
    <definedName name="________GSB1" localSheetId="3">#REF!</definedName>
    <definedName name="________GSB1" localSheetId="4">#REF!</definedName>
    <definedName name="________GSB1" localSheetId="7">#REF!</definedName>
    <definedName name="________GSB1" localSheetId="5">#REF!</definedName>
    <definedName name="________GSB1" localSheetId="6">#REF!</definedName>
    <definedName name="________GSB1" localSheetId="9">#REF!</definedName>
    <definedName name="________GSB1" localSheetId="17">#REF!</definedName>
    <definedName name="________GSB1" localSheetId="2">#REF!</definedName>
    <definedName name="________GSB1">#REF!</definedName>
    <definedName name="________GSB2" localSheetId="3">#REF!</definedName>
    <definedName name="________GSB2" localSheetId="4">#REF!</definedName>
    <definedName name="________GSB2" localSheetId="7">#REF!</definedName>
    <definedName name="________GSB2" localSheetId="5">#REF!</definedName>
    <definedName name="________GSB2" localSheetId="6">#REF!</definedName>
    <definedName name="________GSB2" localSheetId="9">#REF!</definedName>
    <definedName name="________GSB2" localSheetId="17">#REF!</definedName>
    <definedName name="________GSB2" localSheetId="2">#REF!</definedName>
    <definedName name="________GSB2">#REF!</definedName>
    <definedName name="________GSB3" localSheetId="3">#REF!</definedName>
    <definedName name="________GSB3" localSheetId="4">#REF!</definedName>
    <definedName name="________GSB3" localSheetId="7">#REF!</definedName>
    <definedName name="________GSB3" localSheetId="5">#REF!</definedName>
    <definedName name="________GSB3" localSheetId="6">#REF!</definedName>
    <definedName name="________GSB3" localSheetId="9">#REF!</definedName>
    <definedName name="________GSB3" localSheetId="17">#REF!</definedName>
    <definedName name="________GSB3" localSheetId="2">#REF!</definedName>
    <definedName name="________GSB3">#REF!</definedName>
    <definedName name="________HMP1" localSheetId="3">#REF!</definedName>
    <definedName name="________HMP1" localSheetId="4">#REF!</definedName>
    <definedName name="________HMP1" localSheetId="7">#REF!</definedName>
    <definedName name="________HMP1" localSheetId="5">#REF!</definedName>
    <definedName name="________HMP1" localSheetId="6">#REF!</definedName>
    <definedName name="________HMP1" localSheetId="9">#REF!</definedName>
    <definedName name="________HMP1" localSheetId="17">#REF!</definedName>
    <definedName name="________HMP1" localSheetId="2">#REF!</definedName>
    <definedName name="________HMP1">#REF!</definedName>
    <definedName name="________HMP2" localSheetId="3">#REF!</definedName>
    <definedName name="________HMP2" localSheetId="4">#REF!</definedName>
    <definedName name="________HMP2" localSheetId="7">#REF!</definedName>
    <definedName name="________HMP2" localSheetId="5">#REF!</definedName>
    <definedName name="________HMP2" localSheetId="6">#REF!</definedName>
    <definedName name="________HMP2" localSheetId="9">#REF!</definedName>
    <definedName name="________HMP2" localSheetId="17">#REF!</definedName>
    <definedName name="________HMP2" localSheetId="2">#REF!</definedName>
    <definedName name="________HMP2">#REF!</definedName>
    <definedName name="________HMP3" localSheetId="3">#REF!</definedName>
    <definedName name="________HMP3" localSheetId="4">#REF!</definedName>
    <definedName name="________HMP3" localSheetId="7">#REF!</definedName>
    <definedName name="________HMP3" localSheetId="5">#REF!</definedName>
    <definedName name="________HMP3" localSheetId="6">#REF!</definedName>
    <definedName name="________HMP3" localSheetId="9">#REF!</definedName>
    <definedName name="________HMP3" localSheetId="17">#REF!</definedName>
    <definedName name="________HMP3" localSheetId="2">#REF!</definedName>
    <definedName name="________HMP3">#REF!</definedName>
    <definedName name="________HMP4" localSheetId="3">#REF!</definedName>
    <definedName name="________HMP4" localSheetId="4">#REF!</definedName>
    <definedName name="________HMP4" localSheetId="7">#REF!</definedName>
    <definedName name="________HMP4" localSheetId="5">#REF!</definedName>
    <definedName name="________HMP4" localSheetId="6">#REF!</definedName>
    <definedName name="________HMP4" localSheetId="9">#REF!</definedName>
    <definedName name="________HMP4" localSheetId="17">#REF!</definedName>
    <definedName name="________HMP4" localSheetId="2">#REF!</definedName>
    <definedName name="________HMP4">#REF!</definedName>
    <definedName name="________HRC1">'[20]Pipe trench'!$V$23</definedName>
    <definedName name="________HRC2">'[20]Pipe trench'!$V$24</definedName>
    <definedName name="________HSE1">'[20]Pipe trench'!$V$11</definedName>
    <definedName name="________Ki1" localSheetId="3">#REF!</definedName>
    <definedName name="________Ki1" localSheetId="4">#REF!</definedName>
    <definedName name="________Ki1" localSheetId="7">#REF!</definedName>
    <definedName name="________Ki1" localSheetId="5">#REF!</definedName>
    <definedName name="________Ki1" localSheetId="6">#REF!</definedName>
    <definedName name="________Ki1" localSheetId="9">#REF!</definedName>
    <definedName name="________Ki1" localSheetId="17">#REF!</definedName>
    <definedName name="________Ki1" localSheetId="2">#REF!</definedName>
    <definedName name="________Ki1">#REF!</definedName>
    <definedName name="________Ki2" localSheetId="3">#REF!</definedName>
    <definedName name="________Ki2" localSheetId="4">#REF!</definedName>
    <definedName name="________Ki2" localSheetId="7">#REF!</definedName>
    <definedName name="________Ki2" localSheetId="5">#REF!</definedName>
    <definedName name="________Ki2" localSheetId="6">#REF!</definedName>
    <definedName name="________Ki2" localSheetId="9">#REF!</definedName>
    <definedName name="________Ki2" localSheetId="17">#REF!</definedName>
    <definedName name="________Ki2" localSheetId="2">#REF!</definedName>
    <definedName name="________Ki2">#REF!</definedName>
    <definedName name="________lb1" localSheetId="3">#REF!</definedName>
    <definedName name="________lb1" localSheetId="4">#REF!</definedName>
    <definedName name="________lb1" localSheetId="7">#REF!</definedName>
    <definedName name="________lb1" localSheetId="5">#REF!</definedName>
    <definedName name="________lb1" localSheetId="6">#REF!</definedName>
    <definedName name="________lb1" localSheetId="9">#REF!</definedName>
    <definedName name="________lb1" localSheetId="17">#REF!</definedName>
    <definedName name="________lb1" localSheetId="2">#REF!</definedName>
    <definedName name="________lb1">#REF!</definedName>
    <definedName name="________lb2" localSheetId="3">#REF!</definedName>
    <definedName name="________lb2" localSheetId="4">#REF!</definedName>
    <definedName name="________lb2" localSheetId="7">#REF!</definedName>
    <definedName name="________lb2" localSheetId="5">#REF!</definedName>
    <definedName name="________lb2" localSheetId="6">#REF!</definedName>
    <definedName name="________lb2" localSheetId="9">#REF!</definedName>
    <definedName name="________lb2" localSheetId="17">#REF!</definedName>
    <definedName name="________lb2" localSheetId="2">#REF!</definedName>
    <definedName name="________lb2">#REF!</definedName>
    <definedName name="________mac2">200</definedName>
    <definedName name="________MAN1" localSheetId="3">#REF!</definedName>
    <definedName name="________MAN1" localSheetId="4">#REF!</definedName>
    <definedName name="________MAN1" localSheetId="7">#REF!</definedName>
    <definedName name="________MAN1" localSheetId="5">#REF!</definedName>
    <definedName name="________MAN1" localSheetId="6">#REF!</definedName>
    <definedName name="________MAN1" localSheetId="9">#REF!</definedName>
    <definedName name="________MAN1" localSheetId="17">#REF!</definedName>
    <definedName name="________MAN1" localSheetId="2">#REF!</definedName>
    <definedName name="________MAN1">#REF!</definedName>
    <definedName name="________MIX10" localSheetId="3">#REF!</definedName>
    <definedName name="________MIX10" localSheetId="4">#REF!</definedName>
    <definedName name="________MIX10" localSheetId="7">#REF!</definedName>
    <definedName name="________MIX10" localSheetId="5">#REF!</definedName>
    <definedName name="________MIX10" localSheetId="6">#REF!</definedName>
    <definedName name="________MIX10" localSheetId="9">#REF!</definedName>
    <definedName name="________MIX10" localSheetId="17">#REF!</definedName>
    <definedName name="________MIX10" localSheetId="2">#REF!</definedName>
    <definedName name="________MIX10">#REF!</definedName>
    <definedName name="________MIX15" localSheetId="3">#REF!</definedName>
    <definedName name="________MIX15" localSheetId="4">#REF!</definedName>
    <definedName name="________MIX15" localSheetId="7">#REF!</definedName>
    <definedName name="________MIX15" localSheetId="5">#REF!</definedName>
    <definedName name="________MIX15" localSheetId="6">#REF!</definedName>
    <definedName name="________MIX15" localSheetId="9">#REF!</definedName>
    <definedName name="________MIX15" localSheetId="17">#REF!</definedName>
    <definedName name="________MIX15" localSheetId="2">#REF!</definedName>
    <definedName name="________MIX15">#REF!</definedName>
    <definedName name="________MIX15150" localSheetId="4">'[4]Mix Design'!#REF!</definedName>
    <definedName name="________MIX15150" localSheetId="7">'[4]Mix Design'!#REF!</definedName>
    <definedName name="________MIX15150" localSheetId="5">'[4]Mix Design'!#REF!</definedName>
    <definedName name="________MIX15150" localSheetId="6">'[4]Mix Design'!#REF!</definedName>
    <definedName name="________MIX15150" localSheetId="17">'[4]Mix Design'!#REF!</definedName>
    <definedName name="________MIX15150">'[4]Mix Design'!#REF!</definedName>
    <definedName name="________MIX1540">'[4]Mix Design'!$P$11</definedName>
    <definedName name="________MIX1580" localSheetId="4">'[4]Mix Design'!#REF!</definedName>
    <definedName name="________MIX1580" localSheetId="7">'[4]Mix Design'!#REF!</definedName>
    <definedName name="________MIX1580" localSheetId="5">'[4]Mix Design'!#REF!</definedName>
    <definedName name="________MIX1580" localSheetId="6">'[4]Mix Design'!#REF!</definedName>
    <definedName name="________MIX1580" localSheetId="17">'[4]Mix Design'!#REF!</definedName>
    <definedName name="________MIX1580">'[4]Mix Design'!#REF!</definedName>
    <definedName name="________MIX2">'[5]Mix Design'!$P$12</definedName>
    <definedName name="________MIX20" localSheetId="3">#REF!</definedName>
    <definedName name="________MIX20" localSheetId="4">#REF!</definedName>
    <definedName name="________MIX20" localSheetId="7">#REF!</definedName>
    <definedName name="________MIX20" localSheetId="5">#REF!</definedName>
    <definedName name="________MIX20" localSheetId="6">#REF!</definedName>
    <definedName name="________MIX20" localSheetId="9">#REF!</definedName>
    <definedName name="________MIX20" localSheetId="17">#REF!</definedName>
    <definedName name="________MIX20" localSheetId="2">#REF!</definedName>
    <definedName name="________MIX20">#REF!</definedName>
    <definedName name="________MIX2020">'[4]Mix Design'!$P$12</definedName>
    <definedName name="________MIX2040">'[4]Mix Design'!$P$13</definedName>
    <definedName name="________MIX25" localSheetId="3">#REF!</definedName>
    <definedName name="________MIX25" localSheetId="4">#REF!</definedName>
    <definedName name="________MIX25" localSheetId="7">#REF!</definedName>
    <definedName name="________MIX25" localSheetId="5">#REF!</definedName>
    <definedName name="________MIX25" localSheetId="6">#REF!</definedName>
    <definedName name="________MIX25" localSheetId="9">#REF!</definedName>
    <definedName name="________MIX25" localSheetId="17">#REF!</definedName>
    <definedName name="________MIX25" localSheetId="2">#REF!</definedName>
    <definedName name="________MIX25">#REF!</definedName>
    <definedName name="________MIX2540">'[4]Mix Design'!$P$15</definedName>
    <definedName name="________Mix255">'[6]Mix Design'!$P$13</definedName>
    <definedName name="________MIX30" localSheetId="3">#REF!</definedName>
    <definedName name="________MIX30" localSheetId="4">#REF!</definedName>
    <definedName name="________MIX30" localSheetId="7">#REF!</definedName>
    <definedName name="________MIX30" localSheetId="5">#REF!</definedName>
    <definedName name="________MIX30" localSheetId="6">#REF!</definedName>
    <definedName name="________MIX30" localSheetId="9">#REF!</definedName>
    <definedName name="________MIX30" localSheetId="17">#REF!</definedName>
    <definedName name="________MIX30" localSheetId="2">#REF!</definedName>
    <definedName name="________MIX30">#REF!</definedName>
    <definedName name="________MIX35" localSheetId="3">#REF!</definedName>
    <definedName name="________MIX35" localSheetId="4">#REF!</definedName>
    <definedName name="________MIX35" localSheetId="7">#REF!</definedName>
    <definedName name="________MIX35" localSheetId="5">#REF!</definedName>
    <definedName name="________MIX35" localSheetId="6">#REF!</definedName>
    <definedName name="________MIX35" localSheetId="9">#REF!</definedName>
    <definedName name="________MIX35" localSheetId="17">#REF!</definedName>
    <definedName name="________MIX35" localSheetId="2">#REF!</definedName>
    <definedName name="________MIX35">#REF!</definedName>
    <definedName name="________MIX40" localSheetId="3">#REF!</definedName>
    <definedName name="________MIX40" localSheetId="4">#REF!</definedName>
    <definedName name="________MIX40" localSheetId="7">#REF!</definedName>
    <definedName name="________MIX40" localSheetId="5">#REF!</definedName>
    <definedName name="________MIX40" localSheetId="6">#REF!</definedName>
    <definedName name="________MIX40" localSheetId="9">#REF!</definedName>
    <definedName name="________MIX40" localSheetId="17">#REF!</definedName>
    <definedName name="________MIX40" localSheetId="2">#REF!</definedName>
    <definedName name="________MIX40">#REF!</definedName>
    <definedName name="________MIX45" localSheetId="4">'[4]Mix Design'!#REF!</definedName>
    <definedName name="________MIX45" localSheetId="7">'[4]Mix Design'!#REF!</definedName>
    <definedName name="________MIX45" localSheetId="5">'[4]Mix Design'!#REF!</definedName>
    <definedName name="________MIX45" localSheetId="6">'[4]Mix Design'!#REF!</definedName>
    <definedName name="________MIX45" localSheetId="17">'[4]Mix Design'!#REF!</definedName>
    <definedName name="________MIX45">'[4]Mix Design'!#REF!</definedName>
    <definedName name="________mm1" localSheetId="3">#REF!</definedName>
    <definedName name="________mm1" localSheetId="4">#REF!</definedName>
    <definedName name="________mm1" localSheetId="7">#REF!</definedName>
    <definedName name="________mm1" localSheetId="5">#REF!</definedName>
    <definedName name="________mm1" localSheetId="6">#REF!</definedName>
    <definedName name="________mm1" localSheetId="9">#REF!</definedName>
    <definedName name="________mm1" localSheetId="17">#REF!</definedName>
    <definedName name="________mm1" localSheetId="2">#REF!</definedName>
    <definedName name="________mm1">#REF!</definedName>
    <definedName name="________mm2" localSheetId="3">#REF!</definedName>
    <definedName name="________mm2" localSheetId="4">#REF!</definedName>
    <definedName name="________mm2" localSheetId="7">#REF!</definedName>
    <definedName name="________mm2" localSheetId="5">#REF!</definedName>
    <definedName name="________mm2" localSheetId="6">#REF!</definedName>
    <definedName name="________mm2" localSheetId="9">#REF!</definedName>
    <definedName name="________mm2" localSheetId="17">#REF!</definedName>
    <definedName name="________mm2" localSheetId="2">#REF!</definedName>
    <definedName name="________mm2">#REF!</definedName>
    <definedName name="________mm3" localSheetId="3">#REF!</definedName>
    <definedName name="________mm3" localSheetId="4">#REF!</definedName>
    <definedName name="________mm3" localSheetId="7">#REF!</definedName>
    <definedName name="________mm3" localSheetId="5">#REF!</definedName>
    <definedName name="________mm3" localSheetId="6">#REF!</definedName>
    <definedName name="________mm3" localSheetId="9">#REF!</definedName>
    <definedName name="________mm3" localSheetId="17">#REF!</definedName>
    <definedName name="________mm3" localSheetId="2">#REF!</definedName>
    <definedName name="________mm3">#REF!</definedName>
    <definedName name="________MUR5" localSheetId="3">#REF!</definedName>
    <definedName name="________MUR5" localSheetId="4">#REF!</definedName>
    <definedName name="________MUR5" localSheetId="7">#REF!</definedName>
    <definedName name="________MUR5" localSheetId="5">#REF!</definedName>
    <definedName name="________MUR5" localSheetId="6">#REF!</definedName>
    <definedName name="________MUR5" localSheetId="9">#REF!</definedName>
    <definedName name="________MUR5" localSheetId="17">#REF!</definedName>
    <definedName name="________MUR5" localSheetId="2">#REF!</definedName>
    <definedName name="________MUR5">#REF!</definedName>
    <definedName name="________MUR8" localSheetId="3">#REF!</definedName>
    <definedName name="________MUR8" localSheetId="4">#REF!</definedName>
    <definedName name="________MUR8" localSheetId="7">#REF!</definedName>
    <definedName name="________MUR8" localSheetId="5">#REF!</definedName>
    <definedName name="________MUR8" localSheetId="6">#REF!</definedName>
    <definedName name="________MUR8" localSheetId="9">#REF!</definedName>
    <definedName name="________MUR8" localSheetId="17">#REF!</definedName>
    <definedName name="________MUR8" localSheetId="2">#REF!</definedName>
    <definedName name="________MUR8">#REF!</definedName>
    <definedName name="________OPC43" localSheetId="3">#REF!</definedName>
    <definedName name="________OPC43" localSheetId="4">#REF!</definedName>
    <definedName name="________OPC43" localSheetId="7">#REF!</definedName>
    <definedName name="________OPC43" localSheetId="5">#REF!</definedName>
    <definedName name="________OPC43" localSheetId="6">#REF!</definedName>
    <definedName name="________OPC43" localSheetId="9">#REF!</definedName>
    <definedName name="________OPC43" localSheetId="17">#REF!</definedName>
    <definedName name="________OPC43" localSheetId="2">#REF!</definedName>
    <definedName name="________OPC43">#REF!</definedName>
    <definedName name="________ORC1">'[20]Pipe trench'!$V$17</definedName>
    <definedName name="________ORC2">'[20]Pipe trench'!$V$18</definedName>
    <definedName name="________OSE1">'[20]Pipe trench'!$V$8</definedName>
    <definedName name="________PB1" localSheetId="3">#REF!</definedName>
    <definedName name="________PB1" localSheetId="4">#REF!</definedName>
    <definedName name="________PB1" localSheetId="7">#REF!</definedName>
    <definedName name="________PB1" localSheetId="5">#REF!</definedName>
    <definedName name="________PB1" localSheetId="6">#REF!</definedName>
    <definedName name="________PB1" localSheetId="9">#REF!</definedName>
    <definedName name="________PB1" localSheetId="17">#REF!</definedName>
    <definedName name="________PB1" localSheetId="2">#REF!</definedName>
    <definedName name="________PB1">#REF!</definedName>
    <definedName name="________sh1">90</definedName>
    <definedName name="________sh2">120</definedName>
    <definedName name="________sh3">150</definedName>
    <definedName name="________sh4">180</definedName>
    <definedName name="________SH5" localSheetId="3">#REF!</definedName>
    <definedName name="________SH5" localSheetId="4">#REF!</definedName>
    <definedName name="________SH5" localSheetId="7">#REF!</definedName>
    <definedName name="________SH5" localSheetId="5">#REF!</definedName>
    <definedName name="________SH5" localSheetId="6">#REF!</definedName>
    <definedName name="________SH5" localSheetId="9">#REF!</definedName>
    <definedName name="________SH5" localSheetId="17">#REF!</definedName>
    <definedName name="________SH5" localSheetId="2">#REF!</definedName>
    <definedName name="________SH5">#REF!</definedName>
    <definedName name="________SLV10025" localSheetId="4">'[25]ANAL-PIPE LINE'!#REF!</definedName>
    <definedName name="________SLV10025" localSheetId="7">'[25]ANAL-PIPE LINE'!#REF!</definedName>
    <definedName name="________SLV10025" localSheetId="5">'[25]ANAL-PIPE LINE'!#REF!</definedName>
    <definedName name="________SLV10025" localSheetId="6">'[25]ANAL-PIPE LINE'!#REF!</definedName>
    <definedName name="________SLV10025" localSheetId="17">'[25]ANAL-PIPE LINE'!#REF!</definedName>
    <definedName name="________SLV10025">'[25]ANAL-PIPE LINE'!#REF!</definedName>
    <definedName name="________SLV20025">'[20]ANAL-PUMP HOUSE'!$I$58</definedName>
    <definedName name="________SLV80010">'[20]ANAL-PUMP HOUSE'!$I$60</definedName>
    <definedName name="________tab1" localSheetId="3">#REF!</definedName>
    <definedName name="________tab1" localSheetId="4">#REF!</definedName>
    <definedName name="________tab1" localSheetId="7">#REF!</definedName>
    <definedName name="________tab1" localSheetId="5">#REF!</definedName>
    <definedName name="________tab1" localSheetId="6">#REF!</definedName>
    <definedName name="________tab1" localSheetId="9">#REF!</definedName>
    <definedName name="________tab1" localSheetId="17">#REF!</definedName>
    <definedName name="________tab1" localSheetId="2">#REF!</definedName>
    <definedName name="________tab1">#REF!</definedName>
    <definedName name="________tab2" localSheetId="3">#REF!</definedName>
    <definedName name="________tab2" localSheetId="4">#REF!</definedName>
    <definedName name="________tab2" localSheetId="7">#REF!</definedName>
    <definedName name="________tab2" localSheetId="5">#REF!</definedName>
    <definedName name="________tab2" localSheetId="6">#REF!</definedName>
    <definedName name="________tab2" localSheetId="9">#REF!</definedName>
    <definedName name="________tab2" localSheetId="17">#REF!</definedName>
    <definedName name="________tab2" localSheetId="2">#REF!</definedName>
    <definedName name="________tab2">#REF!</definedName>
    <definedName name="________TB2" localSheetId="3">#REF!</definedName>
    <definedName name="________TB2" localSheetId="4">#REF!</definedName>
    <definedName name="________TB2" localSheetId="7">#REF!</definedName>
    <definedName name="________TB2" localSheetId="5">#REF!</definedName>
    <definedName name="________TB2" localSheetId="6">#REF!</definedName>
    <definedName name="________TB2" localSheetId="9">#REF!</definedName>
    <definedName name="________TB2" localSheetId="17">#REF!</definedName>
    <definedName name="________TB2" localSheetId="2">#REF!</definedName>
    <definedName name="________TB2">#REF!</definedName>
    <definedName name="________TIP1" localSheetId="3">#REF!</definedName>
    <definedName name="________TIP1" localSheetId="4">#REF!</definedName>
    <definedName name="________TIP1" localSheetId="7">#REF!</definedName>
    <definedName name="________TIP1" localSheetId="5">#REF!</definedName>
    <definedName name="________TIP1" localSheetId="6">#REF!</definedName>
    <definedName name="________TIP1" localSheetId="9">#REF!</definedName>
    <definedName name="________TIP1" localSheetId="17">#REF!</definedName>
    <definedName name="________TIP1" localSheetId="2">#REF!</definedName>
    <definedName name="________TIP1">#REF!</definedName>
    <definedName name="________TIP2" localSheetId="3">#REF!</definedName>
    <definedName name="________TIP2" localSheetId="4">#REF!</definedName>
    <definedName name="________TIP2" localSheetId="7">#REF!</definedName>
    <definedName name="________TIP2" localSheetId="5">#REF!</definedName>
    <definedName name="________TIP2" localSheetId="6">#REF!</definedName>
    <definedName name="________TIP2" localSheetId="9">#REF!</definedName>
    <definedName name="________TIP2" localSheetId="17">#REF!</definedName>
    <definedName name="________TIP2" localSheetId="2">#REF!</definedName>
    <definedName name="________TIP2">#REF!</definedName>
    <definedName name="________TIP3" localSheetId="3">#REF!</definedName>
    <definedName name="________TIP3" localSheetId="4">#REF!</definedName>
    <definedName name="________TIP3" localSheetId="7">#REF!</definedName>
    <definedName name="________TIP3" localSheetId="5">#REF!</definedName>
    <definedName name="________TIP3" localSheetId="6">#REF!</definedName>
    <definedName name="________TIP3" localSheetId="9">#REF!</definedName>
    <definedName name="________TIP3" localSheetId="17">#REF!</definedName>
    <definedName name="________TIP3" localSheetId="2">#REF!</definedName>
    <definedName name="________TIP3">#REF!</definedName>
    <definedName name="_______A65537" localSheetId="3">#REF!</definedName>
    <definedName name="_______A65537" localSheetId="4">#REF!</definedName>
    <definedName name="_______A65537" localSheetId="7">#REF!</definedName>
    <definedName name="_______A65537" localSheetId="5">#REF!</definedName>
    <definedName name="_______A65537" localSheetId="6">#REF!</definedName>
    <definedName name="_______A65537" localSheetId="9">#REF!</definedName>
    <definedName name="_______A65537" localSheetId="17">#REF!</definedName>
    <definedName name="_______A65537" localSheetId="2">#REF!</definedName>
    <definedName name="_______A65537">#REF!</definedName>
    <definedName name="_______ABM10" localSheetId="3">#REF!</definedName>
    <definedName name="_______ABM10" localSheetId="4">#REF!</definedName>
    <definedName name="_______ABM10" localSheetId="7">#REF!</definedName>
    <definedName name="_______ABM10" localSheetId="5">#REF!</definedName>
    <definedName name="_______ABM10" localSheetId="6">#REF!</definedName>
    <definedName name="_______ABM10" localSheetId="9">#REF!</definedName>
    <definedName name="_______ABM10" localSheetId="17">#REF!</definedName>
    <definedName name="_______ABM10" localSheetId="2">#REF!</definedName>
    <definedName name="_______ABM10">#REF!</definedName>
    <definedName name="_______ABM40" localSheetId="3">#REF!</definedName>
    <definedName name="_______ABM40" localSheetId="4">#REF!</definedName>
    <definedName name="_______ABM40" localSheetId="7">#REF!</definedName>
    <definedName name="_______ABM40" localSheetId="5">#REF!</definedName>
    <definedName name="_______ABM40" localSheetId="6">#REF!</definedName>
    <definedName name="_______ABM40" localSheetId="9">#REF!</definedName>
    <definedName name="_______ABM40" localSheetId="17">#REF!</definedName>
    <definedName name="_______ABM40" localSheetId="2">#REF!</definedName>
    <definedName name="_______ABM40">#REF!</definedName>
    <definedName name="_______ABM6" localSheetId="3">#REF!</definedName>
    <definedName name="_______ABM6" localSheetId="4">#REF!</definedName>
    <definedName name="_______ABM6" localSheetId="7">#REF!</definedName>
    <definedName name="_______ABM6" localSheetId="5">#REF!</definedName>
    <definedName name="_______ABM6" localSheetId="6">#REF!</definedName>
    <definedName name="_______ABM6" localSheetId="9">#REF!</definedName>
    <definedName name="_______ABM6" localSheetId="17">#REF!</definedName>
    <definedName name="_______ABM6" localSheetId="2">#REF!</definedName>
    <definedName name="_______ABM6">#REF!</definedName>
    <definedName name="_______ACB10" localSheetId="3">#REF!</definedName>
    <definedName name="_______ACB10" localSheetId="4">#REF!</definedName>
    <definedName name="_______ACB10" localSheetId="7">#REF!</definedName>
    <definedName name="_______ACB10" localSheetId="5">#REF!</definedName>
    <definedName name="_______ACB10" localSheetId="6">#REF!</definedName>
    <definedName name="_______ACB10" localSheetId="9">#REF!</definedName>
    <definedName name="_______ACB10" localSheetId="17">#REF!</definedName>
    <definedName name="_______ACB10" localSheetId="2">#REF!</definedName>
    <definedName name="_______ACB10">#REF!</definedName>
    <definedName name="_______ACB20" localSheetId="3">#REF!</definedName>
    <definedName name="_______ACB20" localSheetId="4">#REF!</definedName>
    <definedName name="_______ACB20" localSheetId="7">#REF!</definedName>
    <definedName name="_______ACB20" localSheetId="5">#REF!</definedName>
    <definedName name="_______ACB20" localSheetId="6">#REF!</definedName>
    <definedName name="_______ACB20" localSheetId="9">#REF!</definedName>
    <definedName name="_______ACB20" localSheetId="17">#REF!</definedName>
    <definedName name="_______ACB20" localSheetId="2">#REF!</definedName>
    <definedName name="_______ACB20">#REF!</definedName>
    <definedName name="_______ACR10" localSheetId="3">#REF!</definedName>
    <definedName name="_______ACR10" localSheetId="4">#REF!</definedName>
    <definedName name="_______ACR10" localSheetId="7">#REF!</definedName>
    <definedName name="_______ACR10" localSheetId="5">#REF!</definedName>
    <definedName name="_______ACR10" localSheetId="6">#REF!</definedName>
    <definedName name="_______ACR10" localSheetId="9">#REF!</definedName>
    <definedName name="_______ACR10" localSheetId="17">#REF!</definedName>
    <definedName name="_______ACR10" localSheetId="2">#REF!</definedName>
    <definedName name="_______ACR10">#REF!</definedName>
    <definedName name="_______ACR20" localSheetId="3">#REF!</definedName>
    <definedName name="_______ACR20" localSheetId="4">#REF!</definedName>
    <definedName name="_______ACR20" localSheetId="7">#REF!</definedName>
    <definedName name="_______ACR20" localSheetId="5">#REF!</definedName>
    <definedName name="_______ACR20" localSheetId="6">#REF!</definedName>
    <definedName name="_______ACR20" localSheetId="9">#REF!</definedName>
    <definedName name="_______ACR20" localSheetId="17">#REF!</definedName>
    <definedName name="_______ACR20" localSheetId="2">#REF!</definedName>
    <definedName name="_______ACR20">#REF!</definedName>
    <definedName name="_______AGG10">'[23]21-Rate Analysis-1'!$E$22</definedName>
    <definedName name="_______AGG40" localSheetId="3">#REF!</definedName>
    <definedName name="_______AGG40" localSheetId="4">#REF!</definedName>
    <definedName name="_______AGG40" localSheetId="7">#REF!</definedName>
    <definedName name="_______AGG40" localSheetId="5">#REF!</definedName>
    <definedName name="_______AGG40" localSheetId="6">#REF!</definedName>
    <definedName name="_______AGG40" localSheetId="9">#REF!</definedName>
    <definedName name="_______AGG40" localSheetId="17">#REF!</definedName>
    <definedName name="_______AGG40" localSheetId="2">#REF!</definedName>
    <definedName name="_______AGG40">#REF!</definedName>
    <definedName name="_______AGG6" localSheetId="3">#REF!</definedName>
    <definedName name="_______AGG6" localSheetId="4">#REF!</definedName>
    <definedName name="_______AGG6" localSheetId="7">#REF!</definedName>
    <definedName name="_______AGG6" localSheetId="5">#REF!</definedName>
    <definedName name="_______AGG6" localSheetId="6">#REF!</definedName>
    <definedName name="_______AGG6" localSheetId="9">#REF!</definedName>
    <definedName name="_______AGG6" localSheetId="17">#REF!</definedName>
    <definedName name="_______AGG6" localSheetId="2">#REF!</definedName>
    <definedName name="_______AGG6">#REF!</definedName>
    <definedName name="_______ash1" localSheetId="4">[13]ANAL!#REF!</definedName>
    <definedName name="_______ash1" localSheetId="7">[13]ANAL!#REF!</definedName>
    <definedName name="_______ash1" localSheetId="5">[13]ANAL!#REF!</definedName>
    <definedName name="_______ash1" localSheetId="6">[13]ANAL!#REF!</definedName>
    <definedName name="_______ash1" localSheetId="17">[13]ANAL!#REF!</definedName>
    <definedName name="_______ash1">[13]ANAL!#REF!</definedName>
    <definedName name="_______AWM10" localSheetId="3">#REF!</definedName>
    <definedName name="_______AWM10" localSheetId="4">#REF!</definedName>
    <definedName name="_______AWM10" localSheetId="7">#REF!</definedName>
    <definedName name="_______AWM10" localSheetId="5">#REF!</definedName>
    <definedName name="_______AWM10" localSheetId="6">#REF!</definedName>
    <definedName name="_______AWM10" localSheetId="9">#REF!</definedName>
    <definedName name="_______AWM10" localSheetId="17">#REF!</definedName>
    <definedName name="_______AWM10" localSheetId="2">#REF!</definedName>
    <definedName name="_______AWM10">#REF!</definedName>
    <definedName name="_______AWM40" localSheetId="3">#REF!</definedName>
    <definedName name="_______AWM40" localSheetId="4">#REF!</definedName>
    <definedName name="_______AWM40" localSheetId="7">#REF!</definedName>
    <definedName name="_______AWM40" localSheetId="5">#REF!</definedName>
    <definedName name="_______AWM40" localSheetId="6">#REF!</definedName>
    <definedName name="_______AWM40" localSheetId="9">#REF!</definedName>
    <definedName name="_______AWM40" localSheetId="17">#REF!</definedName>
    <definedName name="_______AWM40" localSheetId="2">#REF!</definedName>
    <definedName name="_______AWM40">#REF!</definedName>
    <definedName name="_______AWM6" localSheetId="3">#REF!</definedName>
    <definedName name="_______AWM6" localSheetId="4">#REF!</definedName>
    <definedName name="_______AWM6" localSheetId="7">#REF!</definedName>
    <definedName name="_______AWM6" localSheetId="5">#REF!</definedName>
    <definedName name="_______AWM6" localSheetId="6">#REF!</definedName>
    <definedName name="_______AWM6" localSheetId="9">#REF!</definedName>
    <definedName name="_______AWM6" localSheetId="17">#REF!</definedName>
    <definedName name="_______AWM6" localSheetId="2">#REF!</definedName>
    <definedName name="_______AWM6">#REF!</definedName>
    <definedName name="_______b111121" localSheetId="3">#REF!</definedName>
    <definedName name="_______b111121" localSheetId="4">#REF!</definedName>
    <definedName name="_______b111121" localSheetId="7">#REF!</definedName>
    <definedName name="_______b111121" localSheetId="5">#REF!</definedName>
    <definedName name="_______b111121" localSheetId="6">#REF!</definedName>
    <definedName name="_______b111121" localSheetId="9">#REF!</definedName>
    <definedName name="_______b111121" localSheetId="17">#REF!</definedName>
    <definedName name="_______b111121" localSheetId="2">#REF!</definedName>
    <definedName name="_______b111121">#REF!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58" localSheetId="4">[14]PROCTOR!#REF!</definedName>
    <definedName name="_______CAN458" localSheetId="7">[14]PROCTOR!#REF!</definedName>
    <definedName name="_______CAN458" localSheetId="5">[14]PROCTOR!#REF!</definedName>
    <definedName name="_______CAN458" localSheetId="6">[14]PROCTOR!#REF!</definedName>
    <definedName name="_______CAN458" localSheetId="17">[14]PROCTOR!#REF!</definedName>
    <definedName name="_______CAN458">[14]PROCTOR!#REF!</definedName>
    <definedName name="_______CAN486" localSheetId="4">[14]PROCTOR!#REF!</definedName>
    <definedName name="_______CAN486" localSheetId="7">[14]PROCTOR!#REF!</definedName>
    <definedName name="_______CAN486" localSheetId="5">[14]PROCTOR!#REF!</definedName>
    <definedName name="_______CAN486" localSheetId="6">[14]PROCTOR!#REF!</definedName>
    <definedName name="_______CAN486" localSheetId="17">[14]PROCTOR!#REF!</definedName>
    <definedName name="_______CAN486">[14]PROCTOR!#REF!</definedName>
    <definedName name="_______CAN487" localSheetId="4">[14]PROCTOR!#REF!</definedName>
    <definedName name="_______CAN487" localSheetId="7">[14]PROCTOR!#REF!</definedName>
    <definedName name="_______CAN487" localSheetId="5">[14]PROCTOR!#REF!</definedName>
    <definedName name="_______CAN487" localSheetId="6">[14]PROCTOR!#REF!</definedName>
    <definedName name="_______CAN487" localSheetId="17">[14]PROCTOR!#REF!</definedName>
    <definedName name="_______CAN487">[14]PROCTOR!#REF!</definedName>
    <definedName name="_______CAN488" localSheetId="4">[14]PROCTOR!#REF!</definedName>
    <definedName name="_______CAN488" localSheetId="7">[14]PROCTOR!#REF!</definedName>
    <definedName name="_______CAN488" localSheetId="5">[14]PROCTOR!#REF!</definedName>
    <definedName name="_______CAN488" localSheetId="6">[14]PROCTOR!#REF!</definedName>
    <definedName name="_______CAN488" localSheetId="17">[14]PROCTOR!#REF!</definedName>
    <definedName name="_______CAN488">[14]PROCTOR!#REF!</definedName>
    <definedName name="_______CAN489" localSheetId="4">[14]PROCTOR!#REF!</definedName>
    <definedName name="_______CAN489" localSheetId="7">[14]PROCTOR!#REF!</definedName>
    <definedName name="_______CAN489" localSheetId="5">[14]PROCTOR!#REF!</definedName>
    <definedName name="_______CAN489" localSheetId="6">[14]PROCTOR!#REF!</definedName>
    <definedName name="_______CAN489" localSheetId="17">[14]PROCTOR!#REF!</definedName>
    <definedName name="_______CAN489">[14]PROCTOR!#REF!</definedName>
    <definedName name="_______CAN490" localSheetId="4">[14]PROCTOR!#REF!</definedName>
    <definedName name="_______CAN490" localSheetId="7">[14]PROCTOR!#REF!</definedName>
    <definedName name="_______CAN490" localSheetId="5">[14]PROCTOR!#REF!</definedName>
    <definedName name="_______CAN490" localSheetId="6">[14]PROCTOR!#REF!</definedName>
    <definedName name="_______CAN490" localSheetId="17">[14]PROCTOR!#REF!</definedName>
    <definedName name="_______CAN490">[14]PROCTOR!#REF!</definedName>
    <definedName name="_______CAN491" localSheetId="4">[14]PROCTOR!#REF!</definedName>
    <definedName name="_______CAN491" localSheetId="7">[14]PROCTOR!#REF!</definedName>
    <definedName name="_______CAN491" localSheetId="5">[14]PROCTOR!#REF!</definedName>
    <definedName name="_______CAN491" localSheetId="6">[14]PROCTOR!#REF!</definedName>
    <definedName name="_______CAN491" localSheetId="17">[14]PROCTOR!#REF!</definedName>
    <definedName name="_______CAN491">[14]PROCTOR!#REF!</definedName>
    <definedName name="_______CAN492" localSheetId="4">[14]PROCTOR!#REF!</definedName>
    <definedName name="_______CAN492" localSheetId="7">[14]PROCTOR!#REF!</definedName>
    <definedName name="_______CAN492" localSheetId="5">[14]PROCTOR!#REF!</definedName>
    <definedName name="_______CAN492" localSheetId="6">[14]PROCTOR!#REF!</definedName>
    <definedName name="_______CAN492" localSheetId="17">[14]PROCTOR!#REF!</definedName>
    <definedName name="_______CAN492">[14]PROCTOR!#REF!</definedName>
    <definedName name="_______CAN493" localSheetId="4">[14]PROCTOR!#REF!</definedName>
    <definedName name="_______CAN493" localSheetId="7">[14]PROCTOR!#REF!</definedName>
    <definedName name="_______CAN493" localSheetId="5">[14]PROCTOR!#REF!</definedName>
    <definedName name="_______CAN493" localSheetId="6">[14]PROCTOR!#REF!</definedName>
    <definedName name="_______CAN493" localSheetId="17">[14]PROCTOR!#REF!</definedName>
    <definedName name="_______CAN493">[14]PROCTOR!#REF!</definedName>
    <definedName name="_______CAN494" localSheetId="4">[14]PROCTOR!#REF!</definedName>
    <definedName name="_______CAN494" localSheetId="7">[14]PROCTOR!#REF!</definedName>
    <definedName name="_______CAN494" localSheetId="5">[14]PROCTOR!#REF!</definedName>
    <definedName name="_______CAN494" localSheetId="6">[14]PROCTOR!#REF!</definedName>
    <definedName name="_______CAN494" localSheetId="17">[14]PROCTOR!#REF!</definedName>
    <definedName name="_______CAN494">[14]PROCTOR!#REF!</definedName>
    <definedName name="_______CAN495" localSheetId="4">[14]PROCTOR!#REF!</definedName>
    <definedName name="_______CAN495" localSheetId="7">[14]PROCTOR!#REF!</definedName>
    <definedName name="_______CAN495" localSheetId="5">[14]PROCTOR!#REF!</definedName>
    <definedName name="_______CAN495" localSheetId="6">[14]PROCTOR!#REF!</definedName>
    <definedName name="_______CAN495" localSheetId="17">[14]PROCTOR!#REF!</definedName>
    <definedName name="_______CAN495">[14]PROCTOR!#REF!</definedName>
    <definedName name="_______CAN496" localSheetId="4">[14]PROCTOR!#REF!</definedName>
    <definedName name="_______CAN496" localSheetId="7">[14]PROCTOR!#REF!</definedName>
    <definedName name="_______CAN496" localSheetId="5">[14]PROCTOR!#REF!</definedName>
    <definedName name="_______CAN496" localSheetId="6">[14]PROCTOR!#REF!</definedName>
    <definedName name="_______CAN496" localSheetId="17">[14]PROCTOR!#REF!</definedName>
    <definedName name="_______CAN496">[14]PROCTOR!#REF!</definedName>
    <definedName name="_______CAN497" localSheetId="4">[14]PROCTOR!#REF!</definedName>
    <definedName name="_______CAN497" localSheetId="7">[14]PROCTOR!#REF!</definedName>
    <definedName name="_______CAN497" localSheetId="5">[14]PROCTOR!#REF!</definedName>
    <definedName name="_______CAN497" localSheetId="6">[14]PROCTOR!#REF!</definedName>
    <definedName name="_______CAN497" localSheetId="17">[14]PROCTOR!#REF!</definedName>
    <definedName name="_______CAN497">[14]PROCTOR!#REF!</definedName>
    <definedName name="_______CAN498" localSheetId="4">[14]PROCTOR!#REF!</definedName>
    <definedName name="_______CAN498" localSheetId="7">[14]PROCTOR!#REF!</definedName>
    <definedName name="_______CAN498" localSheetId="5">[14]PROCTOR!#REF!</definedName>
    <definedName name="_______CAN498" localSheetId="6">[14]PROCTOR!#REF!</definedName>
    <definedName name="_______CAN498" localSheetId="17">[14]PROCTOR!#REF!</definedName>
    <definedName name="_______CAN498">[14]PROCTOR!#REF!</definedName>
    <definedName name="_______CAN499" localSheetId="4">[14]PROCTOR!#REF!</definedName>
    <definedName name="_______CAN499" localSheetId="7">[14]PROCTOR!#REF!</definedName>
    <definedName name="_______CAN499" localSheetId="5">[14]PROCTOR!#REF!</definedName>
    <definedName name="_______CAN499" localSheetId="6">[14]PROCTOR!#REF!</definedName>
    <definedName name="_______CAN499" localSheetId="17">[14]PROCTOR!#REF!</definedName>
    <definedName name="_______CAN499">[14]PROCTOR!#REF!</definedName>
    <definedName name="_______CAN500" localSheetId="4">[14]PROCTOR!#REF!</definedName>
    <definedName name="_______CAN500" localSheetId="7">[14]PROCTOR!#REF!</definedName>
    <definedName name="_______CAN500" localSheetId="5">[14]PROCTOR!#REF!</definedName>
    <definedName name="_______CAN500" localSheetId="6">[14]PROCTOR!#REF!</definedName>
    <definedName name="_______CAN500" localSheetId="17">[14]PROCTOR!#REF!</definedName>
    <definedName name="_______CAN500">[14]PROCTOR!#REF!</definedName>
    <definedName name="_______CDG100" localSheetId="3">#REF!</definedName>
    <definedName name="_______CDG100" localSheetId="4">#REF!</definedName>
    <definedName name="_______CDG100" localSheetId="7">#REF!</definedName>
    <definedName name="_______CDG100" localSheetId="5">#REF!</definedName>
    <definedName name="_______CDG100" localSheetId="6">#REF!</definedName>
    <definedName name="_______CDG100" localSheetId="9">#REF!</definedName>
    <definedName name="_______CDG100" localSheetId="17">#REF!</definedName>
    <definedName name="_______CDG100" localSheetId="2">#REF!</definedName>
    <definedName name="_______CDG100">#REF!</definedName>
    <definedName name="_______CDG250" localSheetId="3">#REF!</definedName>
    <definedName name="_______CDG250" localSheetId="4">#REF!</definedName>
    <definedName name="_______CDG250" localSheetId="7">#REF!</definedName>
    <definedName name="_______CDG250" localSheetId="5">#REF!</definedName>
    <definedName name="_______CDG250" localSheetId="6">#REF!</definedName>
    <definedName name="_______CDG250" localSheetId="9">#REF!</definedName>
    <definedName name="_______CDG250" localSheetId="17">#REF!</definedName>
    <definedName name="_______CDG250" localSheetId="2">#REF!</definedName>
    <definedName name="_______CDG250">#REF!</definedName>
    <definedName name="_______CDG50" localSheetId="3">#REF!</definedName>
    <definedName name="_______CDG50" localSheetId="4">#REF!</definedName>
    <definedName name="_______CDG50" localSheetId="7">#REF!</definedName>
    <definedName name="_______CDG50" localSheetId="5">#REF!</definedName>
    <definedName name="_______CDG50" localSheetId="6">#REF!</definedName>
    <definedName name="_______CDG50" localSheetId="9">#REF!</definedName>
    <definedName name="_______CDG50" localSheetId="17">#REF!</definedName>
    <definedName name="_______CDG50" localSheetId="2">#REF!</definedName>
    <definedName name="_______CDG50">#REF!</definedName>
    <definedName name="_______CDG500" localSheetId="3">#REF!</definedName>
    <definedName name="_______CDG500" localSheetId="4">#REF!</definedName>
    <definedName name="_______CDG500" localSheetId="7">#REF!</definedName>
    <definedName name="_______CDG500" localSheetId="5">#REF!</definedName>
    <definedName name="_______CDG500" localSheetId="6">#REF!</definedName>
    <definedName name="_______CDG500" localSheetId="9">#REF!</definedName>
    <definedName name="_______CDG500" localSheetId="17">#REF!</definedName>
    <definedName name="_______CDG500" localSheetId="2">#REF!</definedName>
    <definedName name="_______CDG500">#REF!</definedName>
    <definedName name="_______CEM53" localSheetId="3">#REF!</definedName>
    <definedName name="_______CEM53" localSheetId="4">#REF!</definedName>
    <definedName name="_______CEM53" localSheetId="7">#REF!</definedName>
    <definedName name="_______CEM53" localSheetId="5">#REF!</definedName>
    <definedName name="_______CEM53" localSheetId="6">#REF!</definedName>
    <definedName name="_______CEM53" localSheetId="9">#REF!</definedName>
    <definedName name="_______CEM53" localSheetId="17">#REF!</definedName>
    <definedName name="_______CEM53" localSheetId="2">#REF!</definedName>
    <definedName name="_______CEM53">#REF!</definedName>
    <definedName name="_______CRN3" localSheetId="3">#REF!</definedName>
    <definedName name="_______CRN3" localSheetId="4">#REF!</definedName>
    <definedName name="_______CRN3" localSheetId="7">#REF!</definedName>
    <definedName name="_______CRN3" localSheetId="5">#REF!</definedName>
    <definedName name="_______CRN3" localSheetId="6">#REF!</definedName>
    <definedName name="_______CRN3" localSheetId="9">#REF!</definedName>
    <definedName name="_______CRN3" localSheetId="17">#REF!</definedName>
    <definedName name="_______CRN3" localSheetId="2">#REF!</definedName>
    <definedName name="_______CRN3">#REF!</definedName>
    <definedName name="_______CRN35" localSheetId="3">#REF!</definedName>
    <definedName name="_______CRN35" localSheetId="4">#REF!</definedName>
    <definedName name="_______CRN35" localSheetId="7">#REF!</definedName>
    <definedName name="_______CRN35" localSheetId="5">#REF!</definedName>
    <definedName name="_______CRN35" localSheetId="6">#REF!</definedName>
    <definedName name="_______CRN35" localSheetId="9">#REF!</definedName>
    <definedName name="_______CRN35" localSheetId="17">#REF!</definedName>
    <definedName name="_______CRN35" localSheetId="2">#REF!</definedName>
    <definedName name="_______CRN35">#REF!</definedName>
    <definedName name="_______CRN80" localSheetId="3">#REF!</definedName>
    <definedName name="_______CRN80" localSheetId="4">#REF!</definedName>
    <definedName name="_______CRN80" localSheetId="7">#REF!</definedName>
    <definedName name="_______CRN80" localSheetId="5">#REF!</definedName>
    <definedName name="_______CRN80" localSheetId="6">#REF!</definedName>
    <definedName name="_______CRN80" localSheetId="9">#REF!</definedName>
    <definedName name="_______CRN80" localSheetId="17">#REF!</definedName>
    <definedName name="_______CRN80" localSheetId="2">#REF!</definedName>
    <definedName name="_______CRN80">#REF!</definedName>
    <definedName name="_______dec05" localSheetId="3" hidden="1">{"'Sheet1'!$A$4386:$N$4591"}</definedName>
    <definedName name="_______dec05" localSheetId="4" hidden="1">{"'Sheet1'!$A$4386:$N$4591"}</definedName>
    <definedName name="_______dec05" localSheetId="7" hidden="1">{"'Sheet1'!$A$4386:$N$4591"}</definedName>
    <definedName name="_______dec05" localSheetId="5" hidden="1">{"'Sheet1'!$A$4386:$N$4591"}</definedName>
    <definedName name="_______dec05" localSheetId="6" hidden="1">{"'Sheet1'!$A$4386:$N$4591"}</definedName>
    <definedName name="_______dec05" localSheetId="9" hidden="1">{"'Sheet1'!$A$4386:$N$4591"}</definedName>
    <definedName name="_______dec05" localSheetId="17" hidden="1">{"'Sheet1'!$A$4386:$N$4591"}</definedName>
    <definedName name="_______dec05" localSheetId="2" hidden="1">{"'Sheet1'!$A$4386:$N$4591"}</definedName>
    <definedName name="_______dec05" hidden="1">{"'Sheet1'!$A$4386:$N$4591"}</definedName>
    <definedName name="_______DOZ50" localSheetId="3">#REF!</definedName>
    <definedName name="_______DOZ50" localSheetId="4">#REF!</definedName>
    <definedName name="_______DOZ50" localSheetId="7">#REF!</definedName>
    <definedName name="_______DOZ50" localSheetId="5">#REF!</definedName>
    <definedName name="_______DOZ50" localSheetId="6">#REF!</definedName>
    <definedName name="_______DOZ50" localSheetId="9">#REF!</definedName>
    <definedName name="_______DOZ50" localSheetId="17">#REF!</definedName>
    <definedName name="_______DOZ50" localSheetId="2">#REF!</definedName>
    <definedName name="_______DOZ50">#REF!</definedName>
    <definedName name="_______DOZ80" localSheetId="3">#REF!</definedName>
    <definedName name="_______DOZ80" localSheetId="4">#REF!</definedName>
    <definedName name="_______DOZ80" localSheetId="7">#REF!</definedName>
    <definedName name="_______DOZ80" localSheetId="5">#REF!</definedName>
    <definedName name="_______DOZ80" localSheetId="6">#REF!</definedName>
    <definedName name="_______DOZ80" localSheetId="9">#REF!</definedName>
    <definedName name="_______DOZ80" localSheetId="17">#REF!</definedName>
    <definedName name="_______DOZ80" localSheetId="2">#REF!</definedName>
    <definedName name="_______DOZ80">#REF!</definedName>
    <definedName name="_______EXC20">'[26]21-Rate Analysis '!$E$50</definedName>
    <definedName name="_______ExV200" localSheetId="3">#REF!</definedName>
    <definedName name="_______ExV200" localSheetId="4">#REF!</definedName>
    <definedName name="_______ExV200" localSheetId="7">#REF!</definedName>
    <definedName name="_______ExV200" localSheetId="5">#REF!</definedName>
    <definedName name="_______ExV200" localSheetId="6">#REF!</definedName>
    <definedName name="_______ExV200" localSheetId="9">#REF!</definedName>
    <definedName name="_______ExV200" localSheetId="17">#REF!</definedName>
    <definedName name="_______ExV200" localSheetId="2">#REF!</definedName>
    <definedName name="_______ExV200">#REF!</definedName>
    <definedName name="_______GEN100" localSheetId="3">#REF!</definedName>
    <definedName name="_______GEN100" localSheetId="4">#REF!</definedName>
    <definedName name="_______GEN100" localSheetId="7">#REF!</definedName>
    <definedName name="_______GEN100" localSheetId="5">#REF!</definedName>
    <definedName name="_______GEN100" localSheetId="6">#REF!</definedName>
    <definedName name="_______GEN100" localSheetId="9">#REF!</definedName>
    <definedName name="_______GEN100" localSheetId="17">#REF!</definedName>
    <definedName name="_______GEN100" localSheetId="2">#REF!</definedName>
    <definedName name="_______GEN100">#REF!</definedName>
    <definedName name="_______GEN250" localSheetId="3">#REF!</definedName>
    <definedName name="_______GEN250" localSheetId="4">#REF!</definedName>
    <definedName name="_______GEN250" localSheetId="7">#REF!</definedName>
    <definedName name="_______GEN250" localSheetId="5">#REF!</definedName>
    <definedName name="_______GEN250" localSheetId="6">#REF!</definedName>
    <definedName name="_______GEN250" localSheetId="9">#REF!</definedName>
    <definedName name="_______GEN250" localSheetId="17">#REF!</definedName>
    <definedName name="_______GEN250" localSheetId="2">#REF!</definedName>
    <definedName name="_______GEN250">#REF!</definedName>
    <definedName name="_______GEN325" localSheetId="3">#REF!</definedName>
    <definedName name="_______GEN325" localSheetId="4">#REF!</definedName>
    <definedName name="_______GEN325" localSheetId="7">#REF!</definedName>
    <definedName name="_______GEN325" localSheetId="5">#REF!</definedName>
    <definedName name="_______GEN325" localSheetId="6">#REF!</definedName>
    <definedName name="_______GEN325" localSheetId="9">#REF!</definedName>
    <definedName name="_______GEN325" localSheetId="17">#REF!</definedName>
    <definedName name="_______GEN325" localSheetId="2">#REF!</definedName>
    <definedName name="_______GEN325">#REF!</definedName>
    <definedName name="_______GEN380" localSheetId="3">#REF!</definedName>
    <definedName name="_______GEN380" localSheetId="4">#REF!</definedName>
    <definedName name="_______GEN380" localSheetId="7">#REF!</definedName>
    <definedName name="_______GEN380" localSheetId="5">#REF!</definedName>
    <definedName name="_______GEN380" localSheetId="6">#REF!</definedName>
    <definedName name="_______GEN380" localSheetId="9">#REF!</definedName>
    <definedName name="_______GEN380" localSheetId="17">#REF!</definedName>
    <definedName name="_______GEN380" localSheetId="2">#REF!</definedName>
    <definedName name="_______GEN380">#REF!</definedName>
    <definedName name="_______GSB1" localSheetId="3">#REF!</definedName>
    <definedName name="_______GSB1" localSheetId="4">#REF!</definedName>
    <definedName name="_______GSB1" localSheetId="7">#REF!</definedName>
    <definedName name="_______GSB1" localSheetId="5">#REF!</definedName>
    <definedName name="_______GSB1" localSheetId="6">#REF!</definedName>
    <definedName name="_______GSB1" localSheetId="9">#REF!</definedName>
    <definedName name="_______GSB1" localSheetId="17">#REF!</definedName>
    <definedName name="_______GSB1" localSheetId="2">#REF!</definedName>
    <definedName name="_______GSB1">#REF!</definedName>
    <definedName name="_______GSB2" localSheetId="3">#REF!</definedName>
    <definedName name="_______GSB2" localSheetId="4">#REF!</definedName>
    <definedName name="_______GSB2" localSheetId="7">#REF!</definedName>
    <definedName name="_______GSB2" localSheetId="5">#REF!</definedName>
    <definedName name="_______GSB2" localSheetId="6">#REF!</definedName>
    <definedName name="_______GSB2" localSheetId="9">#REF!</definedName>
    <definedName name="_______GSB2" localSheetId="17">#REF!</definedName>
    <definedName name="_______GSB2" localSheetId="2">#REF!</definedName>
    <definedName name="_______GSB2">#REF!</definedName>
    <definedName name="_______GSB3" localSheetId="3">#REF!</definedName>
    <definedName name="_______GSB3" localSheetId="4">#REF!</definedName>
    <definedName name="_______GSB3" localSheetId="7">#REF!</definedName>
    <definedName name="_______GSB3" localSheetId="5">#REF!</definedName>
    <definedName name="_______GSB3" localSheetId="6">#REF!</definedName>
    <definedName name="_______GSB3" localSheetId="9">#REF!</definedName>
    <definedName name="_______GSB3" localSheetId="17">#REF!</definedName>
    <definedName name="_______GSB3" localSheetId="2">#REF!</definedName>
    <definedName name="_______GSB3">#REF!</definedName>
    <definedName name="_______HMP1" localSheetId="3">#REF!</definedName>
    <definedName name="_______HMP1" localSheetId="4">#REF!</definedName>
    <definedName name="_______HMP1" localSheetId="7">#REF!</definedName>
    <definedName name="_______HMP1" localSheetId="5">#REF!</definedName>
    <definedName name="_______HMP1" localSheetId="6">#REF!</definedName>
    <definedName name="_______HMP1" localSheetId="9">#REF!</definedName>
    <definedName name="_______HMP1" localSheetId="17">#REF!</definedName>
    <definedName name="_______HMP1" localSheetId="2">#REF!</definedName>
    <definedName name="_______HMP1">#REF!</definedName>
    <definedName name="_______HMP2" localSheetId="3">#REF!</definedName>
    <definedName name="_______HMP2" localSheetId="4">#REF!</definedName>
    <definedName name="_______HMP2" localSheetId="7">#REF!</definedName>
    <definedName name="_______HMP2" localSheetId="5">#REF!</definedName>
    <definedName name="_______HMP2" localSheetId="6">#REF!</definedName>
    <definedName name="_______HMP2" localSheetId="9">#REF!</definedName>
    <definedName name="_______HMP2" localSheetId="17">#REF!</definedName>
    <definedName name="_______HMP2" localSheetId="2">#REF!</definedName>
    <definedName name="_______HMP2">#REF!</definedName>
    <definedName name="_______HMP3" localSheetId="3">#REF!</definedName>
    <definedName name="_______HMP3" localSheetId="4">#REF!</definedName>
    <definedName name="_______HMP3" localSheetId="7">#REF!</definedName>
    <definedName name="_______HMP3" localSheetId="5">#REF!</definedName>
    <definedName name="_______HMP3" localSheetId="6">#REF!</definedName>
    <definedName name="_______HMP3" localSheetId="9">#REF!</definedName>
    <definedName name="_______HMP3" localSheetId="17">#REF!</definedName>
    <definedName name="_______HMP3" localSheetId="2">#REF!</definedName>
    <definedName name="_______HMP3">#REF!</definedName>
    <definedName name="_______HMP4" localSheetId="3">#REF!</definedName>
    <definedName name="_______HMP4" localSheetId="4">#REF!</definedName>
    <definedName name="_______HMP4" localSheetId="7">#REF!</definedName>
    <definedName name="_______HMP4" localSheetId="5">#REF!</definedName>
    <definedName name="_______HMP4" localSheetId="6">#REF!</definedName>
    <definedName name="_______HMP4" localSheetId="9">#REF!</definedName>
    <definedName name="_______HMP4" localSheetId="17">#REF!</definedName>
    <definedName name="_______HMP4" localSheetId="2">#REF!</definedName>
    <definedName name="_______HMP4">#REF!</definedName>
    <definedName name="_______Ki1" localSheetId="3">#REF!</definedName>
    <definedName name="_______Ki1" localSheetId="4">#REF!</definedName>
    <definedName name="_______Ki1" localSheetId="7">#REF!</definedName>
    <definedName name="_______Ki1" localSheetId="5">#REF!</definedName>
    <definedName name="_______Ki1" localSheetId="6">#REF!</definedName>
    <definedName name="_______Ki1" localSheetId="9">#REF!</definedName>
    <definedName name="_______Ki1" localSheetId="17">#REF!</definedName>
    <definedName name="_______Ki1" localSheetId="2">#REF!</definedName>
    <definedName name="_______Ki1">#REF!</definedName>
    <definedName name="_______Ki2" localSheetId="3">#REF!</definedName>
    <definedName name="_______Ki2" localSheetId="4">#REF!</definedName>
    <definedName name="_______Ki2" localSheetId="7">#REF!</definedName>
    <definedName name="_______Ki2" localSheetId="5">#REF!</definedName>
    <definedName name="_______Ki2" localSheetId="6">#REF!</definedName>
    <definedName name="_______Ki2" localSheetId="9">#REF!</definedName>
    <definedName name="_______Ki2" localSheetId="17">#REF!</definedName>
    <definedName name="_______Ki2" localSheetId="2">#REF!</definedName>
    <definedName name="_______Ki2">#REF!</definedName>
    <definedName name="_______lb1" localSheetId="3">#REF!</definedName>
    <definedName name="_______lb1" localSheetId="4">#REF!</definedName>
    <definedName name="_______lb1" localSheetId="7">#REF!</definedName>
    <definedName name="_______lb1" localSheetId="5">#REF!</definedName>
    <definedName name="_______lb1" localSheetId="6">#REF!</definedName>
    <definedName name="_______lb1" localSheetId="9">#REF!</definedName>
    <definedName name="_______lb1" localSheetId="17">#REF!</definedName>
    <definedName name="_______lb1" localSheetId="2">#REF!</definedName>
    <definedName name="_______lb1">#REF!</definedName>
    <definedName name="_______lb2" localSheetId="3">#REF!</definedName>
    <definedName name="_______lb2" localSheetId="4">#REF!</definedName>
    <definedName name="_______lb2" localSheetId="7">#REF!</definedName>
    <definedName name="_______lb2" localSheetId="5">#REF!</definedName>
    <definedName name="_______lb2" localSheetId="6">#REF!</definedName>
    <definedName name="_______lb2" localSheetId="9">#REF!</definedName>
    <definedName name="_______lb2" localSheetId="17">#REF!</definedName>
    <definedName name="_______lb2" localSheetId="2">#REF!</definedName>
    <definedName name="_______lb2">#REF!</definedName>
    <definedName name="_______mac2">200</definedName>
    <definedName name="_______MAN1" localSheetId="3">#REF!</definedName>
    <definedName name="_______MAN1" localSheetId="4">#REF!</definedName>
    <definedName name="_______MAN1" localSheetId="7">#REF!</definedName>
    <definedName name="_______MAN1" localSheetId="5">#REF!</definedName>
    <definedName name="_______MAN1" localSheetId="6">#REF!</definedName>
    <definedName name="_______MAN1" localSheetId="9">#REF!</definedName>
    <definedName name="_______MAN1" localSheetId="17">#REF!</definedName>
    <definedName name="_______MAN1" localSheetId="2">#REF!</definedName>
    <definedName name="_______MAN1">#REF!</definedName>
    <definedName name="_______MIX10" localSheetId="3">#REF!</definedName>
    <definedName name="_______MIX10" localSheetId="4">#REF!</definedName>
    <definedName name="_______MIX10" localSheetId="7">#REF!</definedName>
    <definedName name="_______MIX10" localSheetId="5">#REF!</definedName>
    <definedName name="_______MIX10" localSheetId="6">#REF!</definedName>
    <definedName name="_______MIX10" localSheetId="9">#REF!</definedName>
    <definedName name="_______MIX10" localSheetId="17">#REF!</definedName>
    <definedName name="_______MIX10" localSheetId="2">#REF!</definedName>
    <definedName name="_______MIX10">#REF!</definedName>
    <definedName name="_______MIX15" localSheetId="3">#REF!</definedName>
    <definedName name="_______MIX15" localSheetId="4">#REF!</definedName>
    <definedName name="_______MIX15" localSheetId="7">#REF!</definedName>
    <definedName name="_______MIX15" localSheetId="5">#REF!</definedName>
    <definedName name="_______MIX15" localSheetId="6">#REF!</definedName>
    <definedName name="_______MIX15" localSheetId="9">#REF!</definedName>
    <definedName name="_______MIX15" localSheetId="17">#REF!</definedName>
    <definedName name="_______MIX15" localSheetId="2">#REF!</definedName>
    <definedName name="_______MIX15">#REF!</definedName>
    <definedName name="_______MIX15150" localSheetId="4">'[4]Mix Design'!#REF!</definedName>
    <definedName name="_______MIX15150" localSheetId="7">'[4]Mix Design'!#REF!</definedName>
    <definedName name="_______MIX15150" localSheetId="5">'[4]Mix Design'!#REF!</definedName>
    <definedName name="_______MIX15150" localSheetId="6">'[4]Mix Design'!#REF!</definedName>
    <definedName name="_______MIX15150" localSheetId="17">'[4]Mix Design'!#REF!</definedName>
    <definedName name="_______MIX15150">'[4]Mix Design'!#REF!</definedName>
    <definedName name="_______MIX1540">'[4]Mix Design'!$P$11</definedName>
    <definedName name="_______MIX1580" localSheetId="4">'[4]Mix Design'!#REF!</definedName>
    <definedName name="_______MIX1580" localSheetId="7">'[4]Mix Design'!#REF!</definedName>
    <definedName name="_______MIX1580" localSheetId="5">'[4]Mix Design'!#REF!</definedName>
    <definedName name="_______MIX1580" localSheetId="6">'[4]Mix Design'!#REF!</definedName>
    <definedName name="_______MIX1580" localSheetId="17">'[4]Mix Design'!#REF!</definedName>
    <definedName name="_______MIX1580">'[4]Mix Design'!#REF!</definedName>
    <definedName name="_______MIX2">'[5]Mix Design'!$P$12</definedName>
    <definedName name="_______MIX20" localSheetId="3">#REF!</definedName>
    <definedName name="_______MIX20" localSheetId="4">#REF!</definedName>
    <definedName name="_______MIX20" localSheetId="7">#REF!</definedName>
    <definedName name="_______MIX20" localSheetId="5">#REF!</definedName>
    <definedName name="_______MIX20" localSheetId="6">#REF!</definedName>
    <definedName name="_______MIX20" localSheetId="9">#REF!</definedName>
    <definedName name="_______MIX20" localSheetId="17">#REF!</definedName>
    <definedName name="_______MIX20" localSheetId="2">#REF!</definedName>
    <definedName name="_______MIX20">#REF!</definedName>
    <definedName name="_______MIX2020">'[4]Mix Design'!$P$12</definedName>
    <definedName name="_______MIX2040">'[4]Mix Design'!$P$13</definedName>
    <definedName name="_______MIX25" localSheetId="3">#REF!</definedName>
    <definedName name="_______MIX25" localSheetId="4">#REF!</definedName>
    <definedName name="_______MIX25" localSheetId="7">#REF!</definedName>
    <definedName name="_______MIX25" localSheetId="5">#REF!</definedName>
    <definedName name="_______MIX25" localSheetId="6">#REF!</definedName>
    <definedName name="_______MIX25" localSheetId="9">#REF!</definedName>
    <definedName name="_______MIX25" localSheetId="17">#REF!</definedName>
    <definedName name="_______MIX25" localSheetId="2">#REF!</definedName>
    <definedName name="_______MIX25">#REF!</definedName>
    <definedName name="_______MIX2540">'[4]Mix Design'!$P$15</definedName>
    <definedName name="_______Mix255">'[6]Mix Design'!$P$13</definedName>
    <definedName name="_______MIX30" localSheetId="3">#REF!</definedName>
    <definedName name="_______MIX30" localSheetId="4">#REF!</definedName>
    <definedName name="_______MIX30" localSheetId="7">#REF!</definedName>
    <definedName name="_______MIX30" localSheetId="5">#REF!</definedName>
    <definedName name="_______MIX30" localSheetId="6">#REF!</definedName>
    <definedName name="_______MIX30" localSheetId="9">#REF!</definedName>
    <definedName name="_______MIX30" localSheetId="17">#REF!</definedName>
    <definedName name="_______MIX30" localSheetId="2">#REF!</definedName>
    <definedName name="_______MIX30">#REF!</definedName>
    <definedName name="_______MIX35" localSheetId="3">#REF!</definedName>
    <definedName name="_______MIX35" localSheetId="4">#REF!</definedName>
    <definedName name="_______MIX35" localSheetId="7">#REF!</definedName>
    <definedName name="_______MIX35" localSheetId="5">#REF!</definedName>
    <definedName name="_______MIX35" localSheetId="6">#REF!</definedName>
    <definedName name="_______MIX35" localSheetId="9">#REF!</definedName>
    <definedName name="_______MIX35" localSheetId="17">#REF!</definedName>
    <definedName name="_______MIX35" localSheetId="2">#REF!</definedName>
    <definedName name="_______MIX35">#REF!</definedName>
    <definedName name="_______MIX40" localSheetId="3">#REF!</definedName>
    <definedName name="_______MIX40" localSheetId="4">#REF!</definedName>
    <definedName name="_______MIX40" localSheetId="7">#REF!</definedName>
    <definedName name="_______MIX40" localSheetId="5">#REF!</definedName>
    <definedName name="_______MIX40" localSheetId="6">#REF!</definedName>
    <definedName name="_______MIX40" localSheetId="9">#REF!</definedName>
    <definedName name="_______MIX40" localSheetId="17">#REF!</definedName>
    <definedName name="_______MIX40" localSheetId="2">#REF!</definedName>
    <definedName name="_______MIX40">#REF!</definedName>
    <definedName name="_______MIX45" localSheetId="4">'[4]Mix Design'!#REF!</definedName>
    <definedName name="_______MIX45" localSheetId="7">'[4]Mix Design'!#REF!</definedName>
    <definedName name="_______MIX45" localSheetId="5">'[4]Mix Design'!#REF!</definedName>
    <definedName name="_______MIX45" localSheetId="6">'[4]Mix Design'!#REF!</definedName>
    <definedName name="_______MIX45" localSheetId="17">'[4]Mix Design'!#REF!</definedName>
    <definedName name="_______MIX45">'[4]Mix Design'!#REF!</definedName>
    <definedName name="_______mm1" localSheetId="3">#REF!</definedName>
    <definedName name="_______mm1" localSheetId="4">#REF!</definedName>
    <definedName name="_______mm1" localSheetId="7">#REF!</definedName>
    <definedName name="_______mm1" localSheetId="5">#REF!</definedName>
    <definedName name="_______mm1" localSheetId="6">#REF!</definedName>
    <definedName name="_______mm1" localSheetId="9">#REF!</definedName>
    <definedName name="_______mm1" localSheetId="17">#REF!</definedName>
    <definedName name="_______mm1" localSheetId="2">#REF!</definedName>
    <definedName name="_______mm1">#REF!</definedName>
    <definedName name="_______mm2" localSheetId="3">#REF!</definedName>
    <definedName name="_______mm2" localSheetId="4">#REF!</definedName>
    <definedName name="_______mm2" localSheetId="7">#REF!</definedName>
    <definedName name="_______mm2" localSheetId="5">#REF!</definedName>
    <definedName name="_______mm2" localSheetId="6">#REF!</definedName>
    <definedName name="_______mm2" localSheetId="9">#REF!</definedName>
    <definedName name="_______mm2" localSheetId="17">#REF!</definedName>
    <definedName name="_______mm2" localSheetId="2">#REF!</definedName>
    <definedName name="_______mm2">#REF!</definedName>
    <definedName name="_______mm3" localSheetId="3">#REF!</definedName>
    <definedName name="_______mm3" localSheetId="4">#REF!</definedName>
    <definedName name="_______mm3" localSheetId="7">#REF!</definedName>
    <definedName name="_______mm3" localSheetId="5">#REF!</definedName>
    <definedName name="_______mm3" localSheetId="6">#REF!</definedName>
    <definedName name="_______mm3" localSheetId="9">#REF!</definedName>
    <definedName name="_______mm3" localSheetId="17">#REF!</definedName>
    <definedName name="_______mm3" localSheetId="2">#REF!</definedName>
    <definedName name="_______mm3">#REF!</definedName>
    <definedName name="_______MUR5" localSheetId="3">#REF!</definedName>
    <definedName name="_______MUR5" localSheetId="4">#REF!</definedName>
    <definedName name="_______MUR5" localSheetId="7">#REF!</definedName>
    <definedName name="_______MUR5" localSheetId="5">#REF!</definedName>
    <definedName name="_______MUR5" localSheetId="6">#REF!</definedName>
    <definedName name="_______MUR5" localSheetId="9">#REF!</definedName>
    <definedName name="_______MUR5" localSheetId="17">#REF!</definedName>
    <definedName name="_______MUR5" localSheetId="2">#REF!</definedName>
    <definedName name="_______MUR5">#REF!</definedName>
    <definedName name="_______MUR8" localSheetId="3">#REF!</definedName>
    <definedName name="_______MUR8" localSheetId="4">#REF!</definedName>
    <definedName name="_______MUR8" localSheetId="7">#REF!</definedName>
    <definedName name="_______MUR8" localSheetId="5">#REF!</definedName>
    <definedName name="_______MUR8" localSheetId="6">#REF!</definedName>
    <definedName name="_______MUR8" localSheetId="9">#REF!</definedName>
    <definedName name="_______MUR8" localSheetId="17">#REF!</definedName>
    <definedName name="_______MUR8" localSheetId="2">#REF!</definedName>
    <definedName name="_______MUR8">#REF!</definedName>
    <definedName name="_______OPC43" localSheetId="3">#REF!</definedName>
    <definedName name="_______OPC43" localSheetId="4">#REF!</definedName>
    <definedName name="_______OPC43" localSheetId="7">#REF!</definedName>
    <definedName name="_______OPC43" localSheetId="5">#REF!</definedName>
    <definedName name="_______OPC43" localSheetId="6">#REF!</definedName>
    <definedName name="_______OPC43" localSheetId="9">#REF!</definedName>
    <definedName name="_______OPC43" localSheetId="17">#REF!</definedName>
    <definedName name="_______OPC43" localSheetId="2">#REF!</definedName>
    <definedName name="_______OPC43">#REF!</definedName>
    <definedName name="_______PB1" localSheetId="3">#REF!</definedName>
    <definedName name="_______PB1" localSheetId="4">#REF!</definedName>
    <definedName name="_______PB1" localSheetId="7">#REF!</definedName>
    <definedName name="_______PB1" localSheetId="5">#REF!</definedName>
    <definedName name="_______PB1" localSheetId="6">#REF!</definedName>
    <definedName name="_______PB1" localSheetId="9">#REF!</definedName>
    <definedName name="_______PB1" localSheetId="17">#REF!</definedName>
    <definedName name="_______PB1" localSheetId="2">#REF!</definedName>
    <definedName name="_______PB1">#REF!</definedName>
    <definedName name="_______PPC53">'[26]21-Rate Analysis '!$E$19</definedName>
    <definedName name="_______sh1">90</definedName>
    <definedName name="_______sh2">120</definedName>
    <definedName name="_______sh3">150</definedName>
    <definedName name="_______sh4">180</definedName>
    <definedName name="_______SH5" localSheetId="3">#REF!</definedName>
    <definedName name="_______SH5" localSheetId="4">#REF!</definedName>
    <definedName name="_______SH5" localSheetId="7">#REF!</definedName>
    <definedName name="_______SH5" localSheetId="5">#REF!</definedName>
    <definedName name="_______SH5" localSheetId="6">#REF!</definedName>
    <definedName name="_______SH5" localSheetId="9">#REF!</definedName>
    <definedName name="_______SH5" localSheetId="17">#REF!</definedName>
    <definedName name="_______SH5" localSheetId="2">#REF!</definedName>
    <definedName name="_______SH5">#REF!</definedName>
    <definedName name="_______SLV10025" localSheetId="4">'[25]ANAL-PIPE LINE'!#REF!</definedName>
    <definedName name="_______SLV10025" localSheetId="7">'[25]ANAL-PIPE LINE'!#REF!</definedName>
    <definedName name="_______SLV10025" localSheetId="5">'[25]ANAL-PIPE LINE'!#REF!</definedName>
    <definedName name="_______SLV10025" localSheetId="6">'[25]ANAL-PIPE LINE'!#REF!</definedName>
    <definedName name="_______SLV10025" localSheetId="17">'[25]ANAL-PIPE LINE'!#REF!</definedName>
    <definedName name="_______SLV10025">'[25]ANAL-PIPE LINE'!#REF!</definedName>
    <definedName name="_______SMG1">#N/A</definedName>
    <definedName name="_______SMG2">#N/A</definedName>
    <definedName name="_______tab1" localSheetId="3">#REF!</definedName>
    <definedName name="_______tab1" localSheetId="4">#REF!</definedName>
    <definedName name="_______tab1" localSheetId="7">#REF!</definedName>
    <definedName name="_______tab1" localSheetId="5">#REF!</definedName>
    <definedName name="_______tab1" localSheetId="6">#REF!</definedName>
    <definedName name="_______tab1" localSheetId="9">#REF!</definedName>
    <definedName name="_______tab1" localSheetId="17">#REF!</definedName>
    <definedName name="_______tab1" localSheetId="2">#REF!</definedName>
    <definedName name="_______tab1">#REF!</definedName>
    <definedName name="_______tab2" localSheetId="3">#REF!</definedName>
    <definedName name="_______tab2" localSheetId="4">#REF!</definedName>
    <definedName name="_______tab2" localSheetId="7">#REF!</definedName>
    <definedName name="_______tab2" localSheetId="5">#REF!</definedName>
    <definedName name="_______tab2" localSheetId="6">#REF!</definedName>
    <definedName name="_______tab2" localSheetId="9">#REF!</definedName>
    <definedName name="_______tab2" localSheetId="17">#REF!</definedName>
    <definedName name="_______tab2" localSheetId="2">#REF!</definedName>
    <definedName name="_______tab2">#REF!</definedName>
    <definedName name="_______TB2" localSheetId="3">#REF!</definedName>
    <definedName name="_______TB2" localSheetId="4">#REF!</definedName>
    <definedName name="_______TB2" localSheetId="7">#REF!</definedName>
    <definedName name="_______TB2" localSheetId="5">#REF!</definedName>
    <definedName name="_______TB2" localSheetId="6">#REF!</definedName>
    <definedName name="_______TB2" localSheetId="9">#REF!</definedName>
    <definedName name="_______TB2" localSheetId="17">#REF!</definedName>
    <definedName name="_______TB2" localSheetId="2">#REF!</definedName>
    <definedName name="_______TB2">#REF!</definedName>
    <definedName name="_______TIP1" localSheetId="3">#REF!</definedName>
    <definedName name="_______TIP1" localSheetId="4">#REF!</definedName>
    <definedName name="_______TIP1" localSheetId="7">#REF!</definedName>
    <definedName name="_______TIP1" localSheetId="5">#REF!</definedName>
    <definedName name="_______TIP1" localSheetId="6">#REF!</definedName>
    <definedName name="_______TIP1" localSheetId="9">#REF!</definedName>
    <definedName name="_______TIP1" localSheetId="17">#REF!</definedName>
    <definedName name="_______TIP1" localSheetId="2">#REF!</definedName>
    <definedName name="_______TIP1">#REF!</definedName>
    <definedName name="_______TIP2" localSheetId="3">#REF!</definedName>
    <definedName name="_______TIP2" localSheetId="4">#REF!</definedName>
    <definedName name="_______TIP2" localSheetId="7">#REF!</definedName>
    <definedName name="_______TIP2" localSheetId="5">#REF!</definedName>
    <definedName name="_______TIP2" localSheetId="6">#REF!</definedName>
    <definedName name="_______TIP2" localSheetId="9">#REF!</definedName>
    <definedName name="_______TIP2" localSheetId="17">#REF!</definedName>
    <definedName name="_______TIP2" localSheetId="2">#REF!</definedName>
    <definedName name="_______TIP2">#REF!</definedName>
    <definedName name="_______TIP3" localSheetId="3">#REF!</definedName>
    <definedName name="_______TIP3" localSheetId="4">#REF!</definedName>
    <definedName name="_______TIP3" localSheetId="7">#REF!</definedName>
    <definedName name="_______TIP3" localSheetId="5">#REF!</definedName>
    <definedName name="_______TIP3" localSheetId="6">#REF!</definedName>
    <definedName name="_______TIP3" localSheetId="9">#REF!</definedName>
    <definedName name="_______TIP3" localSheetId="17">#REF!</definedName>
    <definedName name="_______TIP3" localSheetId="2">#REF!</definedName>
    <definedName name="_______TIP3">#REF!</definedName>
    <definedName name="______A65537" localSheetId="3">#REF!</definedName>
    <definedName name="______A65537" localSheetId="4">#REF!</definedName>
    <definedName name="______A65537" localSheetId="7">#REF!</definedName>
    <definedName name="______A65537" localSheetId="5">#REF!</definedName>
    <definedName name="______A65537" localSheetId="6">#REF!</definedName>
    <definedName name="______A65537" localSheetId="9">#REF!</definedName>
    <definedName name="______A65537" localSheetId="17">#REF!</definedName>
    <definedName name="______A65537" localSheetId="2">#REF!</definedName>
    <definedName name="______A65537">#REF!</definedName>
    <definedName name="______ABM10" localSheetId="3">#REF!</definedName>
    <definedName name="______ABM10" localSheetId="4">#REF!</definedName>
    <definedName name="______ABM10" localSheetId="7">#REF!</definedName>
    <definedName name="______ABM10" localSheetId="5">#REF!</definedName>
    <definedName name="______ABM10" localSheetId="6">#REF!</definedName>
    <definedName name="______ABM10" localSheetId="9">#REF!</definedName>
    <definedName name="______ABM10" localSheetId="17">#REF!</definedName>
    <definedName name="______ABM10" localSheetId="2">#REF!</definedName>
    <definedName name="______ABM10">#REF!</definedName>
    <definedName name="______ABM40" localSheetId="3">#REF!</definedName>
    <definedName name="______ABM40" localSheetId="4">#REF!</definedName>
    <definedName name="______ABM40" localSheetId="7">#REF!</definedName>
    <definedName name="______ABM40" localSheetId="5">#REF!</definedName>
    <definedName name="______ABM40" localSheetId="6">#REF!</definedName>
    <definedName name="______ABM40" localSheetId="9">#REF!</definedName>
    <definedName name="______ABM40" localSheetId="17">#REF!</definedName>
    <definedName name="______ABM40" localSheetId="2">#REF!</definedName>
    <definedName name="______ABM40">#REF!</definedName>
    <definedName name="______ABM6" localSheetId="3">#REF!</definedName>
    <definedName name="______ABM6" localSheetId="4">#REF!</definedName>
    <definedName name="______ABM6" localSheetId="7">#REF!</definedName>
    <definedName name="______ABM6" localSheetId="5">#REF!</definedName>
    <definedName name="______ABM6" localSheetId="6">#REF!</definedName>
    <definedName name="______ABM6" localSheetId="9">#REF!</definedName>
    <definedName name="______ABM6" localSheetId="17">#REF!</definedName>
    <definedName name="______ABM6" localSheetId="2">#REF!</definedName>
    <definedName name="______ABM6">#REF!</definedName>
    <definedName name="______ACB10" localSheetId="3">#REF!</definedName>
    <definedName name="______ACB10" localSheetId="4">#REF!</definedName>
    <definedName name="______ACB10" localSheetId="7">#REF!</definedName>
    <definedName name="______ACB10" localSheetId="5">#REF!</definedName>
    <definedName name="______ACB10" localSheetId="6">#REF!</definedName>
    <definedName name="______ACB10" localSheetId="9">#REF!</definedName>
    <definedName name="______ACB10" localSheetId="17">#REF!</definedName>
    <definedName name="______ACB10" localSheetId="2">#REF!</definedName>
    <definedName name="______ACB10">#REF!</definedName>
    <definedName name="______ACB20" localSheetId="3">#REF!</definedName>
    <definedName name="______ACB20" localSheetId="4">#REF!</definedName>
    <definedName name="______ACB20" localSheetId="7">#REF!</definedName>
    <definedName name="______ACB20" localSheetId="5">#REF!</definedName>
    <definedName name="______ACB20" localSheetId="6">#REF!</definedName>
    <definedName name="______ACB20" localSheetId="9">#REF!</definedName>
    <definedName name="______ACB20" localSheetId="17">#REF!</definedName>
    <definedName name="______ACB20" localSheetId="2">#REF!</definedName>
    <definedName name="______ACB20">#REF!</definedName>
    <definedName name="______ACR10" localSheetId="3">#REF!</definedName>
    <definedName name="______ACR10" localSheetId="4">#REF!</definedName>
    <definedName name="______ACR10" localSheetId="7">#REF!</definedName>
    <definedName name="______ACR10" localSheetId="5">#REF!</definedName>
    <definedName name="______ACR10" localSheetId="6">#REF!</definedName>
    <definedName name="______ACR10" localSheetId="9">#REF!</definedName>
    <definedName name="______ACR10" localSheetId="17">#REF!</definedName>
    <definedName name="______ACR10" localSheetId="2">#REF!</definedName>
    <definedName name="______ACR10">#REF!</definedName>
    <definedName name="______ACR20" localSheetId="3">#REF!</definedName>
    <definedName name="______ACR20" localSheetId="4">#REF!</definedName>
    <definedName name="______ACR20" localSheetId="7">#REF!</definedName>
    <definedName name="______ACR20" localSheetId="5">#REF!</definedName>
    <definedName name="______ACR20" localSheetId="6">#REF!</definedName>
    <definedName name="______ACR20" localSheetId="9">#REF!</definedName>
    <definedName name="______ACR20" localSheetId="17">#REF!</definedName>
    <definedName name="______ACR20" localSheetId="2">#REF!</definedName>
    <definedName name="______ACR20">#REF!</definedName>
    <definedName name="______AGG10">'[23]21-Rate Analysis-1'!$E$22</definedName>
    <definedName name="______AGG40" localSheetId="3">#REF!</definedName>
    <definedName name="______AGG40" localSheetId="4">#REF!</definedName>
    <definedName name="______AGG40" localSheetId="7">#REF!</definedName>
    <definedName name="______AGG40" localSheetId="5">#REF!</definedName>
    <definedName name="______AGG40" localSheetId="6">#REF!</definedName>
    <definedName name="______AGG40" localSheetId="9">#REF!</definedName>
    <definedName name="______AGG40" localSheetId="17">#REF!</definedName>
    <definedName name="______AGG40" localSheetId="2">#REF!</definedName>
    <definedName name="______AGG40">#REF!</definedName>
    <definedName name="______AGG6" localSheetId="3">#REF!</definedName>
    <definedName name="______AGG6" localSheetId="4">#REF!</definedName>
    <definedName name="______AGG6" localSheetId="7">#REF!</definedName>
    <definedName name="______AGG6" localSheetId="5">#REF!</definedName>
    <definedName name="______AGG6" localSheetId="6">#REF!</definedName>
    <definedName name="______AGG6" localSheetId="9">#REF!</definedName>
    <definedName name="______AGG6" localSheetId="17">#REF!</definedName>
    <definedName name="______AGG6" localSheetId="2">#REF!</definedName>
    <definedName name="______AGG6">#REF!</definedName>
    <definedName name="______ash1" localSheetId="4">[13]ANAL!#REF!</definedName>
    <definedName name="______ash1" localSheetId="7">[13]ANAL!#REF!</definedName>
    <definedName name="______ash1" localSheetId="5">[13]ANAL!#REF!</definedName>
    <definedName name="______ash1" localSheetId="6">[13]ANAL!#REF!</definedName>
    <definedName name="______ash1" localSheetId="17">[13]ANAL!#REF!</definedName>
    <definedName name="______ash1">[13]ANAL!#REF!</definedName>
    <definedName name="______AWM10" localSheetId="3">#REF!</definedName>
    <definedName name="______AWM10" localSheetId="4">#REF!</definedName>
    <definedName name="______AWM10" localSheetId="7">#REF!</definedName>
    <definedName name="______AWM10" localSheetId="5">#REF!</definedName>
    <definedName name="______AWM10" localSheetId="6">#REF!</definedName>
    <definedName name="______AWM10" localSheetId="9">#REF!</definedName>
    <definedName name="______AWM10" localSheetId="17">#REF!</definedName>
    <definedName name="______AWM10" localSheetId="2">#REF!</definedName>
    <definedName name="______AWM10">#REF!</definedName>
    <definedName name="______AWM40" localSheetId="3">#REF!</definedName>
    <definedName name="______AWM40" localSheetId="4">#REF!</definedName>
    <definedName name="______AWM40" localSheetId="7">#REF!</definedName>
    <definedName name="______AWM40" localSheetId="5">#REF!</definedName>
    <definedName name="______AWM40" localSheetId="6">#REF!</definedName>
    <definedName name="______AWM40" localSheetId="9">#REF!</definedName>
    <definedName name="______AWM40" localSheetId="17">#REF!</definedName>
    <definedName name="______AWM40" localSheetId="2">#REF!</definedName>
    <definedName name="______AWM40">#REF!</definedName>
    <definedName name="______AWM6" localSheetId="3">#REF!</definedName>
    <definedName name="______AWM6" localSheetId="4">#REF!</definedName>
    <definedName name="______AWM6" localSheetId="7">#REF!</definedName>
    <definedName name="______AWM6" localSheetId="5">#REF!</definedName>
    <definedName name="______AWM6" localSheetId="6">#REF!</definedName>
    <definedName name="______AWM6" localSheetId="9">#REF!</definedName>
    <definedName name="______AWM6" localSheetId="17">#REF!</definedName>
    <definedName name="______AWM6" localSheetId="2">#REF!</definedName>
    <definedName name="______AWM6">#REF!</definedName>
    <definedName name="______b111121" localSheetId="3">#REF!</definedName>
    <definedName name="______b111121" localSheetId="4">#REF!</definedName>
    <definedName name="______b111121" localSheetId="7">#REF!</definedName>
    <definedName name="______b111121" localSheetId="5">#REF!</definedName>
    <definedName name="______b111121" localSheetId="6">#REF!</definedName>
    <definedName name="______b111121" localSheetId="9">#REF!</definedName>
    <definedName name="______b111121" localSheetId="17">#REF!</definedName>
    <definedName name="______b111121" localSheetId="2">#REF!</definedName>
    <definedName name="______b111121">#REF!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58" localSheetId="4">[14]PROCTOR!#REF!</definedName>
    <definedName name="______CAN458" localSheetId="7">[14]PROCTOR!#REF!</definedName>
    <definedName name="______CAN458" localSheetId="5">[14]PROCTOR!#REF!</definedName>
    <definedName name="______CAN458" localSheetId="6">[14]PROCTOR!#REF!</definedName>
    <definedName name="______CAN458" localSheetId="17">[14]PROCTOR!#REF!</definedName>
    <definedName name="______CAN458">[14]PROCTOR!#REF!</definedName>
    <definedName name="______CAN486" localSheetId="4">[14]PROCTOR!#REF!</definedName>
    <definedName name="______CAN486" localSheetId="7">[14]PROCTOR!#REF!</definedName>
    <definedName name="______CAN486" localSheetId="5">[14]PROCTOR!#REF!</definedName>
    <definedName name="______CAN486" localSheetId="6">[14]PROCTOR!#REF!</definedName>
    <definedName name="______CAN486" localSheetId="17">[14]PROCTOR!#REF!</definedName>
    <definedName name="______CAN486">[14]PROCTOR!#REF!</definedName>
    <definedName name="______CAN487" localSheetId="4">[14]PROCTOR!#REF!</definedName>
    <definedName name="______CAN487" localSheetId="7">[14]PROCTOR!#REF!</definedName>
    <definedName name="______CAN487" localSheetId="5">[14]PROCTOR!#REF!</definedName>
    <definedName name="______CAN487" localSheetId="6">[14]PROCTOR!#REF!</definedName>
    <definedName name="______CAN487" localSheetId="17">[14]PROCTOR!#REF!</definedName>
    <definedName name="______CAN487">[14]PROCTOR!#REF!</definedName>
    <definedName name="______CAN488" localSheetId="4">[14]PROCTOR!#REF!</definedName>
    <definedName name="______CAN488" localSheetId="7">[14]PROCTOR!#REF!</definedName>
    <definedName name="______CAN488" localSheetId="5">[14]PROCTOR!#REF!</definedName>
    <definedName name="______CAN488" localSheetId="6">[14]PROCTOR!#REF!</definedName>
    <definedName name="______CAN488" localSheetId="17">[14]PROCTOR!#REF!</definedName>
    <definedName name="______CAN488">[14]PROCTOR!#REF!</definedName>
    <definedName name="______CAN489" localSheetId="4">[14]PROCTOR!#REF!</definedName>
    <definedName name="______CAN489" localSheetId="7">[14]PROCTOR!#REF!</definedName>
    <definedName name="______CAN489" localSheetId="5">[14]PROCTOR!#REF!</definedName>
    <definedName name="______CAN489" localSheetId="6">[14]PROCTOR!#REF!</definedName>
    <definedName name="______CAN489" localSheetId="17">[14]PROCTOR!#REF!</definedName>
    <definedName name="______CAN489">[14]PROCTOR!#REF!</definedName>
    <definedName name="______CAN490" localSheetId="4">[14]PROCTOR!#REF!</definedName>
    <definedName name="______CAN490" localSheetId="7">[14]PROCTOR!#REF!</definedName>
    <definedName name="______CAN490" localSheetId="5">[14]PROCTOR!#REF!</definedName>
    <definedName name="______CAN490" localSheetId="6">[14]PROCTOR!#REF!</definedName>
    <definedName name="______CAN490" localSheetId="17">[14]PROCTOR!#REF!</definedName>
    <definedName name="______CAN490">[14]PROCTOR!#REF!</definedName>
    <definedName name="______CAN491" localSheetId="4">[14]PROCTOR!#REF!</definedName>
    <definedName name="______CAN491" localSheetId="7">[14]PROCTOR!#REF!</definedName>
    <definedName name="______CAN491" localSheetId="5">[14]PROCTOR!#REF!</definedName>
    <definedName name="______CAN491" localSheetId="6">[14]PROCTOR!#REF!</definedName>
    <definedName name="______CAN491" localSheetId="17">[14]PROCTOR!#REF!</definedName>
    <definedName name="______CAN491">[14]PROCTOR!#REF!</definedName>
    <definedName name="______CAN492" localSheetId="4">[14]PROCTOR!#REF!</definedName>
    <definedName name="______CAN492" localSheetId="7">[14]PROCTOR!#REF!</definedName>
    <definedName name="______CAN492" localSheetId="5">[14]PROCTOR!#REF!</definedName>
    <definedName name="______CAN492" localSheetId="6">[14]PROCTOR!#REF!</definedName>
    <definedName name="______CAN492" localSheetId="17">[14]PROCTOR!#REF!</definedName>
    <definedName name="______CAN492">[14]PROCTOR!#REF!</definedName>
    <definedName name="______CAN493" localSheetId="4">[14]PROCTOR!#REF!</definedName>
    <definedName name="______CAN493" localSheetId="7">[14]PROCTOR!#REF!</definedName>
    <definedName name="______CAN493" localSheetId="5">[14]PROCTOR!#REF!</definedName>
    <definedName name="______CAN493" localSheetId="6">[14]PROCTOR!#REF!</definedName>
    <definedName name="______CAN493" localSheetId="17">[14]PROCTOR!#REF!</definedName>
    <definedName name="______CAN493">[14]PROCTOR!#REF!</definedName>
    <definedName name="______CAN494" localSheetId="4">[14]PROCTOR!#REF!</definedName>
    <definedName name="______CAN494" localSheetId="7">[14]PROCTOR!#REF!</definedName>
    <definedName name="______CAN494" localSheetId="5">[14]PROCTOR!#REF!</definedName>
    <definedName name="______CAN494" localSheetId="6">[14]PROCTOR!#REF!</definedName>
    <definedName name="______CAN494" localSheetId="17">[14]PROCTOR!#REF!</definedName>
    <definedName name="______CAN494">[14]PROCTOR!#REF!</definedName>
    <definedName name="______CAN495" localSheetId="4">[14]PROCTOR!#REF!</definedName>
    <definedName name="______CAN495" localSheetId="7">[14]PROCTOR!#REF!</definedName>
    <definedName name="______CAN495" localSheetId="5">[14]PROCTOR!#REF!</definedName>
    <definedName name="______CAN495" localSheetId="6">[14]PROCTOR!#REF!</definedName>
    <definedName name="______CAN495" localSheetId="17">[14]PROCTOR!#REF!</definedName>
    <definedName name="______CAN495">[14]PROCTOR!#REF!</definedName>
    <definedName name="______CAN496" localSheetId="4">[14]PROCTOR!#REF!</definedName>
    <definedName name="______CAN496" localSheetId="7">[14]PROCTOR!#REF!</definedName>
    <definedName name="______CAN496" localSheetId="5">[14]PROCTOR!#REF!</definedName>
    <definedName name="______CAN496" localSheetId="6">[14]PROCTOR!#REF!</definedName>
    <definedName name="______CAN496" localSheetId="17">[14]PROCTOR!#REF!</definedName>
    <definedName name="______CAN496">[14]PROCTOR!#REF!</definedName>
    <definedName name="______CAN497" localSheetId="4">[14]PROCTOR!#REF!</definedName>
    <definedName name="______CAN497" localSheetId="7">[14]PROCTOR!#REF!</definedName>
    <definedName name="______CAN497" localSheetId="5">[14]PROCTOR!#REF!</definedName>
    <definedName name="______CAN497" localSheetId="6">[14]PROCTOR!#REF!</definedName>
    <definedName name="______CAN497" localSheetId="17">[14]PROCTOR!#REF!</definedName>
    <definedName name="______CAN497">[14]PROCTOR!#REF!</definedName>
    <definedName name="______CAN498" localSheetId="4">[14]PROCTOR!#REF!</definedName>
    <definedName name="______CAN498" localSheetId="7">[14]PROCTOR!#REF!</definedName>
    <definedName name="______CAN498" localSheetId="5">[14]PROCTOR!#REF!</definedName>
    <definedName name="______CAN498" localSheetId="6">[14]PROCTOR!#REF!</definedName>
    <definedName name="______CAN498" localSheetId="17">[14]PROCTOR!#REF!</definedName>
    <definedName name="______CAN498">[14]PROCTOR!#REF!</definedName>
    <definedName name="______CAN499" localSheetId="4">[14]PROCTOR!#REF!</definedName>
    <definedName name="______CAN499" localSheetId="7">[14]PROCTOR!#REF!</definedName>
    <definedName name="______CAN499" localSheetId="5">[14]PROCTOR!#REF!</definedName>
    <definedName name="______CAN499" localSheetId="6">[14]PROCTOR!#REF!</definedName>
    <definedName name="______CAN499" localSheetId="17">[14]PROCTOR!#REF!</definedName>
    <definedName name="______CAN499">[14]PROCTOR!#REF!</definedName>
    <definedName name="______CAN500" localSheetId="4">[14]PROCTOR!#REF!</definedName>
    <definedName name="______CAN500" localSheetId="7">[14]PROCTOR!#REF!</definedName>
    <definedName name="______CAN500" localSheetId="5">[14]PROCTOR!#REF!</definedName>
    <definedName name="______CAN500" localSheetId="6">[14]PROCTOR!#REF!</definedName>
    <definedName name="______CAN500" localSheetId="17">[14]PROCTOR!#REF!</definedName>
    <definedName name="______CAN500">[14]PROCTOR!#REF!</definedName>
    <definedName name="______CDG100" localSheetId="3">#REF!</definedName>
    <definedName name="______CDG100" localSheetId="4">#REF!</definedName>
    <definedName name="______CDG100" localSheetId="7">#REF!</definedName>
    <definedName name="______CDG100" localSheetId="5">#REF!</definedName>
    <definedName name="______CDG100" localSheetId="6">#REF!</definedName>
    <definedName name="______CDG100" localSheetId="9">#REF!</definedName>
    <definedName name="______CDG100" localSheetId="17">#REF!</definedName>
    <definedName name="______CDG100" localSheetId="2">#REF!</definedName>
    <definedName name="______CDG100">#REF!</definedName>
    <definedName name="______CDG250" localSheetId="3">#REF!</definedName>
    <definedName name="______CDG250" localSheetId="4">#REF!</definedName>
    <definedName name="______CDG250" localSheetId="7">#REF!</definedName>
    <definedName name="______CDG250" localSheetId="5">#REF!</definedName>
    <definedName name="______CDG250" localSheetId="6">#REF!</definedName>
    <definedName name="______CDG250" localSheetId="9">#REF!</definedName>
    <definedName name="______CDG250" localSheetId="17">#REF!</definedName>
    <definedName name="______CDG250" localSheetId="2">#REF!</definedName>
    <definedName name="______CDG250">#REF!</definedName>
    <definedName name="______CDG50" localSheetId="3">#REF!</definedName>
    <definedName name="______CDG50" localSheetId="4">#REF!</definedName>
    <definedName name="______CDG50" localSheetId="7">#REF!</definedName>
    <definedName name="______CDG50" localSheetId="5">#REF!</definedName>
    <definedName name="______CDG50" localSheetId="6">#REF!</definedName>
    <definedName name="______CDG50" localSheetId="9">#REF!</definedName>
    <definedName name="______CDG50" localSheetId="17">#REF!</definedName>
    <definedName name="______CDG50" localSheetId="2">#REF!</definedName>
    <definedName name="______CDG50">#REF!</definedName>
    <definedName name="______CDG500" localSheetId="3">#REF!</definedName>
    <definedName name="______CDG500" localSheetId="4">#REF!</definedName>
    <definedName name="______CDG500" localSheetId="7">#REF!</definedName>
    <definedName name="______CDG500" localSheetId="5">#REF!</definedName>
    <definedName name="______CDG500" localSheetId="6">#REF!</definedName>
    <definedName name="______CDG500" localSheetId="9">#REF!</definedName>
    <definedName name="______CDG500" localSheetId="17">#REF!</definedName>
    <definedName name="______CDG500" localSheetId="2">#REF!</definedName>
    <definedName name="______CDG500">#REF!</definedName>
    <definedName name="______CEM53" localSheetId="3">#REF!</definedName>
    <definedName name="______CEM53" localSheetId="4">#REF!</definedName>
    <definedName name="______CEM53" localSheetId="7">#REF!</definedName>
    <definedName name="______CEM53" localSheetId="5">#REF!</definedName>
    <definedName name="______CEM53" localSheetId="6">#REF!</definedName>
    <definedName name="______CEM53" localSheetId="9">#REF!</definedName>
    <definedName name="______CEM53" localSheetId="17">#REF!</definedName>
    <definedName name="______CEM53" localSheetId="2">#REF!</definedName>
    <definedName name="______CEM53">#REF!</definedName>
    <definedName name="______CRN3" localSheetId="3">#REF!</definedName>
    <definedName name="______CRN3" localSheetId="4">#REF!</definedName>
    <definedName name="______CRN3" localSheetId="7">#REF!</definedName>
    <definedName name="______CRN3" localSheetId="5">#REF!</definedName>
    <definedName name="______CRN3" localSheetId="6">#REF!</definedName>
    <definedName name="______CRN3" localSheetId="9">#REF!</definedName>
    <definedName name="______CRN3" localSheetId="17">#REF!</definedName>
    <definedName name="______CRN3" localSheetId="2">#REF!</definedName>
    <definedName name="______CRN3">#REF!</definedName>
    <definedName name="______CRN35" localSheetId="3">#REF!</definedName>
    <definedName name="______CRN35" localSheetId="4">#REF!</definedName>
    <definedName name="______CRN35" localSheetId="7">#REF!</definedName>
    <definedName name="______CRN35" localSheetId="5">#REF!</definedName>
    <definedName name="______CRN35" localSheetId="6">#REF!</definedName>
    <definedName name="______CRN35" localSheetId="9">#REF!</definedName>
    <definedName name="______CRN35" localSheetId="17">#REF!</definedName>
    <definedName name="______CRN35" localSheetId="2">#REF!</definedName>
    <definedName name="______CRN35">#REF!</definedName>
    <definedName name="______CRN80" localSheetId="3">#REF!</definedName>
    <definedName name="______CRN80" localSheetId="4">#REF!</definedName>
    <definedName name="______CRN80" localSheetId="7">#REF!</definedName>
    <definedName name="______CRN80" localSheetId="5">#REF!</definedName>
    <definedName name="______CRN80" localSheetId="6">#REF!</definedName>
    <definedName name="______CRN80" localSheetId="9">#REF!</definedName>
    <definedName name="______CRN80" localSheetId="17">#REF!</definedName>
    <definedName name="______CRN80" localSheetId="2">#REF!</definedName>
    <definedName name="______CRN80">#REF!</definedName>
    <definedName name="______dec05" localSheetId="3" hidden="1">{"'Sheet1'!$A$4386:$N$4591"}</definedName>
    <definedName name="______dec05" localSheetId="4" hidden="1">{"'Sheet1'!$A$4386:$N$4591"}</definedName>
    <definedName name="______dec05" localSheetId="7" hidden="1">{"'Sheet1'!$A$4386:$N$4591"}</definedName>
    <definedName name="______dec05" localSheetId="5" hidden="1">{"'Sheet1'!$A$4386:$N$4591"}</definedName>
    <definedName name="______dec05" localSheetId="6" hidden="1">{"'Sheet1'!$A$4386:$N$4591"}</definedName>
    <definedName name="______dec05" localSheetId="9" hidden="1">{"'Sheet1'!$A$4386:$N$4591"}</definedName>
    <definedName name="______dec05" localSheetId="17" hidden="1">{"'Sheet1'!$A$4386:$N$4591"}</definedName>
    <definedName name="______dec05" localSheetId="2" hidden="1">{"'Sheet1'!$A$4386:$N$4591"}</definedName>
    <definedName name="______dec05" hidden="1">{"'Sheet1'!$A$4386:$N$4591"}</definedName>
    <definedName name="______DOZ50" localSheetId="3">#REF!</definedName>
    <definedName name="______DOZ50" localSheetId="4">#REF!</definedName>
    <definedName name="______DOZ50" localSheetId="7">#REF!</definedName>
    <definedName name="______DOZ50" localSheetId="5">#REF!</definedName>
    <definedName name="______DOZ50" localSheetId="6">#REF!</definedName>
    <definedName name="______DOZ50" localSheetId="9">#REF!</definedName>
    <definedName name="______DOZ50" localSheetId="17">#REF!</definedName>
    <definedName name="______DOZ50" localSheetId="2">#REF!</definedName>
    <definedName name="______DOZ50">#REF!</definedName>
    <definedName name="______DOZ80" localSheetId="3">#REF!</definedName>
    <definedName name="______DOZ80" localSheetId="4">#REF!</definedName>
    <definedName name="______DOZ80" localSheetId="7">#REF!</definedName>
    <definedName name="______DOZ80" localSheetId="5">#REF!</definedName>
    <definedName name="______DOZ80" localSheetId="6">#REF!</definedName>
    <definedName name="______DOZ80" localSheetId="9">#REF!</definedName>
    <definedName name="______DOZ80" localSheetId="17">#REF!</definedName>
    <definedName name="______DOZ80" localSheetId="2">#REF!</definedName>
    <definedName name="______DOZ80">#REF!</definedName>
    <definedName name="______EXC10">'[23]21-Rate Analysis-1'!$E$53</definedName>
    <definedName name="______EXC20">'[27]21-Rate Analysis '!$E$50</definedName>
    <definedName name="______EXC7">'[23]21-Rate Analysis-1'!$E$54</definedName>
    <definedName name="______ExV200" localSheetId="3">#REF!</definedName>
    <definedName name="______ExV200" localSheetId="4">#REF!</definedName>
    <definedName name="______ExV200" localSheetId="7">#REF!</definedName>
    <definedName name="______ExV200" localSheetId="5">#REF!</definedName>
    <definedName name="______ExV200" localSheetId="6">#REF!</definedName>
    <definedName name="______ExV200" localSheetId="9">#REF!</definedName>
    <definedName name="______ExV200" localSheetId="17">#REF!</definedName>
    <definedName name="______ExV200" localSheetId="2">#REF!</definedName>
    <definedName name="______ExV200">#REF!</definedName>
    <definedName name="______GEN100" localSheetId="3">#REF!</definedName>
    <definedName name="______GEN100" localSheetId="4">#REF!</definedName>
    <definedName name="______GEN100" localSheetId="7">#REF!</definedName>
    <definedName name="______GEN100" localSheetId="5">#REF!</definedName>
    <definedName name="______GEN100" localSheetId="6">#REF!</definedName>
    <definedName name="______GEN100" localSheetId="9">#REF!</definedName>
    <definedName name="______GEN100" localSheetId="17">#REF!</definedName>
    <definedName name="______GEN100" localSheetId="2">#REF!</definedName>
    <definedName name="______GEN100">#REF!</definedName>
    <definedName name="______GEN250" localSheetId="3">#REF!</definedName>
    <definedName name="______GEN250" localSheetId="4">#REF!</definedName>
    <definedName name="______GEN250" localSheetId="7">#REF!</definedName>
    <definedName name="______GEN250" localSheetId="5">#REF!</definedName>
    <definedName name="______GEN250" localSheetId="6">#REF!</definedName>
    <definedName name="______GEN250" localSheetId="9">#REF!</definedName>
    <definedName name="______GEN250" localSheetId="17">#REF!</definedName>
    <definedName name="______GEN250" localSheetId="2">#REF!</definedName>
    <definedName name="______GEN250">#REF!</definedName>
    <definedName name="______GEN325" localSheetId="3">#REF!</definedName>
    <definedName name="______GEN325" localSheetId="4">#REF!</definedName>
    <definedName name="______GEN325" localSheetId="7">#REF!</definedName>
    <definedName name="______GEN325" localSheetId="5">#REF!</definedName>
    <definedName name="______GEN325" localSheetId="6">#REF!</definedName>
    <definedName name="______GEN325" localSheetId="9">#REF!</definedName>
    <definedName name="______GEN325" localSheetId="17">#REF!</definedName>
    <definedName name="______GEN325" localSheetId="2">#REF!</definedName>
    <definedName name="______GEN325">#REF!</definedName>
    <definedName name="______GEN380" localSheetId="3">#REF!</definedName>
    <definedName name="______GEN380" localSheetId="4">#REF!</definedName>
    <definedName name="______GEN380" localSheetId="7">#REF!</definedName>
    <definedName name="______GEN380" localSheetId="5">#REF!</definedName>
    <definedName name="______GEN380" localSheetId="6">#REF!</definedName>
    <definedName name="______GEN380" localSheetId="9">#REF!</definedName>
    <definedName name="______GEN380" localSheetId="17">#REF!</definedName>
    <definedName name="______GEN380" localSheetId="2">#REF!</definedName>
    <definedName name="______GEN380">#REF!</definedName>
    <definedName name="______GSB1" localSheetId="3">#REF!</definedName>
    <definedName name="______GSB1" localSheetId="4">#REF!</definedName>
    <definedName name="______GSB1" localSheetId="7">#REF!</definedName>
    <definedName name="______GSB1" localSheetId="5">#REF!</definedName>
    <definedName name="______GSB1" localSheetId="6">#REF!</definedName>
    <definedName name="______GSB1" localSheetId="9">#REF!</definedName>
    <definedName name="______GSB1" localSheetId="17">#REF!</definedName>
    <definedName name="______GSB1" localSheetId="2">#REF!</definedName>
    <definedName name="______GSB1">#REF!</definedName>
    <definedName name="______GSB2" localSheetId="3">#REF!</definedName>
    <definedName name="______GSB2" localSheetId="4">#REF!</definedName>
    <definedName name="______GSB2" localSheetId="7">#REF!</definedName>
    <definedName name="______GSB2" localSheetId="5">#REF!</definedName>
    <definedName name="______GSB2" localSheetId="6">#REF!</definedName>
    <definedName name="______GSB2" localSheetId="9">#REF!</definedName>
    <definedName name="______GSB2" localSheetId="17">#REF!</definedName>
    <definedName name="______GSB2" localSheetId="2">#REF!</definedName>
    <definedName name="______GSB2">#REF!</definedName>
    <definedName name="______GSB3" localSheetId="3">#REF!</definedName>
    <definedName name="______GSB3" localSheetId="4">#REF!</definedName>
    <definedName name="______GSB3" localSheetId="7">#REF!</definedName>
    <definedName name="______GSB3" localSheetId="5">#REF!</definedName>
    <definedName name="______GSB3" localSheetId="6">#REF!</definedName>
    <definedName name="______GSB3" localSheetId="9">#REF!</definedName>
    <definedName name="______GSB3" localSheetId="17">#REF!</definedName>
    <definedName name="______GSB3" localSheetId="2">#REF!</definedName>
    <definedName name="______GSB3">#REF!</definedName>
    <definedName name="______HMP1" localSheetId="3">#REF!</definedName>
    <definedName name="______HMP1" localSheetId="4">#REF!</definedName>
    <definedName name="______HMP1" localSheetId="7">#REF!</definedName>
    <definedName name="______HMP1" localSheetId="5">#REF!</definedName>
    <definedName name="______HMP1" localSheetId="6">#REF!</definedName>
    <definedName name="______HMP1" localSheetId="9">#REF!</definedName>
    <definedName name="______HMP1" localSheetId="17">#REF!</definedName>
    <definedName name="______HMP1" localSheetId="2">#REF!</definedName>
    <definedName name="______HMP1">#REF!</definedName>
    <definedName name="______HMP2" localSheetId="3">#REF!</definedName>
    <definedName name="______HMP2" localSheetId="4">#REF!</definedName>
    <definedName name="______HMP2" localSheetId="7">#REF!</definedName>
    <definedName name="______HMP2" localSheetId="5">#REF!</definedName>
    <definedName name="______HMP2" localSheetId="6">#REF!</definedName>
    <definedName name="______HMP2" localSheetId="9">#REF!</definedName>
    <definedName name="______HMP2" localSheetId="17">#REF!</definedName>
    <definedName name="______HMP2" localSheetId="2">#REF!</definedName>
    <definedName name="______HMP2">#REF!</definedName>
    <definedName name="______HMP3" localSheetId="3">#REF!</definedName>
    <definedName name="______HMP3" localSheetId="4">#REF!</definedName>
    <definedName name="______HMP3" localSheetId="7">#REF!</definedName>
    <definedName name="______HMP3" localSheetId="5">#REF!</definedName>
    <definedName name="______HMP3" localSheetId="6">#REF!</definedName>
    <definedName name="______HMP3" localSheetId="9">#REF!</definedName>
    <definedName name="______HMP3" localSheetId="17">#REF!</definedName>
    <definedName name="______HMP3" localSheetId="2">#REF!</definedName>
    <definedName name="______HMP3">#REF!</definedName>
    <definedName name="______HMP4" localSheetId="3">#REF!</definedName>
    <definedName name="______HMP4" localSheetId="4">#REF!</definedName>
    <definedName name="______HMP4" localSheetId="7">#REF!</definedName>
    <definedName name="______HMP4" localSheetId="5">#REF!</definedName>
    <definedName name="______HMP4" localSheetId="6">#REF!</definedName>
    <definedName name="______HMP4" localSheetId="9">#REF!</definedName>
    <definedName name="______HMP4" localSheetId="17">#REF!</definedName>
    <definedName name="______HMP4" localSheetId="2">#REF!</definedName>
    <definedName name="______HMP4">#REF!</definedName>
    <definedName name="______Ki1" localSheetId="3">#REF!</definedName>
    <definedName name="______Ki1" localSheetId="4">#REF!</definedName>
    <definedName name="______Ki1" localSheetId="7">#REF!</definedName>
    <definedName name="______Ki1" localSheetId="5">#REF!</definedName>
    <definedName name="______Ki1" localSheetId="6">#REF!</definedName>
    <definedName name="______Ki1" localSheetId="9">#REF!</definedName>
    <definedName name="______Ki1" localSheetId="17">#REF!</definedName>
    <definedName name="______Ki1" localSheetId="2">#REF!</definedName>
    <definedName name="______Ki1">#REF!</definedName>
    <definedName name="______Ki2" localSheetId="3">#REF!</definedName>
    <definedName name="______Ki2" localSheetId="4">#REF!</definedName>
    <definedName name="______Ki2" localSheetId="7">#REF!</definedName>
    <definedName name="______Ki2" localSheetId="5">#REF!</definedName>
    <definedName name="______Ki2" localSheetId="6">#REF!</definedName>
    <definedName name="______Ki2" localSheetId="9">#REF!</definedName>
    <definedName name="______Ki2" localSheetId="17">#REF!</definedName>
    <definedName name="______Ki2" localSheetId="2">#REF!</definedName>
    <definedName name="______Ki2">#REF!</definedName>
    <definedName name="______lb1" localSheetId="3">#REF!</definedName>
    <definedName name="______lb1" localSheetId="4">#REF!</definedName>
    <definedName name="______lb1" localSheetId="7">#REF!</definedName>
    <definedName name="______lb1" localSheetId="5">#REF!</definedName>
    <definedName name="______lb1" localSheetId="6">#REF!</definedName>
    <definedName name="______lb1" localSheetId="9">#REF!</definedName>
    <definedName name="______lb1" localSheetId="17">#REF!</definedName>
    <definedName name="______lb1" localSheetId="2">#REF!</definedName>
    <definedName name="______lb1">#REF!</definedName>
    <definedName name="______lb2" localSheetId="3">#REF!</definedName>
    <definedName name="______lb2" localSheetId="4">#REF!</definedName>
    <definedName name="______lb2" localSheetId="7">#REF!</definedName>
    <definedName name="______lb2" localSheetId="5">#REF!</definedName>
    <definedName name="______lb2" localSheetId="6">#REF!</definedName>
    <definedName name="______lb2" localSheetId="9">#REF!</definedName>
    <definedName name="______lb2" localSheetId="17">#REF!</definedName>
    <definedName name="______lb2" localSheetId="2">#REF!</definedName>
    <definedName name="______lb2">#REF!</definedName>
    <definedName name="______mac2">200</definedName>
    <definedName name="______MAN1" localSheetId="3">#REF!</definedName>
    <definedName name="______MAN1" localSheetId="4">#REF!</definedName>
    <definedName name="______MAN1" localSheetId="7">#REF!</definedName>
    <definedName name="______MAN1" localSheetId="5">#REF!</definedName>
    <definedName name="______MAN1" localSheetId="6">#REF!</definedName>
    <definedName name="______MAN1" localSheetId="9">#REF!</definedName>
    <definedName name="______MAN1" localSheetId="17">#REF!</definedName>
    <definedName name="______MAN1" localSheetId="2">#REF!</definedName>
    <definedName name="______MAN1">#REF!</definedName>
    <definedName name="______MIX10" localSheetId="3">#REF!</definedName>
    <definedName name="______MIX10" localSheetId="4">#REF!</definedName>
    <definedName name="______MIX10" localSheetId="7">#REF!</definedName>
    <definedName name="______MIX10" localSheetId="5">#REF!</definedName>
    <definedName name="______MIX10" localSheetId="6">#REF!</definedName>
    <definedName name="______MIX10" localSheetId="9">#REF!</definedName>
    <definedName name="______MIX10" localSheetId="17">#REF!</definedName>
    <definedName name="______MIX10" localSheetId="2">#REF!</definedName>
    <definedName name="______MIX10">#REF!</definedName>
    <definedName name="______MIX15" localSheetId="3">#REF!</definedName>
    <definedName name="______MIX15" localSheetId="4">#REF!</definedName>
    <definedName name="______MIX15" localSheetId="7">#REF!</definedName>
    <definedName name="______MIX15" localSheetId="5">#REF!</definedName>
    <definedName name="______MIX15" localSheetId="6">#REF!</definedName>
    <definedName name="______MIX15" localSheetId="9">#REF!</definedName>
    <definedName name="______MIX15" localSheetId="17">#REF!</definedName>
    <definedName name="______MIX15" localSheetId="2">#REF!</definedName>
    <definedName name="______MIX15">#REF!</definedName>
    <definedName name="______MIX15150" localSheetId="4">'[4]Mix Design'!#REF!</definedName>
    <definedName name="______MIX15150" localSheetId="7">'[4]Mix Design'!#REF!</definedName>
    <definedName name="______MIX15150" localSheetId="5">'[4]Mix Design'!#REF!</definedName>
    <definedName name="______MIX15150" localSheetId="6">'[4]Mix Design'!#REF!</definedName>
    <definedName name="______MIX15150" localSheetId="17">'[4]Mix Design'!#REF!</definedName>
    <definedName name="______MIX15150">'[4]Mix Design'!#REF!</definedName>
    <definedName name="______MIX1540">'[4]Mix Design'!$P$11</definedName>
    <definedName name="______MIX1580" localSheetId="4">'[4]Mix Design'!#REF!</definedName>
    <definedName name="______MIX1580" localSheetId="7">'[4]Mix Design'!#REF!</definedName>
    <definedName name="______MIX1580" localSheetId="5">'[4]Mix Design'!#REF!</definedName>
    <definedName name="______MIX1580" localSheetId="6">'[4]Mix Design'!#REF!</definedName>
    <definedName name="______MIX1580" localSheetId="17">'[4]Mix Design'!#REF!</definedName>
    <definedName name="______MIX1580">'[4]Mix Design'!#REF!</definedName>
    <definedName name="______MIX2">'[5]Mix Design'!$P$12</definedName>
    <definedName name="______MIX20" localSheetId="3">#REF!</definedName>
    <definedName name="______MIX20" localSheetId="4">#REF!</definedName>
    <definedName name="______MIX20" localSheetId="7">#REF!</definedName>
    <definedName name="______MIX20" localSheetId="5">#REF!</definedName>
    <definedName name="______MIX20" localSheetId="6">#REF!</definedName>
    <definedName name="______MIX20" localSheetId="9">#REF!</definedName>
    <definedName name="______MIX20" localSheetId="17">#REF!</definedName>
    <definedName name="______MIX20" localSheetId="2">#REF!</definedName>
    <definedName name="______MIX20">#REF!</definedName>
    <definedName name="______MIX2020">'[4]Mix Design'!$P$12</definedName>
    <definedName name="______MIX2040">'[4]Mix Design'!$P$13</definedName>
    <definedName name="______MIX25" localSheetId="3">#REF!</definedName>
    <definedName name="______MIX25" localSheetId="4">#REF!</definedName>
    <definedName name="______MIX25" localSheetId="7">#REF!</definedName>
    <definedName name="______MIX25" localSheetId="5">#REF!</definedName>
    <definedName name="______MIX25" localSheetId="6">#REF!</definedName>
    <definedName name="______MIX25" localSheetId="9">#REF!</definedName>
    <definedName name="______MIX25" localSheetId="17">#REF!</definedName>
    <definedName name="______MIX25" localSheetId="2">#REF!</definedName>
    <definedName name="______MIX25">#REF!</definedName>
    <definedName name="______MIX2540">'[4]Mix Design'!$P$15</definedName>
    <definedName name="______Mix255">'[6]Mix Design'!$P$13</definedName>
    <definedName name="______MIX30" localSheetId="3">#REF!</definedName>
    <definedName name="______MIX30" localSheetId="4">#REF!</definedName>
    <definedName name="______MIX30" localSheetId="7">#REF!</definedName>
    <definedName name="______MIX30" localSheetId="5">#REF!</definedName>
    <definedName name="______MIX30" localSheetId="6">#REF!</definedName>
    <definedName name="______MIX30" localSheetId="9">#REF!</definedName>
    <definedName name="______MIX30" localSheetId="17">#REF!</definedName>
    <definedName name="______MIX30" localSheetId="2">#REF!</definedName>
    <definedName name="______MIX30">#REF!</definedName>
    <definedName name="______MIX35" localSheetId="3">#REF!</definedName>
    <definedName name="______MIX35" localSheetId="4">#REF!</definedName>
    <definedName name="______MIX35" localSheetId="7">#REF!</definedName>
    <definedName name="______MIX35" localSheetId="5">#REF!</definedName>
    <definedName name="______MIX35" localSheetId="6">#REF!</definedName>
    <definedName name="______MIX35" localSheetId="9">#REF!</definedName>
    <definedName name="______MIX35" localSheetId="17">#REF!</definedName>
    <definedName name="______MIX35" localSheetId="2">#REF!</definedName>
    <definedName name="______MIX35">#REF!</definedName>
    <definedName name="______MIX40" localSheetId="3">#REF!</definedName>
    <definedName name="______MIX40" localSheetId="4">#REF!</definedName>
    <definedName name="______MIX40" localSheetId="7">#REF!</definedName>
    <definedName name="______MIX40" localSheetId="5">#REF!</definedName>
    <definedName name="______MIX40" localSheetId="6">#REF!</definedName>
    <definedName name="______MIX40" localSheetId="9">#REF!</definedName>
    <definedName name="______MIX40" localSheetId="17">#REF!</definedName>
    <definedName name="______MIX40" localSheetId="2">#REF!</definedName>
    <definedName name="______MIX40">#REF!</definedName>
    <definedName name="______MIX45" localSheetId="4">'[4]Mix Design'!#REF!</definedName>
    <definedName name="______MIX45" localSheetId="7">'[4]Mix Design'!#REF!</definedName>
    <definedName name="______MIX45" localSheetId="5">'[4]Mix Design'!#REF!</definedName>
    <definedName name="______MIX45" localSheetId="6">'[4]Mix Design'!#REF!</definedName>
    <definedName name="______MIX45" localSheetId="17">'[4]Mix Design'!#REF!</definedName>
    <definedName name="______MIX45">'[4]Mix Design'!#REF!</definedName>
    <definedName name="______mm1" localSheetId="3">#REF!</definedName>
    <definedName name="______mm1" localSheetId="4">#REF!</definedName>
    <definedName name="______mm1" localSheetId="7">#REF!</definedName>
    <definedName name="______mm1" localSheetId="5">#REF!</definedName>
    <definedName name="______mm1" localSheetId="6">#REF!</definedName>
    <definedName name="______mm1" localSheetId="9">#REF!</definedName>
    <definedName name="______mm1" localSheetId="17">#REF!</definedName>
    <definedName name="______mm1" localSheetId="2">#REF!</definedName>
    <definedName name="______mm1">#REF!</definedName>
    <definedName name="______mm2" localSheetId="3">#REF!</definedName>
    <definedName name="______mm2" localSheetId="4">#REF!</definedName>
    <definedName name="______mm2" localSheetId="7">#REF!</definedName>
    <definedName name="______mm2" localSheetId="5">#REF!</definedName>
    <definedName name="______mm2" localSheetId="6">#REF!</definedName>
    <definedName name="______mm2" localSheetId="9">#REF!</definedName>
    <definedName name="______mm2" localSheetId="17">#REF!</definedName>
    <definedName name="______mm2" localSheetId="2">#REF!</definedName>
    <definedName name="______mm2">#REF!</definedName>
    <definedName name="______mm3" localSheetId="3">#REF!</definedName>
    <definedName name="______mm3" localSheetId="4">#REF!</definedName>
    <definedName name="______mm3" localSheetId="7">#REF!</definedName>
    <definedName name="______mm3" localSheetId="5">#REF!</definedName>
    <definedName name="______mm3" localSheetId="6">#REF!</definedName>
    <definedName name="______mm3" localSheetId="9">#REF!</definedName>
    <definedName name="______mm3" localSheetId="17">#REF!</definedName>
    <definedName name="______mm3" localSheetId="2">#REF!</definedName>
    <definedName name="______mm3">#REF!</definedName>
    <definedName name="______MUR5" localSheetId="3">#REF!</definedName>
    <definedName name="______MUR5" localSheetId="4">#REF!</definedName>
    <definedName name="______MUR5" localSheetId="7">#REF!</definedName>
    <definedName name="______MUR5" localSheetId="5">#REF!</definedName>
    <definedName name="______MUR5" localSheetId="6">#REF!</definedName>
    <definedName name="______MUR5" localSheetId="9">#REF!</definedName>
    <definedName name="______MUR5" localSheetId="17">#REF!</definedName>
    <definedName name="______MUR5" localSheetId="2">#REF!</definedName>
    <definedName name="______MUR5">#REF!</definedName>
    <definedName name="______MUR8" localSheetId="3">#REF!</definedName>
    <definedName name="______MUR8" localSheetId="4">#REF!</definedName>
    <definedName name="______MUR8" localSheetId="7">#REF!</definedName>
    <definedName name="______MUR8" localSheetId="5">#REF!</definedName>
    <definedName name="______MUR8" localSheetId="6">#REF!</definedName>
    <definedName name="______MUR8" localSheetId="9">#REF!</definedName>
    <definedName name="______MUR8" localSheetId="17">#REF!</definedName>
    <definedName name="______MUR8" localSheetId="2">#REF!</definedName>
    <definedName name="______MUR8">#REF!</definedName>
    <definedName name="______OPC43" localSheetId="3">#REF!</definedName>
    <definedName name="______OPC43" localSheetId="4">#REF!</definedName>
    <definedName name="______OPC43" localSheetId="7">#REF!</definedName>
    <definedName name="______OPC43" localSheetId="5">#REF!</definedName>
    <definedName name="______OPC43" localSheetId="6">#REF!</definedName>
    <definedName name="______OPC43" localSheetId="9">#REF!</definedName>
    <definedName name="______OPC43" localSheetId="17">#REF!</definedName>
    <definedName name="______OPC43" localSheetId="2">#REF!</definedName>
    <definedName name="______OPC43">#REF!</definedName>
    <definedName name="______PB1" localSheetId="3">#REF!</definedName>
    <definedName name="______PB1" localSheetId="4">#REF!</definedName>
    <definedName name="______PB1" localSheetId="7">#REF!</definedName>
    <definedName name="______PB1" localSheetId="5">#REF!</definedName>
    <definedName name="______PB1" localSheetId="6">#REF!</definedName>
    <definedName name="______PB1" localSheetId="9">#REF!</definedName>
    <definedName name="______PB1" localSheetId="17">#REF!</definedName>
    <definedName name="______PB1" localSheetId="2">#REF!</definedName>
    <definedName name="______PB1">#REF!</definedName>
    <definedName name="______PPC53">'[27]21-Rate Analysis '!$E$19</definedName>
    <definedName name="______sh1">90</definedName>
    <definedName name="______sh2">120</definedName>
    <definedName name="______sh3">150</definedName>
    <definedName name="______sh4">180</definedName>
    <definedName name="______SH5" localSheetId="3">#REF!</definedName>
    <definedName name="______SH5" localSheetId="4">#REF!</definedName>
    <definedName name="______SH5" localSheetId="7">#REF!</definedName>
    <definedName name="______SH5" localSheetId="5">#REF!</definedName>
    <definedName name="______SH5" localSheetId="6">#REF!</definedName>
    <definedName name="______SH5" localSheetId="9">#REF!</definedName>
    <definedName name="______SH5" localSheetId="17">#REF!</definedName>
    <definedName name="______SH5" localSheetId="2">#REF!</definedName>
    <definedName name="______SH5">#REF!</definedName>
    <definedName name="______SLV10025" localSheetId="4">'[28]ANAL-PIPE LINE'!#REF!</definedName>
    <definedName name="______SLV10025" localSheetId="7">'[28]ANAL-PIPE LINE'!#REF!</definedName>
    <definedName name="______SLV10025" localSheetId="5">'[28]ANAL-PIPE LINE'!#REF!</definedName>
    <definedName name="______SLV10025" localSheetId="6">'[28]ANAL-PIPE LINE'!#REF!</definedName>
    <definedName name="______SLV10025" localSheetId="17">'[28]ANAL-PIPE LINE'!#REF!</definedName>
    <definedName name="______SLV10025">'[28]ANAL-PIPE LINE'!#REF!</definedName>
    <definedName name="______tab1" localSheetId="3">#REF!</definedName>
    <definedName name="______tab1" localSheetId="4">#REF!</definedName>
    <definedName name="______tab1" localSheetId="7">#REF!</definedName>
    <definedName name="______tab1" localSheetId="5">#REF!</definedName>
    <definedName name="______tab1" localSheetId="6">#REF!</definedName>
    <definedName name="______tab1" localSheetId="9">#REF!</definedName>
    <definedName name="______tab1" localSheetId="17">#REF!</definedName>
    <definedName name="______tab1" localSheetId="2">#REF!</definedName>
    <definedName name="______tab1">#REF!</definedName>
    <definedName name="______tab2" localSheetId="3">#REF!</definedName>
    <definedName name="______tab2" localSheetId="4">#REF!</definedName>
    <definedName name="______tab2" localSheetId="7">#REF!</definedName>
    <definedName name="______tab2" localSheetId="5">#REF!</definedName>
    <definedName name="______tab2" localSheetId="6">#REF!</definedName>
    <definedName name="______tab2" localSheetId="9">#REF!</definedName>
    <definedName name="______tab2" localSheetId="17">#REF!</definedName>
    <definedName name="______tab2" localSheetId="2">#REF!</definedName>
    <definedName name="______tab2">#REF!</definedName>
    <definedName name="______TB2" localSheetId="3">#REF!</definedName>
    <definedName name="______TB2" localSheetId="4">#REF!</definedName>
    <definedName name="______TB2" localSheetId="7">#REF!</definedName>
    <definedName name="______TB2" localSheetId="5">#REF!</definedName>
    <definedName name="______TB2" localSheetId="6">#REF!</definedName>
    <definedName name="______TB2" localSheetId="9">#REF!</definedName>
    <definedName name="______TB2" localSheetId="17">#REF!</definedName>
    <definedName name="______TB2" localSheetId="2">#REF!</definedName>
    <definedName name="______TB2">#REF!</definedName>
    <definedName name="______TIP1" localSheetId="3">#REF!</definedName>
    <definedName name="______TIP1" localSheetId="4">#REF!</definedName>
    <definedName name="______TIP1" localSheetId="7">#REF!</definedName>
    <definedName name="______TIP1" localSheetId="5">#REF!</definedName>
    <definedName name="______TIP1" localSheetId="6">#REF!</definedName>
    <definedName name="______TIP1" localSheetId="9">#REF!</definedName>
    <definedName name="______TIP1" localSheetId="17">#REF!</definedName>
    <definedName name="______TIP1" localSheetId="2">#REF!</definedName>
    <definedName name="______TIP1">#REF!</definedName>
    <definedName name="______TIP2" localSheetId="3">#REF!</definedName>
    <definedName name="______TIP2" localSheetId="4">#REF!</definedName>
    <definedName name="______TIP2" localSheetId="7">#REF!</definedName>
    <definedName name="______TIP2" localSheetId="5">#REF!</definedName>
    <definedName name="______TIP2" localSheetId="6">#REF!</definedName>
    <definedName name="______TIP2" localSheetId="9">#REF!</definedName>
    <definedName name="______TIP2" localSheetId="17">#REF!</definedName>
    <definedName name="______TIP2" localSheetId="2">#REF!</definedName>
    <definedName name="______TIP2">#REF!</definedName>
    <definedName name="______TIP3" localSheetId="3">#REF!</definedName>
    <definedName name="______TIP3" localSheetId="4">#REF!</definedName>
    <definedName name="______TIP3" localSheetId="7">#REF!</definedName>
    <definedName name="______TIP3" localSheetId="5">#REF!</definedName>
    <definedName name="______TIP3" localSheetId="6">#REF!</definedName>
    <definedName name="______TIP3" localSheetId="9">#REF!</definedName>
    <definedName name="______TIP3" localSheetId="17">#REF!</definedName>
    <definedName name="______TIP3" localSheetId="2">#REF!</definedName>
    <definedName name="______TIP3">#REF!</definedName>
    <definedName name="_____A65537" localSheetId="3">#REF!</definedName>
    <definedName name="_____A65537" localSheetId="4">#REF!</definedName>
    <definedName name="_____A65537" localSheetId="7">#REF!</definedName>
    <definedName name="_____A65537" localSheetId="5">#REF!</definedName>
    <definedName name="_____A65537" localSheetId="6">#REF!</definedName>
    <definedName name="_____A65537" localSheetId="9">#REF!</definedName>
    <definedName name="_____A65537" localSheetId="17">#REF!</definedName>
    <definedName name="_____A65537" localSheetId="2">#REF!</definedName>
    <definedName name="_____A65537">#REF!</definedName>
    <definedName name="_____ABM10" localSheetId="3">#REF!</definedName>
    <definedName name="_____ABM10" localSheetId="4">#REF!</definedName>
    <definedName name="_____ABM10" localSheetId="7">#REF!</definedName>
    <definedName name="_____ABM10" localSheetId="5">#REF!</definedName>
    <definedName name="_____ABM10" localSheetId="6">#REF!</definedName>
    <definedName name="_____ABM10" localSheetId="9">#REF!</definedName>
    <definedName name="_____ABM10" localSheetId="17">#REF!</definedName>
    <definedName name="_____ABM10" localSheetId="2">#REF!</definedName>
    <definedName name="_____ABM10">#REF!</definedName>
    <definedName name="_____ABM40" localSheetId="3">#REF!</definedName>
    <definedName name="_____ABM40" localSheetId="4">#REF!</definedName>
    <definedName name="_____ABM40" localSheetId="7">#REF!</definedName>
    <definedName name="_____ABM40" localSheetId="5">#REF!</definedName>
    <definedName name="_____ABM40" localSheetId="6">#REF!</definedName>
    <definedName name="_____ABM40" localSheetId="9">#REF!</definedName>
    <definedName name="_____ABM40" localSheetId="17">#REF!</definedName>
    <definedName name="_____ABM40" localSheetId="2">#REF!</definedName>
    <definedName name="_____ABM40">#REF!</definedName>
    <definedName name="_____ABM6" localSheetId="3">#REF!</definedName>
    <definedName name="_____ABM6" localSheetId="4">#REF!</definedName>
    <definedName name="_____ABM6" localSheetId="7">#REF!</definedName>
    <definedName name="_____ABM6" localSheetId="5">#REF!</definedName>
    <definedName name="_____ABM6" localSheetId="6">#REF!</definedName>
    <definedName name="_____ABM6" localSheetId="9">#REF!</definedName>
    <definedName name="_____ABM6" localSheetId="17">#REF!</definedName>
    <definedName name="_____ABM6" localSheetId="2">#REF!</definedName>
    <definedName name="_____ABM6">#REF!</definedName>
    <definedName name="_____ACB10" localSheetId="3">#REF!</definedName>
    <definedName name="_____ACB10" localSheetId="4">#REF!</definedName>
    <definedName name="_____ACB10" localSheetId="7">#REF!</definedName>
    <definedName name="_____ACB10" localSheetId="5">#REF!</definedName>
    <definedName name="_____ACB10" localSheetId="6">#REF!</definedName>
    <definedName name="_____ACB10" localSheetId="9">#REF!</definedName>
    <definedName name="_____ACB10" localSheetId="17">#REF!</definedName>
    <definedName name="_____ACB10" localSheetId="2">#REF!</definedName>
    <definedName name="_____ACB10">#REF!</definedName>
    <definedName name="_____ACB20" localSheetId="3">#REF!</definedName>
    <definedName name="_____ACB20" localSheetId="4">#REF!</definedName>
    <definedName name="_____ACB20" localSheetId="7">#REF!</definedName>
    <definedName name="_____ACB20" localSheetId="5">#REF!</definedName>
    <definedName name="_____ACB20" localSheetId="6">#REF!</definedName>
    <definedName name="_____ACB20" localSheetId="9">#REF!</definedName>
    <definedName name="_____ACB20" localSheetId="17">#REF!</definedName>
    <definedName name="_____ACB20" localSheetId="2">#REF!</definedName>
    <definedName name="_____ACB20">#REF!</definedName>
    <definedName name="_____ACR10" localSheetId="3">#REF!</definedName>
    <definedName name="_____ACR10" localSheetId="4">#REF!</definedName>
    <definedName name="_____ACR10" localSheetId="7">#REF!</definedName>
    <definedName name="_____ACR10" localSheetId="5">#REF!</definedName>
    <definedName name="_____ACR10" localSheetId="6">#REF!</definedName>
    <definedName name="_____ACR10" localSheetId="9">#REF!</definedName>
    <definedName name="_____ACR10" localSheetId="17">#REF!</definedName>
    <definedName name="_____ACR10" localSheetId="2">#REF!</definedName>
    <definedName name="_____ACR10">#REF!</definedName>
    <definedName name="_____ACR20" localSheetId="3">#REF!</definedName>
    <definedName name="_____ACR20" localSheetId="4">#REF!</definedName>
    <definedName name="_____ACR20" localSheetId="7">#REF!</definedName>
    <definedName name="_____ACR20" localSheetId="5">#REF!</definedName>
    <definedName name="_____ACR20" localSheetId="6">#REF!</definedName>
    <definedName name="_____ACR20" localSheetId="9">#REF!</definedName>
    <definedName name="_____ACR20" localSheetId="17">#REF!</definedName>
    <definedName name="_____ACR20" localSheetId="2">#REF!</definedName>
    <definedName name="_____ACR20">#REF!</definedName>
    <definedName name="_____AGG10" localSheetId="3">#REF!</definedName>
    <definedName name="_____AGG10" localSheetId="4">#REF!</definedName>
    <definedName name="_____AGG10" localSheetId="7">#REF!</definedName>
    <definedName name="_____AGG10" localSheetId="5">#REF!</definedName>
    <definedName name="_____AGG10" localSheetId="6">#REF!</definedName>
    <definedName name="_____AGG10" localSheetId="9">#REF!</definedName>
    <definedName name="_____AGG10" localSheetId="17">#REF!</definedName>
    <definedName name="_____AGG10" localSheetId="2">#REF!</definedName>
    <definedName name="_____AGG10">#REF!</definedName>
    <definedName name="_____AGG40" localSheetId="3">#REF!</definedName>
    <definedName name="_____AGG40" localSheetId="4">#REF!</definedName>
    <definedName name="_____AGG40" localSheetId="7">#REF!</definedName>
    <definedName name="_____AGG40" localSheetId="5">#REF!</definedName>
    <definedName name="_____AGG40" localSheetId="6">#REF!</definedName>
    <definedName name="_____AGG40" localSheetId="9">#REF!</definedName>
    <definedName name="_____AGG40" localSheetId="17">#REF!</definedName>
    <definedName name="_____AGG40" localSheetId="2">#REF!</definedName>
    <definedName name="_____AGG40">#REF!</definedName>
    <definedName name="_____AGG6" localSheetId="3">#REF!</definedName>
    <definedName name="_____AGG6" localSheetId="4">#REF!</definedName>
    <definedName name="_____AGG6" localSheetId="7">#REF!</definedName>
    <definedName name="_____AGG6" localSheetId="5">#REF!</definedName>
    <definedName name="_____AGG6" localSheetId="6">#REF!</definedName>
    <definedName name="_____AGG6" localSheetId="9">#REF!</definedName>
    <definedName name="_____AGG6" localSheetId="17">#REF!</definedName>
    <definedName name="_____AGG6" localSheetId="2">#REF!</definedName>
    <definedName name="_____AGG6">#REF!</definedName>
    <definedName name="_____ash1" localSheetId="4">[13]ANAL!#REF!</definedName>
    <definedName name="_____ash1" localSheetId="7">[13]ANAL!#REF!</definedName>
    <definedName name="_____ash1" localSheetId="5">[13]ANAL!#REF!</definedName>
    <definedName name="_____ash1" localSheetId="6">[13]ANAL!#REF!</definedName>
    <definedName name="_____ash1" localSheetId="17">[13]ANAL!#REF!</definedName>
    <definedName name="_____ash1">[13]ANAL!#REF!</definedName>
    <definedName name="_____AWM10" localSheetId="3">#REF!</definedName>
    <definedName name="_____AWM10" localSheetId="4">#REF!</definedName>
    <definedName name="_____AWM10" localSheetId="7">#REF!</definedName>
    <definedName name="_____AWM10" localSheetId="5">#REF!</definedName>
    <definedName name="_____AWM10" localSheetId="6">#REF!</definedName>
    <definedName name="_____AWM10" localSheetId="9">#REF!</definedName>
    <definedName name="_____AWM10" localSheetId="17">#REF!</definedName>
    <definedName name="_____AWM10" localSheetId="2">#REF!</definedName>
    <definedName name="_____AWM10">#REF!</definedName>
    <definedName name="_____AWM40" localSheetId="3">#REF!</definedName>
    <definedName name="_____AWM40" localSheetId="4">#REF!</definedName>
    <definedName name="_____AWM40" localSheetId="7">#REF!</definedName>
    <definedName name="_____AWM40" localSheetId="5">#REF!</definedName>
    <definedName name="_____AWM40" localSheetId="6">#REF!</definedName>
    <definedName name="_____AWM40" localSheetId="9">#REF!</definedName>
    <definedName name="_____AWM40" localSheetId="17">#REF!</definedName>
    <definedName name="_____AWM40" localSheetId="2">#REF!</definedName>
    <definedName name="_____AWM40">#REF!</definedName>
    <definedName name="_____AWM6" localSheetId="3">#REF!</definedName>
    <definedName name="_____AWM6" localSheetId="4">#REF!</definedName>
    <definedName name="_____AWM6" localSheetId="7">#REF!</definedName>
    <definedName name="_____AWM6" localSheetId="5">#REF!</definedName>
    <definedName name="_____AWM6" localSheetId="6">#REF!</definedName>
    <definedName name="_____AWM6" localSheetId="9">#REF!</definedName>
    <definedName name="_____AWM6" localSheetId="17">#REF!</definedName>
    <definedName name="_____AWM6" localSheetId="2">#REF!</definedName>
    <definedName name="_____AWM6">#REF!</definedName>
    <definedName name="_____b111121" localSheetId="3">#REF!</definedName>
    <definedName name="_____b111121" localSheetId="4">#REF!</definedName>
    <definedName name="_____b111121" localSheetId="7">#REF!</definedName>
    <definedName name="_____b111121" localSheetId="5">#REF!</definedName>
    <definedName name="_____b111121" localSheetId="6">#REF!</definedName>
    <definedName name="_____b111121" localSheetId="9">#REF!</definedName>
    <definedName name="_____b111121" localSheetId="17">#REF!</definedName>
    <definedName name="_____b111121" localSheetId="2">#REF!</definedName>
    <definedName name="_____b111121">#REF!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4">[14]PROCTOR!#REF!</definedName>
    <definedName name="_____CAN458" localSheetId="7">[14]PROCTOR!#REF!</definedName>
    <definedName name="_____CAN458" localSheetId="5">[14]PROCTOR!#REF!</definedName>
    <definedName name="_____CAN458" localSheetId="6">[14]PROCTOR!#REF!</definedName>
    <definedName name="_____CAN458" localSheetId="17">[14]PROCTOR!#REF!</definedName>
    <definedName name="_____CAN458">[14]PROCTOR!#REF!</definedName>
    <definedName name="_____CAN486" localSheetId="4">[14]PROCTOR!#REF!</definedName>
    <definedName name="_____CAN486" localSheetId="7">[14]PROCTOR!#REF!</definedName>
    <definedName name="_____CAN486" localSheetId="5">[14]PROCTOR!#REF!</definedName>
    <definedName name="_____CAN486" localSheetId="6">[14]PROCTOR!#REF!</definedName>
    <definedName name="_____CAN486" localSheetId="17">[14]PROCTOR!#REF!</definedName>
    <definedName name="_____CAN486">[14]PROCTOR!#REF!</definedName>
    <definedName name="_____CAN487" localSheetId="4">[14]PROCTOR!#REF!</definedName>
    <definedName name="_____CAN487" localSheetId="7">[14]PROCTOR!#REF!</definedName>
    <definedName name="_____CAN487" localSheetId="5">[14]PROCTOR!#REF!</definedName>
    <definedName name="_____CAN487" localSheetId="6">[14]PROCTOR!#REF!</definedName>
    <definedName name="_____CAN487" localSheetId="17">[14]PROCTOR!#REF!</definedName>
    <definedName name="_____CAN487">[14]PROCTOR!#REF!</definedName>
    <definedName name="_____CAN488" localSheetId="4">[14]PROCTOR!#REF!</definedName>
    <definedName name="_____CAN488" localSheetId="7">[14]PROCTOR!#REF!</definedName>
    <definedName name="_____CAN488" localSheetId="5">[14]PROCTOR!#REF!</definedName>
    <definedName name="_____CAN488" localSheetId="6">[14]PROCTOR!#REF!</definedName>
    <definedName name="_____CAN488" localSheetId="17">[14]PROCTOR!#REF!</definedName>
    <definedName name="_____CAN488">[14]PROCTOR!#REF!</definedName>
    <definedName name="_____CAN489" localSheetId="4">[14]PROCTOR!#REF!</definedName>
    <definedName name="_____CAN489" localSheetId="7">[14]PROCTOR!#REF!</definedName>
    <definedName name="_____CAN489" localSheetId="5">[14]PROCTOR!#REF!</definedName>
    <definedName name="_____CAN489" localSheetId="6">[14]PROCTOR!#REF!</definedName>
    <definedName name="_____CAN489" localSheetId="17">[14]PROCTOR!#REF!</definedName>
    <definedName name="_____CAN489">[14]PROCTOR!#REF!</definedName>
    <definedName name="_____CAN490" localSheetId="4">[14]PROCTOR!#REF!</definedName>
    <definedName name="_____CAN490" localSheetId="7">[14]PROCTOR!#REF!</definedName>
    <definedName name="_____CAN490" localSheetId="5">[14]PROCTOR!#REF!</definedName>
    <definedName name="_____CAN490" localSheetId="6">[14]PROCTOR!#REF!</definedName>
    <definedName name="_____CAN490" localSheetId="17">[14]PROCTOR!#REF!</definedName>
    <definedName name="_____CAN490">[14]PROCTOR!#REF!</definedName>
    <definedName name="_____CAN491" localSheetId="4">[14]PROCTOR!#REF!</definedName>
    <definedName name="_____CAN491" localSheetId="7">[14]PROCTOR!#REF!</definedName>
    <definedName name="_____CAN491" localSheetId="5">[14]PROCTOR!#REF!</definedName>
    <definedName name="_____CAN491" localSheetId="6">[14]PROCTOR!#REF!</definedName>
    <definedName name="_____CAN491" localSheetId="17">[14]PROCTOR!#REF!</definedName>
    <definedName name="_____CAN491">[14]PROCTOR!#REF!</definedName>
    <definedName name="_____CAN492" localSheetId="4">[14]PROCTOR!#REF!</definedName>
    <definedName name="_____CAN492" localSheetId="7">[14]PROCTOR!#REF!</definedName>
    <definedName name="_____CAN492" localSheetId="5">[14]PROCTOR!#REF!</definedName>
    <definedName name="_____CAN492" localSheetId="6">[14]PROCTOR!#REF!</definedName>
    <definedName name="_____CAN492" localSheetId="17">[14]PROCTOR!#REF!</definedName>
    <definedName name="_____CAN492">[14]PROCTOR!#REF!</definedName>
    <definedName name="_____CAN493" localSheetId="4">[14]PROCTOR!#REF!</definedName>
    <definedName name="_____CAN493" localSheetId="7">[14]PROCTOR!#REF!</definedName>
    <definedName name="_____CAN493" localSheetId="5">[14]PROCTOR!#REF!</definedName>
    <definedName name="_____CAN493" localSheetId="6">[14]PROCTOR!#REF!</definedName>
    <definedName name="_____CAN493" localSheetId="17">[14]PROCTOR!#REF!</definedName>
    <definedName name="_____CAN493">[14]PROCTOR!#REF!</definedName>
    <definedName name="_____CAN494" localSheetId="4">[14]PROCTOR!#REF!</definedName>
    <definedName name="_____CAN494" localSheetId="7">[14]PROCTOR!#REF!</definedName>
    <definedName name="_____CAN494" localSheetId="5">[14]PROCTOR!#REF!</definedName>
    <definedName name="_____CAN494" localSheetId="6">[14]PROCTOR!#REF!</definedName>
    <definedName name="_____CAN494" localSheetId="17">[14]PROCTOR!#REF!</definedName>
    <definedName name="_____CAN494">[14]PROCTOR!#REF!</definedName>
    <definedName name="_____CAN495" localSheetId="4">[14]PROCTOR!#REF!</definedName>
    <definedName name="_____CAN495" localSheetId="7">[14]PROCTOR!#REF!</definedName>
    <definedName name="_____CAN495" localSheetId="5">[14]PROCTOR!#REF!</definedName>
    <definedName name="_____CAN495" localSheetId="6">[14]PROCTOR!#REF!</definedName>
    <definedName name="_____CAN495" localSheetId="17">[14]PROCTOR!#REF!</definedName>
    <definedName name="_____CAN495">[14]PROCTOR!#REF!</definedName>
    <definedName name="_____CAN496" localSheetId="4">[14]PROCTOR!#REF!</definedName>
    <definedName name="_____CAN496" localSheetId="7">[14]PROCTOR!#REF!</definedName>
    <definedName name="_____CAN496" localSheetId="5">[14]PROCTOR!#REF!</definedName>
    <definedName name="_____CAN496" localSheetId="6">[14]PROCTOR!#REF!</definedName>
    <definedName name="_____CAN496" localSheetId="17">[14]PROCTOR!#REF!</definedName>
    <definedName name="_____CAN496">[14]PROCTOR!#REF!</definedName>
    <definedName name="_____CAN497" localSheetId="4">[14]PROCTOR!#REF!</definedName>
    <definedName name="_____CAN497" localSheetId="7">[14]PROCTOR!#REF!</definedName>
    <definedName name="_____CAN497" localSheetId="5">[14]PROCTOR!#REF!</definedName>
    <definedName name="_____CAN497" localSheetId="6">[14]PROCTOR!#REF!</definedName>
    <definedName name="_____CAN497" localSheetId="17">[14]PROCTOR!#REF!</definedName>
    <definedName name="_____CAN497">[14]PROCTOR!#REF!</definedName>
    <definedName name="_____CAN498" localSheetId="4">[14]PROCTOR!#REF!</definedName>
    <definedName name="_____CAN498" localSheetId="7">[14]PROCTOR!#REF!</definedName>
    <definedName name="_____CAN498" localSheetId="5">[14]PROCTOR!#REF!</definedName>
    <definedName name="_____CAN498" localSheetId="6">[14]PROCTOR!#REF!</definedName>
    <definedName name="_____CAN498" localSheetId="17">[14]PROCTOR!#REF!</definedName>
    <definedName name="_____CAN498">[14]PROCTOR!#REF!</definedName>
    <definedName name="_____CAN499" localSheetId="4">[14]PROCTOR!#REF!</definedName>
    <definedName name="_____CAN499" localSheetId="7">[14]PROCTOR!#REF!</definedName>
    <definedName name="_____CAN499" localSheetId="5">[14]PROCTOR!#REF!</definedName>
    <definedName name="_____CAN499" localSheetId="6">[14]PROCTOR!#REF!</definedName>
    <definedName name="_____CAN499" localSheetId="17">[14]PROCTOR!#REF!</definedName>
    <definedName name="_____CAN499">[14]PROCTOR!#REF!</definedName>
    <definedName name="_____CAN500" localSheetId="4">[14]PROCTOR!#REF!</definedName>
    <definedName name="_____CAN500" localSheetId="7">[14]PROCTOR!#REF!</definedName>
    <definedName name="_____CAN500" localSheetId="5">[14]PROCTOR!#REF!</definedName>
    <definedName name="_____CAN500" localSheetId="6">[14]PROCTOR!#REF!</definedName>
    <definedName name="_____CAN500" localSheetId="17">[14]PROCTOR!#REF!</definedName>
    <definedName name="_____CAN500">[14]PROCTOR!#REF!</definedName>
    <definedName name="_____CDG100" localSheetId="3">#REF!</definedName>
    <definedName name="_____CDG100" localSheetId="4">#REF!</definedName>
    <definedName name="_____CDG100" localSheetId="7">#REF!</definedName>
    <definedName name="_____CDG100" localSheetId="5">#REF!</definedName>
    <definedName name="_____CDG100" localSheetId="6">#REF!</definedName>
    <definedName name="_____CDG100" localSheetId="9">#REF!</definedName>
    <definedName name="_____CDG100" localSheetId="17">#REF!</definedName>
    <definedName name="_____CDG100" localSheetId="2">#REF!</definedName>
    <definedName name="_____CDG100">#REF!</definedName>
    <definedName name="_____CDG250" localSheetId="3">#REF!</definedName>
    <definedName name="_____CDG250" localSheetId="4">#REF!</definedName>
    <definedName name="_____CDG250" localSheetId="7">#REF!</definedName>
    <definedName name="_____CDG250" localSheetId="5">#REF!</definedName>
    <definedName name="_____CDG250" localSheetId="6">#REF!</definedName>
    <definedName name="_____CDG250" localSheetId="9">#REF!</definedName>
    <definedName name="_____CDG250" localSheetId="17">#REF!</definedName>
    <definedName name="_____CDG250" localSheetId="2">#REF!</definedName>
    <definedName name="_____CDG250">#REF!</definedName>
    <definedName name="_____CDG50" localSheetId="3">#REF!</definedName>
    <definedName name="_____CDG50" localSheetId="4">#REF!</definedName>
    <definedName name="_____CDG50" localSheetId="7">#REF!</definedName>
    <definedName name="_____CDG50" localSheetId="5">#REF!</definedName>
    <definedName name="_____CDG50" localSheetId="6">#REF!</definedName>
    <definedName name="_____CDG50" localSheetId="9">#REF!</definedName>
    <definedName name="_____CDG50" localSheetId="17">#REF!</definedName>
    <definedName name="_____CDG50" localSheetId="2">#REF!</definedName>
    <definedName name="_____CDG50">#REF!</definedName>
    <definedName name="_____CDG500" localSheetId="3">#REF!</definedName>
    <definedName name="_____CDG500" localSheetId="4">#REF!</definedName>
    <definedName name="_____CDG500" localSheetId="7">#REF!</definedName>
    <definedName name="_____CDG500" localSheetId="5">#REF!</definedName>
    <definedName name="_____CDG500" localSheetId="6">#REF!</definedName>
    <definedName name="_____CDG500" localSheetId="9">#REF!</definedName>
    <definedName name="_____CDG500" localSheetId="17">#REF!</definedName>
    <definedName name="_____CDG500" localSheetId="2">#REF!</definedName>
    <definedName name="_____CDG500">#REF!</definedName>
    <definedName name="_____CEM53" localSheetId="3">#REF!</definedName>
    <definedName name="_____CEM53" localSheetId="4">#REF!</definedName>
    <definedName name="_____CEM53" localSheetId="7">#REF!</definedName>
    <definedName name="_____CEM53" localSheetId="5">#REF!</definedName>
    <definedName name="_____CEM53" localSheetId="6">#REF!</definedName>
    <definedName name="_____CEM53" localSheetId="9">#REF!</definedName>
    <definedName name="_____CEM53" localSheetId="17">#REF!</definedName>
    <definedName name="_____CEM53" localSheetId="2">#REF!</definedName>
    <definedName name="_____CEM53">#REF!</definedName>
    <definedName name="_____CRN3" localSheetId="3">#REF!</definedName>
    <definedName name="_____CRN3" localSheetId="4">#REF!</definedName>
    <definedName name="_____CRN3" localSheetId="7">#REF!</definedName>
    <definedName name="_____CRN3" localSheetId="5">#REF!</definedName>
    <definedName name="_____CRN3" localSheetId="6">#REF!</definedName>
    <definedName name="_____CRN3" localSheetId="9">#REF!</definedName>
    <definedName name="_____CRN3" localSheetId="17">#REF!</definedName>
    <definedName name="_____CRN3" localSheetId="2">#REF!</definedName>
    <definedName name="_____CRN3">#REF!</definedName>
    <definedName name="_____CRN35" localSheetId="3">#REF!</definedName>
    <definedName name="_____CRN35" localSheetId="4">#REF!</definedName>
    <definedName name="_____CRN35" localSheetId="7">#REF!</definedName>
    <definedName name="_____CRN35" localSheetId="5">#REF!</definedName>
    <definedName name="_____CRN35" localSheetId="6">#REF!</definedName>
    <definedName name="_____CRN35" localSheetId="9">#REF!</definedName>
    <definedName name="_____CRN35" localSheetId="17">#REF!</definedName>
    <definedName name="_____CRN35" localSheetId="2">#REF!</definedName>
    <definedName name="_____CRN35">#REF!</definedName>
    <definedName name="_____CRN80" localSheetId="3">#REF!</definedName>
    <definedName name="_____CRN80" localSheetId="4">#REF!</definedName>
    <definedName name="_____CRN80" localSheetId="7">#REF!</definedName>
    <definedName name="_____CRN80" localSheetId="5">#REF!</definedName>
    <definedName name="_____CRN80" localSheetId="6">#REF!</definedName>
    <definedName name="_____CRN80" localSheetId="9">#REF!</definedName>
    <definedName name="_____CRN80" localSheetId="17">#REF!</definedName>
    <definedName name="_____CRN80" localSheetId="2">#REF!</definedName>
    <definedName name="_____CRN80">#REF!</definedName>
    <definedName name="_____dec05" localSheetId="3" hidden="1">{"'Sheet1'!$A$4386:$N$4591"}</definedName>
    <definedName name="_____dec05" localSheetId="4" hidden="1">{"'Sheet1'!$A$4386:$N$4591"}</definedName>
    <definedName name="_____dec05" localSheetId="7" hidden="1">{"'Sheet1'!$A$4386:$N$4591"}</definedName>
    <definedName name="_____dec05" localSheetId="5" hidden="1">{"'Sheet1'!$A$4386:$N$4591"}</definedName>
    <definedName name="_____dec05" localSheetId="6" hidden="1">{"'Sheet1'!$A$4386:$N$4591"}</definedName>
    <definedName name="_____dec05" localSheetId="9" hidden="1">{"'Sheet1'!$A$4386:$N$4591"}</definedName>
    <definedName name="_____dec05" localSheetId="17" hidden="1">{"'Sheet1'!$A$4386:$N$4591"}</definedName>
    <definedName name="_____dec05" localSheetId="2" hidden="1">{"'Sheet1'!$A$4386:$N$4591"}</definedName>
    <definedName name="_____dec05" hidden="1">{"'Sheet1'!$A$4386:$N$4591"}</definedName>
    <definedName name="_____DOZ50" localSheetId="3">#REF!</definedName>
    <definedName name="_____DOZ50" localSheetId="4">#REF!</definedName>
    <definedName name="_____DOZ50" localSheetId="7">#REF!</definedName>
    <definedName name="_____DOZ50" localSheetId="5">#REF!</definedName>
    <definedName name="_____DOZ50" localSheetId="6">#REF!</definedName>
    <definedName name="_____DOZ50" localSheetId="9">#REF!</definedName>
    <definedName name="_____DOZ50" localSheetId="17">#REF!</definedName>
    <definedName name="_____DOZ50" localSheetId="2">#REF!</definedName>
    <definedName name="_____DOZ50">#REF!</definedName>
    <definedName name="_____DOZ80" localSheetId="3">#REF!</definedName>
    <definedName name="_____DOZ80" localSheetId="4">#REF!</definedName>
    <definedName name="_____DOZ80" localSheetId="7">#REF!</definedName>
    <definedName name="_____DOZ80" localSheetId="5">#REF!</definedName>
    <definedName name="_____DOZ80" localSheetId="6">#REF!</definedName>
    <definedName name="_____DOZ80" localSheetId="9">#REF!</definedName>
    <definedName name="_____DOZ80" localSheetId="17">#REF!</definedName>
    <definedName name="_____DOZ80" localSheetId="2">#REF!</definedName>
    <definedName name="_____DOZ80">#REF!</definedName>
    <definedName name="_____EXC10">'[23]21-Rate Analysis-1'!$E$53</definedName>
    <definedName name="_____EXC20">'[27]21-Rate Analysis '!$E$50</definedName>
    <definedName name="_____EXC7">'[23]21-Rate Analysis-1'!$E$54</definedName>
    <definedName name="_____ExV200" localSheetId="3">#REF!</definedName>
    <definedName name="_____ExV200" localSheetId="4">#REF!</definedName>
    <definedName name="_____ExV200" localSheetId="7">#REF!</definedName>
    <definedName name="_____ExV200" localSheetId="5">#REF!</definedName>
    <definedName name="_____ExV200" localSheetId="6">#REF!</definedName>
    <definedName name="_____ExV200" localSheetId="9">#REF!</definedName>
    <definedName name="_____ExV200" localSheetId="17">#REF!</definedName>
    <definedName name="_____ExV200" localSheetId="2">#REF!</definedName>
    <definedName name="_____ExV200">#REF!</definedName>
    <definedName name="_____GEN100" localSheetId="3">#REF!</definedName>
    <definedName name="_____GEN100" localSheetId="4">#REF!</definedName>
    <definedName name="_____GEN100" localSheetId="7">#REF!</definedName>
    <definedName name="_____GEN100" localSheetId="5">#REF!</definedName>
    <definedName name="_____GEN100" localSheetId="6">#REF!</definedName>
    <definedName name="_____GEN100" localSheetId="9">#REF!</definedName>
    <definedName name="_____GEN100" localSheetId="17">#REF!</definedName>
    <definedName name="_____GEN100" localSheetId="2">#REF!</definedName>
    <definedName name="_____GEN100">#REF!</definedName>
    <definedName name="_____GEN250" localSheetId="3">#REF!</definedName>
    <definedName name="_____GEN250" localSheetId="4">#REF!</definedName>
    <definedName name="_____GEN250" localSheetId="7">#REF!</definedName>
    <definedName name="_____GEN250" localSheetId="5">#REF!</definedName>
    <definedName name="_____GEN250" localSheetId="6">#REF!</definedName>
    <definedName name="_____GEN250" localSheetId="9">#REF!</definedName>
    <definedName name="_____GEN250" localSheetId="17">#REF!</definedName>
    <definedName name="_____GEN250" localSheetId="2">#REF!</definedName>
    <definedName name="_____GEN250">#REF!</definedName>
    <definedName name="_____GEN325" localSheetId="3">#REF!</definedName>
    <definedName name="_____GEN325" localSheetId="4">#REF!</definedName>
    <definedName name="_____GEN325" localSheetId="7">#REF!</definedName>
    <definedName name="_____GEN325" localSheetId="5">#REF!</definedName>
    <definedName name="_____GEN325" localSheetId="6">#REF!</definedName>
    <definedName name="_____GEN325" localSheetId="9">#REF!</definedName>
    <definedName name="_____GEN325" localSheetId="17">#REF!</definedName>
    <definedName name="_____GEN325" localSheetId="2">#REF!</definedName>
    <definedName name="_____GEN325">#REF!</definedName>
    <definedName name="_____GEN380" localSheetId="3">#REF!</definedName>
    <definedName name="_____GEN380" localSheetId="4">#REF!</definedName>
    <definedName name="_____GEN380" localSheetId="7">#REF!</definedName>
    <definedName name="_____GEN380" localSheetId="5">#REF!</definedName>
    <definedName name="_____GEN380" localSheetId="6">#REF!</definedName>
    <definedName name="_____GEN380" localSheetId="9">#REF!</definedName>
    <definedName name="_____GEN380" localSheetId="17">#REF!</definedName>
    <definedName name="_____GEN380" localSheetId="2">#REF!</definedName>
    <definedName name="_____GEN380">#REF!</definedName>
    <definedName name="_____GSB1" localSheetId="3">#REF!</definedName>
    <definedName name="_____GSB1" localSheetId="4">#REF!</definedName>
    <definedName name="_____GSB1" localSheetId="7">#REF!</definedName>
    <definedName name="_____GSB1" localSheetId="5">#REF!</definedName>
    <definedName name="_____GSB1" localSheetId="6">#REF!</definedName>
    <definedName name="_____GSB1" localSheetId="9">#REF!</definedName>
    <definedName name="_____GSB1" localSheetId="17">#REF!</definedName>
    <definedName name="_____GSB1" localSheetId="2">#REF!</definedName>
    <definedName name="_____GSB1">#REF!</definedName>
    <definedName name="_____GSB2" localSheetId="3">#REF!</definedName>
    <definedName name="_____GSB2" localSheetId="4">#REF!</definedName>
    <definedName name="_____GSB2" localSheetId="7">#REF!</definedName>
    <definedName name="_____GSB2" localSheetId="5">#REF!</definedName>
    <definedName name="_____GSB2" localSheetId="6">#REF!</definedName>
    <definedName name="_____GSB2" localSheetId="9">#REF!</definedName>
    <definedName name="_____GSB2" localSheetId="17">#REF!</definedName>
    <definedName name="_____GSB2" localSheetId="2">#REF!</definedName>
    <definedName name="_____GSB2">#REF!</definedName>
    <definedName name="_____GSB3" localSheetId="3">#REF!</definedName>
    <definedName name="_____GSB3" localSheetId="4">#REF!</definedName>
    <definedName name="_____GSB3" localSheetId="7">#REF!</definedName>
    <definedName name="_____GSB3" localSheetId="5">#REF!</definedName>
    <definedName name="_____GSB3" localSheetId="6">#REF!</definedName>
    <definedName name="_____GSB3" localSheetId="9">#REF!</definedName>
    <definedName name="_____GSB3" localSheetId="17">#REF!</definedName>
    <definedName name="_____GSB3" localSheetId="2">#REF!</definedName>
    <definedName name="_____GSB3">#REF!</definedName>
    <definedName name="_____HMP1" localSheetId="3">#REF!</definedName>
    <definedName name="_____HMP1" localSheetId="4">#REF!</definedName>
    <definedName name="_____HMP1" localSheetId="7">#REF!</definedName>
    <definedName name="_____HMP1" localSheetId="5">#REF!</definedName>
    <definedName name="_____HMP1" localSheetId="6">#REF!</definedName>
    <definedName name="_____HMP1" localSheetId="9">#REF!</definedName>
    <definedName name="_____HMP1" localSheetId="17">#REF!</definedName>
    <definedName name="_____HMP1" localSheetId="2">#REF!</definedName>
    <definedName name="_____HMP1">#REF!</definedName>
    <definedName name="_____HMP2" localSheetId="3">#REF!</definedName>
    <definedName name="_____HMP2" localSheetId="4">#REF!</definedName>
    <definedName name="_____HMP2" localSheetId="7">#REF!</definedName>
    <definedName name="_____HMP2" localSheetId="5">#REF!</definedName>
    <definedName name="_____HMP2" localSheetId="6">#REF!</definedName>
    <definedName name="_____HMP2" localSheetId="9">#REF!</definedName>
    <definedName name="_____HMP2" localSheetId="17">#REF!</definedName>
    <definedName name="_____HMP2" localSheetId="2">#REF!</definedName>
    <definedName name="_____HMP2">#REF!</definedName>
    <definedName name="_____HMP3" localSheetId="3">#REF!</definedName>
    <definedName name="_____HMP3" localSheetId="4">#REF!</definedName>
    <definedName name="_____HMP3" localSheetId="7">#REF!</definedName>
    <definedName name="_____HMP3" localSheetId="5">#REF!</definedName>
    <definedName name="_____HMP3" localSheetId="6">#REF!</definedName>
    <definedName name="_____HMP3" localSheetId="9">#REF!</definedName>
    <definedName name="_____HMP3" localSheetId="17">#REF!</definedName>
    <definedName name="_____HMP3" localSheetId="2">#REF!</definedName>
    <definedName name="_____HMP3">#REF!</definedName>
    <definedName name="_____HMP4" localSheetId="3">#REF!</definedName>
    <definedName name="_____HMP4" localSheetId="4">#REF!</definedName>
    <definedName name="_____HMP4" localSheetId="7">#REF!</definedName>
    <definedName name="_____HMP4" localSheetId="5">#REF!</definedName>
    <definedName name="_____HMP4" localSheetId="6">#REF!</definedName>
    <definedName name="_____HMP4" localSheetId="9">#REF!</definedName>
    <definedName name="_____HMP4" localSheetId="17">#REF!</definedName>
    <definedName name="_____HMP4" localSheetId="2">#REF!</definedName>
    <definedName name="_____HMP4">#REF!</definedName>
    <definedName name="_____Ki1" localSheetId="3">#REF!</definedName>
    <definedName name="_____Ki1" localSheetId="4">#REF!</definedName>
    <definedName name="_____Ki1" localSheetId="7">#REF!</definedName>
    <definedName name="_____Ki1" localSheetId="5">#REF!</definedName>
    <definedName name="_____Ki1" localSheetId="6">#REF!</definedName>
    <definedName name="_____Ki1" localSheetId="9">#REF!</definedName>
    <definedName name="_____Ki1" localSheetId="17">#REF!</definedName>
    <definedName name="_____Ki1" localSheetId="2">#REF!</definedName>
    <definedName name="_____Ki1">#REF!</definedName>
    <definedName name="_____Ki2" localSheetId="3">#REF!</definedName>
    <definedName name="_____Ki2" localSheetId="4">#REF!</definedName>
    <definedName name="_____Ki2" localSheetId="7">#REF!</definedName>
    <definedName name="_____Ki2" localSheetId="5">#REF!</definedName>
    <definedName name="_____Ki2" localSheetId="6">#REF!</definedName>
    <definedName name="_____Ki2" localSheetId="9">#REF!</definedName>
    <definedName name="_____Ki2" localSheetId="17">#REF!</definedName>
    <definedName name="_____Ki2" localSheetId="2">#REF!</definedName>
    <definedName name="_____Ki2">#REF!</definedName>
    <definedName name="_____lb1" localSheetId="3">#REF!</definedName>
    <definedName name="_____lb1" localSheetId="4">#REF!</definedName>
    <definedName name="_____lb1" localSheetId="7">#REF!</definedName>
    <definedName name="_____lb1" localSheetId="5">#REF!</definedName>
    <definedName name="_____lb1" localSheetId="6">#REF!</definedName>
    <definedName name="_____lb1" localSheetId="9">#REF!</definedName>
    <definedName name="_____lb1" localSheetId="17">#REF!</definedName>
    <definedName name="_____lb1" localSheetId="2">#REF!</definedName>
    <definedName name="_____lb1">#REF!</definedName>
    <definedName name="_____lb2" localSheetId="3">#REF!</definedName>
    <definedName name="_____lb2" localSheetId="4">#REF!</definedName>
    <definedName name="_____lb2" localSheetId="7">#REF!</definedName>
    <definedName name="_____lb2" localSheetId="5">#REF!</definedName>
    <definedName name="_____lb2" localSheetId="6">#REF!</definedName>
    <definedName name="_____lb2" localSheetId="9">#REF!</definedName>
    <definedName name="_____lb2" localSheetId="17">#REF!</definedName>
    <definedName name="_____lb2" localSheetId="2">#REF!</definedName>
    <definedName name="_____lb2">#REF!</definedName>
    <definedName name="_____mac2">200</definedName>
    <definedName name="_____MAN1" localSheetId="3">#REF!</definedName>
    <definedName name="_____MAN1" localSheetId="4">#REF!</definedName>
    <definedName name="_____MAN1" localSheetId="7">#REF!</definedName>
    <definedName name="_____MAN1" localSheetId="5">#REF!</definedName>
    <definedName name="_____MAN1" localSheetId="6">#REF!</definedName>
    <definedName name="_____MAN1" localSheetId="9">#REF!</definedName>
    <definedName name="_____MAN1" localSheetId="17">#REF!</definedName>
    <definedName name="_____MAN1" localSheetId="2">#REF!</definedName>
    <definedName name="_____MAN1">#REF!</definedName>
    <definedName name="_____MIX10" localSheetId="3">#REF!</definedName>
    <definedName name="_____MIX10" localSheetId="4">#REF!</definedName>
    <definedName name="_____MIX10" localSheetId="7">#REF!</definedName>
    <definedName name="_____MIX10" localSheetId="5">#REF!</definedName>
    <definedName name="_____MIX10" localSheetId="6">#REF!</definedName>
    <definedName name="_____MIX10" localSheetId="9">#REF!</definedName>
    <definedName name="_____MIX10" localSheetId="17">#REF!</definedName>
    <definedName name="_____MIX10" localSheetId="2">#REF!</definedName>
    <definedName name="_____MIX10">#REF!</definedName>
    <definedName name="_____MIX15" localSheetId="3">#REF!</definedName>
    <definedName name="_____MIX15" localSheetId="4">#REF!</definedName>
    <definedName name="_____MIX15" localSheetId="7">#REF!</definedName>
    <definedName name="_____MIX15" localSheetId="5">#REF!</definedName>
    <definedName name="_____MIX15" localSheetId="6">#REF!</definedName>
    <definedName name="_____MIX15" localSheetId="9">#REF!</definedName>
    <definedName name="_____MIX15" localSheetId="17">#REF!</definedName>
    <definedName name="_____MIX15" localSheetId="2">#REF!</definedName>
    <definedName name="_____MIX15">#REF!</definedName>
    <definedName name="_____MIX15150" localSheetId="4">'[4]Mix Design'!#REF!</definedName>
    <definedName name="_____MIX15150" localSheetId="7">'[4]Mix Design'!#REF!</definedName>
    <definedName name="_____MIX15150" localSheetId="5">'[4]Mix Design'!#REF!</definedName>
    <definedName name="_____MIX15150" localSheetId="6">'[4]Mix Design'!#REF!</definedName>
    <definedName name="_____MIX15150" localSheetId="17">'[4]Mix Design'!#REF!</definedName>
    <definedName name="_____MIX15150">'[4]Mix Design'!#REF!</definedName>
    <definedName name="_____MIX1540">'[4]Mix Design'!$P$11</definedName>
    <definedName name="_____MIX1580" localSheetId="4">'[4]Mix Design'!#REF!</definedName>
    <definedName name="_____MIX1580" localSheetId="7">'[4]Mix Design'!#REF!</definedName>
    <definedName name="_____MIX1580" localSheetId="5">'[4]Mix Design'!#REF!</definedName>
    <definedName name="_____MIX1580" localSheetId="6">'[4]Mix Design'!#REF!</definedName>
    <definedName name="_____MIX1580" localSheetId="17">'[4]Mix Design'!#REF!</definedName>
    <definedName name="_____MIX1580">'[4]Mix Design'!#REF!</definedName>
    <definedName name="_____MIX2">'[5]Mix Design'!$P$12</definedName>
    <definedName name="_____MIX20" localSheetId="3">#REF!</definedName>
    <definedName name="_____MIX20" localSheetId="4">#REF!</definedName>
    <definedName name="_____MIX20" localSheetId="7">#REF!</definedName>
    <definedName name="_____MIX20" localSheetId="5">#REF!</definedName>
    <definedName name="_____MIX20" localSheetId="6">#REF!</definedName>
    <definedName name="_____MIX20" localSheetId="9">#REF!</definedName>
    <definedName name="_____MIX20" localSheetId="17">#REF!</definedName>
    <definedName name="_____MIX20" localSheetId="2">#REF!</definedName>
    <definedName name="_____MIX20">#REF!</definedName>
    <definedName name="_____MIX2020">'[4]Mix Design'!$P$12</definedName>
    <definedName name="_____MIX2040">'[4]Mix Design'!$P$13</definedName>
    <definedName name="_____MIX25" localSheetId="3">#REF!</definedName>
    <definedName name="_____MIX25" localSheetId="4">#REF!</definedName>
    <definedName name="_____MIX25" localSheetId="7">#REF!</definedName>
    <definedName name="_____MIX25" localSheetId="5">#REF!</definedName>
    <definedName name="_____MIX25" localSheetId="6">#REF!</definedName>
    <definedName name="_____MIX25" localSheetId="9">#REF!</definedName>
    <definedName name="_____MIX25" localSheetId="17">#REF!</definedName>
    <definedName name="_____MIX25" localSheetId="2">#REF!</definedName>
    <definedName name="_____MIX25">#REF!</definedName>
    <definedName name="_____MIX2540">'[4]Mix Design'!$P$15</definedName>
    <definedName name="_____Mix255">'[6]Mix Design'!$P$13</definedName>
    <definedName name="_____MIX30" localSheetId="3">#REF!</definedName>
    <definedName name="_____MIX30" localSheetId="4">#REF!</definedName>
    <definedName name="_____MIX30" localSheetId="7">#REF!</definedName>
    <definedName name="_____MIX30" localSheetId="5">#REF!</definedName>
    <definedName name="_____MIX30" localSheetId="6">#REF!</definedName>
    <definedName name="_____MIX30" localSheetId="9">#REF!</definedName>
    <definedName name="_____MIX30" localSheetId="17">#REF!</definedName>
    <definedName name="_____MIX30" localSheetId="2">#REF!</definedName>
    <definedName name="_____MIX30">#REF!</definedName>
    <definedName name="_____MIX35" localSheetId="3">#REF!</definedName>
    <definedName name="_____MIX35" localSheetId="4">#REF!</definedName>
    <definedName name="_____MIX35" localSheetId="7">#REF!</definedName>
    <definedName name="_____MIX35" localSheetId="5">#REF!</definedName>
    <definedName name="_____MIX35" localSheetId="6">#REF!</definedName>
    <definedName name="_____MIX35" localSheetId="9">#REF!</definedName>
    <definedName name="_____MIX35" localSheetId="17">#REF!</definedName>
    <definedName name="_____MIX35" localSheetId="2">#REF!</definedName>
    <definedName name="_____MIX35">#REF!</definedName>
    <definedName name="_____MIX40" localSheetId="3">#REF!</definedName>
    <definedName name="_____MIX40" localSheetId="4">#REF!</definedName>
    <definedName name="_____MIX40" localSheetId="7">#REF!</definedName>
    <definedName name="_____MIX40" localSheetId="5">#REF!</definedName>
    <definedName name="_____MIX40" localSheetId="6">#REF!</definedName>
    <definedName name="_____MIX40" localSheetId="9">#REF!</definedName>
    <definedName name="_____MIX40" localSheetId="17">#REF!</definedName>
    <definedName name="_____MIX40" localSheetId="2">#REF!</definedName>
    <definedName name="_____MIX40">#REF!</definedName>
    <definedName name="_____MIX45" localSheetId="4">'[4]Mix Design'!#REF!</definedName>
    <definedName name="_____MIX45" localSheetId="7">'[4]Mix Design'!#REF!</definedName>
    <definedName name="_____MIX45" localSheetId="5">'[4]Mix Design'!#REF!</definedName>
    <definedName name="_____MIX45" localSheetId="6">'[4]Mix Design'!#REF!</definedName>
    <definedName name="_____MIX45" localSheetId="17">'[4]Mix Design'!#REF!</definedName>
    <definedName name="_____MIX45">'[4]Mix Design'!#REF!</definedName>
    <definedName name="_____mm1" localSheetId="3">#REF!</definedName>
    <definedName name="_____mm1" localSheetId="4">#REF!</definedName>
    <definedName name="_____mm1" localSheetId="7">#REF!</definedName>
    <definedName name="_____mm1" localSheetId="5">#REF!</definedName>
    <definedName name="_____mm1" localSheetId="6">#REF!</definedName>
    <definedName name="_____mm1" localSheetId="9">#REF!</definedName>
    <definedName name="_____mm1" localSheetId="17">#REF!</definedName>
    <definedName name="_____mm1" localSheetId="2">#REF!</definedName>
    <definedName name="_____mm1">#REF!</definedName>
    <definedName name="_____mm2" localSheetId="3">#REF!</definedName>
    <definedName name="_____mm2" localSheetId="4">#REF!</definedName>
    <definedName name="_____mm2" localSheetId="7">#REF!</definedName>
    <definedName name="_____mm2" localSheetId="5">#REF!</definedName>
    <definedName name="_____mm2" localSheetId="6">#REF!</definedName>
    <definedName name="_____mm2" localSheetId="9">#REF!</definedName>
    <definedName name="_____mm2" localSheetId="17">#REF!</definedName>
    <definedName name="_____mm2" localSheetId="2">#REF!</definedName>
    <definedName name="_____mm2">#REF!</definedName>
    <definedName name="_____mm3" localSheetId="3">#REF!</definedName>
    <definedName name="_____mm3" localSheetId="4">#REF!</definedName>
    <definedName name="_____mm3" localSheetId="7">#REF!</definedName>
    <definedName name="_____mm3" localSheetId="5">#REF!</definedName>
    <definedName name="_____mm3" localSheetId="6">#REF!</definedName>
    <definedName name="_____mm3" localSheetId="9">#REF!</definedName>
    <definedName name="_____mm3" localSheetId="17">#REF!</definedName>
    <definedName name="_____mm3" localSheetId="2">#REF!</definedName>
    <definedName name="_____mm3">#REF!</definedName>
    <definedName name="_____MUR5" localSheetId="3">#REF!</definedName>
    <definedName name="_____MUR5" localSheetId="4">#REF!</definedName>
    <definedName name="_____MUR5" localSheetId="7">#REF!</definedName>
    <definedName name="_____MUR5" localSheetId="5">#REF!</definedName>
    <definedName name="_____MUR5" localSheetId="6">#REF!</definedName>
    <definedName name="_____MUR5" localSheetId="9">#REF!</definedName>
    <definedName name="_____MUR5" localSheetId="17">#REF!</definedName>
    <definedName name="_____MUR5" localSheetId="2">#REF!</definedName>
    <definedName name="_____MUR5">#REF!</definedName>
    <definedName name="_____MUR8" localSheetId="3">#REF!</definedName>
    <definedName name="_____MUR8" localSheetId="4">#REF!</definedName>
    <definedName name="_____MUR8" localSheetId="7">#REF!</definedName>
    <definedName name="_____MUR8" localSheetId="5">#REF!</definedName>
    <definedName name="_____MUR8" localSheetId="6">#REF!</definedName>
    <definedName name="_____MUR8" localSheetId="9">#REF!</definedName>
    <definedName name="_____MUR8" localSheetId="17">#REF!</definedName>
    <definedName name="_____MUR8" localSheetId="2">#REF!</definedName>
    <definedName name="_____MUR8">#REF!</definedName>
    <definedName name="_____OPC43" localSheetId="3">#REF!</definedName>
    <definedName name="_____OPC43" localSheetId="4">#REF!</definedName>
    <definedName name="_____OPC43" localSheetId="7">#REF!</definedName>
    <definedName name="_____OPC43" localSheetId="5">#REF!</definedName>
    <definedName name="_____OPC43" localSheetId="6">#REF!</definedName>
    <definedName name="_____OPC43" localSheetId="9">#REF!</definedName>
    <definedName name="_____OPC43" localSheetId="17">#REF!</definedName>
    <definedName name="_____OPC43" localSheetId="2">#REF!</definedName>
    <definedName name="_____OPC43">#REF!</definedName>
    <definedName name="_____PB1" localSheetId="3">#REF!</definedName>
    <definedName name="_____PB1" localSheetId="4">#REF!</definedName>
    <definedName name="_____PB1" localSheetId="7">#REF!</definedName>
    <definedName name="_____PB1" localSheetId="5">#REF!</definedName>
    <definedName name="_____PB1" localSheetId="6">#REF!</definedName>
    <definedName name="_____PB1" localSheetId="9">#REF!</definedName>
    <definedName name="_____PB1" localSheetId="17">#REF!</definedName>
    <definedName name="_____PB1" localSheetId="2">#REF!</definedName>
    <definedName name="_____PB1">#REF!</definedName>
    <definedName name="_____PPC53">'[27]21-Rate Analysis '!$E$19</definedName>
    <definedName name="_____sh1">90</definedName>
    <definedName name="_____sh2">120</definedName>
    <definedName name="_____sh3">150</definedName>
    <definedName name="_____sh4">180</definedName>
    <definedName name="_____SH5" localSheetId="3">#REF!</definedName>
    <definedName name="_____SH5" localSheetId="4">#REF!</definedName>
    <definedName name="_____SH5" localSheetId="7">#REF!</definedName>
    <definedName name="_____SH5" localSheetId="5">#REF!</definedName>
    <definedName name="_____SH5" localSheetId="6">#REF!</definedName>
    <definedName name="_____SH5" localSheetId="9">#REF!</definedName>
    <definedName name="_____SH5" localSheetId="17">#REF!</definedName>
    <definedName name="_____SH5" localSheetId="2">#REF!</definedName>
    <definedName name="_____SH5">#REF!</definedName>
    <definedName name="_____SMG1">#N/A</definedName>
    <definedName name="_____SMG2">#N/A</definedName>
    <definedName name="_____tab1" localSheetId="3">#REF!</definedName>
    <definedName name="_____tab1" localSheetId="4">#REF!</definedName>
    <definedName name="_____tab1" localSheetId="7">#REF!</definedName>
    <definedName name="_____tab1" localSheetId="5">#REF!</definedName>
    <definedName name="_____tab1" localSheetId="6">#REF!</definedName>
    <definedName name="_____tab1" localSheetId="9">#REF!</definedName>
    <definedName name="_____tab1" localSheetId="17">#REF!</definedName>
    <definedName name="_____tab1" localSheetId="2">#REF!</definedName>
    <definedName name="_____tab1">#REF!</definedName>
    <definedName name="_____tab2" localSheetId="3">#REF!</definedName>
    <definedName name="_____tab2" localSheetId="4">#REF!</definedName>
    <definedName name="_____tab2" localSheetId="7">#REF!</definedName>
    <definedName name="_____tab2" localSheetId="5">#REF!</definedName>
    <definedName name="_____tab2" localSheetId="6">#REF!</definedName>
    <definedName name="_____tab2" localSheetId="9">#REF!</definedName>
    <definedName name="_____tab2" localSheetId="17">#REF!</definedName>
    <definedName name="_____tab2" localSheetId="2">#REF!</definedName>
    <definedName name="_____tab2">#REF!</definedName>
    <definedName name="_____TB2" localSheetId="3">#REF!</definedName>
    <definedName name="_____TB2" localSheetId="4">#REF!</definedName>
    <definedName name="_____TB2" localSheetId="7">#REF!</definedName>
    <definedName name="_____TB2" localSheetId="5">#REF!</definedName>
    <definedName name="_____TB2" localSheetId="6">#REF!</definedName>
    <definedName name="_____TB2" localSheetId="9">#REF!</definedName>
    <definedName name="_____TB2" localSheetId="17">#REF!</definedName>
    <definedName name="_____TB2" localSheetId="2">#REF!</definedName>
    <definedName name="_____TB2">#REF!</definedName>
    <definedName name="_____TIP1" localSheetId="3">#REF!</definedName>
    <definedName name="_____TIP1" localSheetId="4">#REF!</definedName>
    <definedName name="_____TIP1" localSheetId="7">#REF!</definedName>
    <definedName name="_____TIP1" localSheetId="5">#REF!</definedName>
    <definedName name="_____TIP1" localSheetId="6">#REF!</definedName>
    <definedName name="_____TIP1" localSheetId="9">#REF!</definedName>
    <definedName name="_____TIP1" localSheetId="17">#REF!</definedName>
    <definedName name="_____TIP1" localSheetId="2">#REF!</definedName>
    <definedName name="_____TIP1">#REF!</definedName>
    <definedName name="_____TIP2" localSheetId="3">#REF!</definedName>
    <definedName name="_____TIP2" localSheetId="4">#REF!</definedName>
    <definedName name="_____TIP2" localSheetId="7">#REF!</definedName>
    <definedName name="_____TIP2" localSheetId="5">#REF!</definedName>
    <definedName name="_____TIP2" localSheetId="6">#REF!</definedName>
    <definedName name="_____TIP2" localSheetId="9">#REF!</definedName>
    <definedName name="_____TIP2" localSheetId="17">#REF!</definedName>
    <definedName name="_____TIP2" localSheetId="2">#REF!</definedName>
    <definedName name="_____TIP2">#REF!</definedName>
    <definedName name="_____TIP3" localSheetId="3">#REF!</definedName>
    <definedName name="_____TIP3" localSheetId="4">#REF!</definedName>
    <definedName name="_____TIP3" localSheetId="7">#REF!</definedName>
    <definedName name="_____TIP3" localSheetId="5">#REF!</definedName>
    <definedName name="_____TIP3" localSheetId="6">#REF!</definedName>
    <definedName name="_____TIP3" localSheetId="9">#REF!</definedName>
    <definedName name="_____TIP3" localSheetId="17">#REF!</definedName>
    <definedName name="_____TIP3" localSheetId="2">#REF!</definedName>
    <definedName name="_____TIP3">#REF!</definedName>
    <definedName name="____A65537" localSheetId="3">#REF!</definedName>
    <definedName name="____A65537" localSheetId="4">#REF!</definedName>
    <definedName name="____A65537" localSheetId="7">#REF!</definedName>
    <definedName name="____A65537" localSheetId="5">#REF!</definedName>
    <definedName name="____A65537" localSheetId="6">#REF!</definedName>
    <definedName name="____A65537" localSheetId="9">#REF!</definedName>
    <definedName name="____A65537" localSheetId="17">#REF!</definedName>
    <definedName name="____A65537" localSheetId="2">#REF!</definedName>
    <definedName name="____A65537">#REF!</definedName>
    <definedName name="____ABM10" localSheetId="3">#REF!</definedName>
    <definedName name="____ABM10" localSheetId="4">#REF!</definedName>
    <definedName name="____ABM10" localSheetId="7">#REF!</definedName>
    <definedName name="____ABM10" localSheetId="5">#REF!</definedName>
    <definedName name="____ABM10" localSheetId="6">#REF!</definedName>
    <definedName name="____ABM10" localSheetId="9">#REF!</definedName>
    <definedName name="____ABM10" localSheetId="17">#REF!</definedName>
    <definedName name="____ABM10" localSheetId="2">#REF!</definedName>
    <definedName name="____ABM10">#REF!</definedName>
    <definedName name="____ABM40" localSheetId="3">#REF!</definedName>
    <definedName name="____ABM40" localSheetId="4">#REF!</definedName>
    <definedName name="____ABM40" localSheetId="7">#REF!</definedName>
    <definedName name="____ABM40" localSheetId="5">#REF!</definedName>
    <definedName name="____ABM40" localSheetId="6">#REF!</definedName>
    <definedName name="____ABM40" localSheetId="9">#REF!</definedName>
    <definedName name="____ABM40" localSheetId="17">#REF!</definedName>
    <definedName name="____ABM40" localSheetId="2">#REF!</definedName>
    <definedName name="____ABM40">#REF!</definedName>
    <definedName name="____ABM6" localSheetId="3">#REF!</definedName>
    <definedName name="____ABM6" localSheetId="4">#REF!</definedName>
    <definedName name="____ABM6" localSheetId="7">#REF!</definedName>
    <definedName name="____ABM6" localSheetId="5">#REF!</definedName>
    <definedName name="____ABM6" localSheetId="6">#REF!</definedName>
    <definedName name="____ABM6" localSheetId="9">#REF!</definedName>
    <definedName name="____ABM6" localSheetId="17">#REF!</definedName>
    <definedName name="____ABM6" localSheetId="2">#REF!</definedName>
    <definedName name="____ABM6">#REF!</definedName>
    <definedName name="____ACB10" localSheetId="3">#REF!</definedName>
    <definedName name="____ACB10" localSheetId="4">#REF!</definedName>
    <definedName name="____ACB10" localSheetId="7">#REF!</definedName>
    <definedName name="____ACB10" localSheetId="5">#REF!</definedName>
    <definedName name="____ACB10" localSheetId="6">#REF!</definedName>
    <definedName name="____ACB10" localSheetId="9">#REF!</definedName>
    <definedName name="____ACB10" localSheetId="17">#REF!</definedName>
    <definedName name="____ACB10" localSheetId="2">#REF!</definedName>
    <definedName name="____ACB10">#REF!</definedName>
    <definedName name="____ACB20" localSheetId="3">#REF!</definedName>
    <definedName name="____ACB20" localSheetId="4">#REF!</definedName>
    <definedName name="____ACB20" localSheetId="7">#REF!</definedName>
    <definedName name="____ACB20" localSheetId="5">#REF!</definedName>
    <definedName name="____ACB20" localSheetId="6">#REF!</definedName>
    <definedName name="____ACB20" localSheetId="9">#REF!</definedName>
    <definedName name="____ACB20" localSheetId="17">#REF!</definedName>
    <definedName name="____ACB20" localSheetId="2">#REF!</definedName>
    <definedName name="____ACB20">#REF!</definedName>
    <definedName name="____ACR10" localSheetId="3">#REF!</definedName>
    <definedName name="____ACR10" localSheetId="4">#REF!</definedName>
    <definedName name="____ACR10" localSheetId="7">#REF!</definedName>
    <definedName name="____ACR10" localSheetId="5">#REF!</definedName>
    <definedName name="____ACR10" localSheetId="6">#REF!</definedName>
    <definedName name="____ACR10" localSheetId="9">#REF!</definedName>
    <definedName name="____ACR10" localSheetId="17">#REF!</definedName>
    <definedName name="____ACR10" localSheetId="2">#REF!</definedName>
    <definedName name="____ACR10">#REF!</definedName>
    <definedName name="____ACR20" localSheetId="3">#REF!</definedName>
    <definedName name="____ACR20" localSheetId="4">#REF!</definedName>
    <definedName name="____ACR20" localSheetId="7">#REF!</definedName>
    <definedName name="____ACR20" localSheetId="5">#REF!</definedName>
    <definedName name="____ACR20" localSheetId="6">#REF!</definedName>
    <definedName name="____ACR20" localSheetId="9">#REF!</definedName>
    <definedName name="____ACR20" localSheetId="17">#REF!</definedName>
    <definedName name="____ACR20" localSheetId="2">#REF!</definedName>
    <definedName name="____ACR20">#REF!</definedName>
    <definedName name="____AGG10" localSheetId="3">#REF!</definedName>
    <definedName name="____AGG10" localSheetId="4">#REF!</definedName>
    <definedName name="____AGG10" localSheetId="7">#REF!</definedName>
    <definedName name="____AGG10" localSheetId="5">#REF!</definedName>
    <definedName name="____AGG10" localSheetId="6">#REF!</definedName>
    <definedName name="____AGG10" localSheetId="9">#REF!</definedName>
    <definedName name="____AGG10" localSheetId="17">#REF!</definedName>
    <definedName name="____AGG10" localSheetId="2">#REF!</definedName>
    <definedName name="____AGG10">#REF!</definedName>
    <definedName name="____AGG40" localSheetId="3">#REF!</definedName>
    <definedName name="____AGG40" localSheetId="4">#REF!</definedName>
    <definedName name="____AGG40" localSheetId="7">#REF!</definedName>
    <definedName name="____AGG40" localSheetId="5">#REF!</definedName>
    <definedName name="____AGG40" localSheetId="6">#REF!</definedName>
    <definedName name="____AGG40" localSheetId="9">#REF!</definedName>
    <definedName name="____AGG40" localSheetId="17">#REF!</definedName>
    <definedName name="____AGG40" localSheetId="2">#REF!</definedName>
    <definedName name="____AGG40">#REF!</definedName>
    <definedName name="____AGG6" localSheetId="3">#REF!</definedName>
    <definedName name="____AGG6" localSheetId="4">#REF!</definedName>
    <definedName name="____AGG6" localSheetId="7">#REF!</definedName>
    <definedName name="____AGG6" localSheetId="5">#REF!</definedName>
    <definedName name="____AGG6" localSheetId="6">#REF!</definedName>
    <definedName name="____AGG6" localSheetId="9">#REF!</definedName>
    <definedName name="____AGG6" localSheetId="17">#REF!</definedName>
    <definedName name="____AGG6" localSheetId="2">#REF!</definedName>
    <definedName name="____AGG6">#REF!</definedName>
    <definedName name="____ash1" localSheetId="4">[13]ANAL!#REF!</definedName>
    <definedName name="____ash1" localSheetId="7">[13]ANAL!#REF!</definedName>
    <definedName name="____ash1" localSheetId="5">[13]ANAL!#REF!</definedName>
    <definedName name="____ash1" localSheetId="6">[13]ANAL!#REF!</definedName>
    <definedName name="____ash1" localSheetId="17">[13]ANAL!#REF!</definedName>
    <definedName name="____ash1">[13]ANAL!#REF!</definedName>
    <definedName name="____AWM10" localSheetId="3">#REF!</definedName>
    <definedName name="____AWM10" localSheetId="4">#REF!</definedName>
    <definedName name="____AWM10" localSheetId="7">#REF!</definedName>
    <definedName name="____AWM10" localSheetId="5">#REF!</definedName>
    <definedName name="____AWM10" localSheetId="6">#REF!</definedName>
    <definedName name="____AWM10" localSheetId="9">#REF!</definedName>
    <definedName name="____AWM10" localSheetId="17">#REF!</definedName>
    <definedName name="____AWM10" localSheetId="2">#REF!</definedName>
    <definedName name="____AWM10">#REF!</definedName>
    <definedName name="____AWM40" localSheetId="3">#REF!</definedName>
    <definedName name="____AWM40" localSheetId="4">#REF!</definedName>
    <definedName name="____AWM40" localSheetId="7">#REF!</definedName>
    <definedName name="____AWM40" localSheetId="5">#REF!</definedName>
    <definedName name="____AWM40" localSheetId="6">#REF!</definedName>
    <definedName name="____AWM40" localSheetId="9">#REF!</definedName>
    <definedName name="____AWM40" localSheetId="17">#REF!</definedName>
    <definedName name="____AWM40" localSheetId="2">#REF!</definedName>
    <definedName name="____AWM40">#REF!</definedName>
    <definedName name="____AWM6" localSheetId="3">#REF!</definedName>
    <definedName name="____AWM6" localSheetId="4">#REF!</definedName>
    <definedName name="____AWM6" localSheetId="7">#REF!</definedName>
    <definedName name="____AWM6" localSheetId="5">#REF!</definedName>
    <definedName name="____AWM6" localSheetId="6">#REF!</definedName>
    <definedName name="____AWM6" localSheetId="9">#REF!</definedName>
    <definedName name="____AWM6" localSheetId="17">#REF!</definedName>
    <definedName name="____AWM6" localSheetId="2">#REF!</definedName>
    <definedName name="____AWM6">#REF!</definedName>
    <definedName name="____b111121" localSheetId="3">#REF!</definedName>
    <definedName name="____b111121" localSheetId="4">#REF!</definedName>
    <definedName name="____b111121" localSheetId="7">#REF!</definedName>
    <definedName name="____b111121" localSheetId="5">#REF!</definedName>
    <definedName name="____b111121" localSheetId="6">#REF!</definedName>
    <definedName name="____b111121" localSheetId="9">#REF!</definedName>
    <definedName name="____b111121" localSheetId="17">#REF!</definedName>
    <definedName name="____b111121" localSheetId="2">#REF!</definedName>
    <definedName name="____b111121">#REF!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4">[14]PROCTOR!#REF!</definedName>
    <definedName name="____CAN458" localSheetId="7">[14]PROCTOR!#REF!</definedName>
    <definedName name="____CAN458" localSheetId="5">[14]PROCTOR!#REF!</definedName>
    <definedName name="____CAN458" localSheetId="6">[14]PROCTOR!#REF!</definedName>
    <definedName name="____CAN458" localSheetId="17">[14]PROCTOR!#REF!</definedName>
    <definedName name="____CAN458">[14]PROCTOR!#REF!</definedName>
    <definedName name="____CAN486" localSheetId="4">[14]PROCTOR!#REF!</definedName>
    <definedName name="____CAN486" localSheetId="7">[14]PROCTOR!#REF!</definedName>
    <definedName name="____CAN486" localSheetId="5">[14]PROCTOR!#REF!</definedName>
    <definedName name="____CAN486" localSheetId="6">[14]PROCTOR!#REF!</definedName>
    <definedName name="____CAN486" localSheetId="17">[14]PROCTOR!#REF!</definedName>
    <definedName name="____CAN486">[14]PROCTOR!#REF!</definedName>
    <definedName name="____CAN487" localSheetId="4">[14]PROCTOR!#REF!</definedName>
    <definedName name="____CAN487" localSheetId="7">[14]PROCTOR!#REF!</definedName>
    <definedName name="____CAN487" localSheetId="5">[14]PROCTOR!#REF!</definedName>
    <definedName name="____CAN487" localSheetId="6">[14]PROCTOR!#REF!</definedName>
    <definedName name="____CAN487" localSheetId="17">[14]PROCTOR!#REF!</definedName>
    <definedName name="____CAN487">[14]PROCTOR!#REF!</definedName>
    <definedName name="____CAN488" localSheetId="4">[14]PROCTOR!#REF!</definedName>
    <definedName name="____CAN488" localSheetId="7">[14]PROCTOR!#REF!</definedName>
    <definedName name="____CAN488" localSheetId="5">[14]PROCTOR!#REF!</definedName>
    <definedName name="____CAN488" localSheetId="6">[14]PROCTOR!#REF!</definedName>
    <definedName name="____CAN488" localSheetId="17">[14]PROCTOR!#REF!</definedName>
    <definedName name="____CAN488">[14]PROCTOR!#REF!</definedName>
    <definedName name="____CAN489" localSheetId="4">[14]PROCTOR!#REF!</definedName>
    <definedName name="____CAN489" localSheetId="7">[14]PROCTOR!#REF!</definedName>
    <definedName name="____CAN489" localSheetId="5">[14]PROCTOR!#REF!</definedName>
    <definedName name="____CAN489" localSheetId="6">[14]PROCTOR!#REF!</definedName>
    <definedName name="____CAN489" localSheetId="17">[14]PROCTOR!#REF!</definedName>
    <definedName name="____CAN489">[14]PROCTOR!#REF!</definedName>
    <definedName name="____CAN490" localSheetId="4">[14]PROCTOR!#REF!</definedName>
    <definedName name="____CAN490" localSheetId="7">[14]PROCTOR!#REF!</definedName>
    <definedName name="____CAN490" localSheetId="5">[14]PROCTOR!#REF!</definedName>
    <definedName name="____CAN490" localSheetId="6">[14]PROCTOR!#REF!</definedName>
    <definedName name="____CAN490" localSheetId="17">[14]PROCTOR!#REF!</definedName>
    <definedName name="____CAN490">[14]PROCTOR!#REF!</definedName>
    <definedName name="____CAN491" localSheetId="4">[14]PROCTOR!#REF!</definedName>
    <definedName name="____CAN491" localSheetId="7">[14]PROCTOR!#REF!</definedName>
    <definedName name="____CAN491" localSheetId="5">[14]PROCTOR!#REF!</definedName>
    <definedName name="____CAN491" localSheetId="6">[14]PROCTOR!#REF!</definedName>
    <definedName name="____CAN491" localSheetId="17">[14]PROCTOR!#REF!</definedName>
    <definedName name="____CAN491">[14]PROCTOR!#REF!</definedName>
    <definedName name="____CAN492" localSheetId="4">[14]PROCTOR!#REF!</definedName>
    <definedName name="____CAN492" localSheetId="7">[14]PROCTOR!#REF!</definedName>
    <definedName name="____CAN492" localSheetId="5">[14]PROCTOR!#REF!</definedName>
    <definedName name="____CAN492" localSheetId="6">[14]PROCTOR!#REF!</definedName>
    <definedName name="____CAN492" localSheetId="17">[14]PROCTOR!#REF!</definedName>
    <definedName name="____CAN492">[14]PROCTOR!#REF!</definedName>
    <definedName name="____CAN493" localSheetId="4">[14]PROCTOR!#REF!</definedName>
    <definedName name="____CAN493" localSheetId="7">[14]PROCTOR!#REF!</definedName>
    <definedName name="____CAN493" localSheetId="5">[14]PROCTOR!#REF!</definedName>
    <definedName name="____CAN493" localSheetId="6">[14]PROCTOR!#REF!</definedName>
    <definedName name="____CAN493" localSheetId="17">[14]PROCTOR!#REF!</definedName>
    <definedName name="____CAN493">[14]PROCTOR!#REF!</definedName>
    <definedName name="____CAN494" localSheetId="4">[14]PROCTOR!#REF!</definedName>
    <definedName name="____CAN494" localSheetId="7">[14]PROCTOR!#REF!</definedName>
    <definedName name="____CAN494" localSheetId="5">[14]PROCTOR!#REF!</definedName>
    <definedName name="____CAN494" localSheetId="6">[14]PROCTOR!#REF!</definedName>
    <definedName name="____CAN494" localSheetId="17">[14]PROCTOR!#REF!</definedName>
    <definedName name="____CAN494">[14]PROCTOR!#REF!</definedName>
    <definedName name="____CAN495" localSheetId="4">[14]PROCTOR!#REF!</definedName>
    <definedName name="____CAN495" localSheetId="7">[14]PROCTOR!#REF!</definedName>
    <definedName name="____CAN495" localSheetId="5">[14]PROCTOR!#REF!</definedName>
    <definedName name="____CAN495" localSheetId="6">[14]PROCTOR!#REF!</definedName>
    <definedName name="____CAN495" localSheetId="17">[14]PROCTOR!#REF!</definedName>
    <definedName name="____CAN495">[14]PROCTOR!#REF!</definedName>
    <definedName name="____CAN496" localSheetId="4">[14]PROCTOR!#REF!</definedName>
    <definedName name="____CAN496" localSheetId="7">[14]PROCTOR!#REF!</definedName>
    <definedName name="____CAN496" localSheetId="5">[14]PROCTOR!#REF!</definedName>
    <definedName name="____CAN496" localSheetId="6">[14]PROCTOR!#REF!</definedName>
    <definedName name="____CAN496" localSheetId="17">[14]PROCTOR!#REF!</definedName>
    <definedName name="____CAN496">[14]PROCTOR!#REF!</definedName>
    <definedName name="____CAN497" localSheetId="4">[14]PROCTOR!#REF!</definedName>
    <definedName name="____CAN497" localSheetId="7">[14]PROCTOR!#REF!</definedName>
    <definedName name="____CAN497" localSheetId="5">[14]PROCTOR!#REF!</definedName>
    <definedName name="____CAN497" localSheetId="6">[14]PROCTOR!#REF!</definedName>
    <definedName name="____CAN497" localSheetId="17">[14]PROCTOR!#REF!</definedName>
    <definedName name="____CAN497">[14]PROCTOR!#REF!</definedName>
    <definedName name="____CAN498" localSheetId="4">[14]PROCTOR!#REF!</definedName>
    <definedName name="____CAN498" localSheetId="7">[14]PROCTOR!#REF!</definedName>
    <definedName name="____CAN498" localSheetId="5">[14]PROCTOR!#REF!</definedName>
    <definedName name="____CAN498" localSheetId="6">[14]PROCTOR!#REF!</definedName>
    <definedName name="____CAN498" localSheetId="17">[14]PROCTOR!#REF!</definedName>
    <definedName name="____CAN498">[14]PROCTOR!#REF!</definedName>
    <definedName name="____CAN499" localSheetId="4">[14]PROCTOR!#REF!</definedName>
    <definedName name="____CAN499" localSheetId="7">[14]PROCTOR!#REF!</definedName>
    <definedName name="____CAN499" localSheetId="5">[14]PROCTOR!#REF!</definedName>
    <definedName name="____CAN499" localSheetId="6">[14]PROCTOR!#REF!</definedName>
    <definedName name="____CAN499" localSheetId="17">[14]PROCTOR!#REF!</definedName>
    <definedName name="____CAN499">[14]PROCTOR!#REF!</definedName>
    <definedName name="____CAN500" localSheetId="4">[14]PROCTOR!#REF!</definedName>
    <definedName name="____CAN500" localSheetId="7">[14]PROCTOR!#REF!</definedName>
    <definedName name="____CAN500" localSheetId="5">[14]PROCTOR!#REF!</definedName>
    <definedName name="____CAN500" localSheetId="6">[14]PROCTOR!#REF!</definedName>
    <definedName name="____CAN500" localSheetId="17">[14]PROCTOR!#REF!</definedName>
    <definedName name="____CAN500">[14]PROCTOR!#REF!</definedName>
    <definedName name="____CDG100" localSheetId="3">#REF!</definedName>
    <definedName name="____CDG100" localSheetId="4">#REF!</definedName>
    <definedName name="____CDG100" localSheetId="7">#REF!</definedName>
    <definedName name="____CDG100" localSheetId="5">#REF!</definedName>
    <definedName name="____CDG100" localSheetId="6">#REF!</definedName>
    <definedName name="____CDG100" localSheetId="9">#REF!</definedName>
    <definedName name="____CDG100" localSheetId="17">#REF!</definedName>
    <definedName name="____CDG100" localSheetId="2">#REF!</definedName>
    <definedName name="____CDG100">#REF!</definedName>
    <definedName name="____CDG250" localSheetId="3">#REF!</definedName>
    <definedName name="____CDG250" localSheetId="4">#REF!</definedName>
    <definedName name="____CDG250" localSheetId="7">#REF!</definedName>
    <definedName name="____CDG250" localSheetId="5">#REF!</definedName>
    <definedName name="____CDG250" localSheetId="6">#REF!</definedName>
    <definedName name="____CDG250" localSheetId="9">#REF!</definedName>
    <definedName name="____CDG250" localSheetId="17">#REF!</definedName>
    <definedName name="____CDG250" localSheetId="2">#REF!</definedName>
    <definedName name="____CDG250">#REF!</definedName>
    <definedName name="____CDG50" localSheetId="3">#REF!</definedName>
    <definedName name="____CDG50" localSheetId="4">#REF!</definedName>
    <definedName name="____CDG50" localSheetId="7">#REF!</definedName>
    <definedName name="____CDG50" localSheetId="5">#REF!</definedName>
    <definedName name="____CDG50" localSheetId="6">#REF!</definedName>
    <definedName name="____CDG50" localSheetId="9">#REF!</definedName>
    <definedName name="____CDG50" localSheetId="17">#REF!</definedName>
    <definedName name="____CDG50" localSheetId="2">#REF!</definedName>
    <definedName name="____CDG50">#REF!</definedName>
    <definedName name="____CDG500" localSheetId="3">#REF!</definedName>
    <definedName name="____CDG500" localSheetId="4">#REF!</definedName>
    <definedName name="____CDG500" localSheetId="7">#REF!</definedName>
    <definedName name="____CDG500" localSheetId="5">#REF!</definedName>
    <definedName name="____CDG500" localSheetId="6">#REF!</definedName>
    <definedName name="____CDG500" localSheetId="9">#REF!</definedName>
    <definedName name="____CDG500" localSheetId="17">#REF!</definedName>
    <definedName name="____CDG500" localSheetId="2">#REF!</definedName>
    <definedName name="____CDG500">#REF!</definedName>
    <definedName name="____CEM53" localSheetId="3">#REF!</definedName>
    <definedName name="____CEM53" localSheetId="4">#REF!</definedName>
    <definedName name="____CEM53" localSheetId="7">#REF!</definedName>
    <definedName name="____CEM53" localSheetId="5">#REF!</definedName>
    <definedName name="____CEM53" localSheetId="6">#REF!</definedName>
    <definedName name="____CEM53" localSheetId="9">#REF!</definedName>
    <definedName name="____CEM53" localSheetId="17">#REF!</definedName>
    <definedName name="____CEM53" localSheetId="2">#REF!</definedName>
    <definedName name="____CEM53">#REF!</definedName>
    <definedName name="____CRN3" localSheetId="3">#REF!</definedName>
    <definedName name="____CRN3" localSheetId="4">#REF!</definedName>
    <definedName name="____CRN3" localSheetId="7">#REF!</definedName>
    <definedName name="____CRN3" localSheetId="5">#REF!</definedName>
    <definedName name="____CRN3" localSheetId="6">#REF!</definedName>
    <definedName name="____CRN3" localSheetId="9">#REF!</definedName>
    <definedName name="____CRN3" localSheetId="17">#REF!</definedName>
    <definedName name="____CRN3" localSheetId="2">#REF!</definedName>
    <definedName name="____CRN3">#REF!</definedName>
    <definedName name="____CRN35" localSheetId="3">#REF!</definedName>
    <definedName name="____CRN35" localSheetId="4">#REF!</definedName>
    <definedName name="____CRN35" localSheetId="7">#REF!</definedName>
    <definedName name="____CRN35" localSheetId="5">#REF!</definedName>
    <definedName name="____CRN35" localSheetId="6">#REF!</definedName>
    <definedName name="____CRN35" localSheetId="9">#REF!</definedName>
    <definedName name="____CRN35" localSheetId="17">#REF!</definedName>
    <definedName name="____CRN35" localSheetId="2">#REF!</definedName>
    <definedName name="____CRN35">#REF!</definedName>
    <definedName name="____CRN80" localSheetId="3">#REF!</definedName>
    <definedName name="____CRN80" localSheetId="4">#REF!</definedName>
    <definedName name="____CRN80" localSheetId="7">#REF!</definedName>
    <definedName name="____CRN80" localSheetId="5">#REF!</definedName>
    <definedName name="____CRN80" localSheetId="6">#REF!</definedName>
    <definedName name="____CRN80" localSheetId="9">#REF!</definedName>
    <definedName name="____CRN80" localSheetId="17">#REF!</definedName>
    <definedName name="____CRN80" localSheetId="2">#REF!</definedName>
    <definedName name="____CRN80">#REF!</definedName>
    <definedName name="____dec05" localSheetId="3" hidden="1">{"'Sheet1'!$A$4386:$N$4591"}</definedName>
    <definedName name="____dec05" localSheetId="4" hidden="1">{"'Sheet1'!$A$4386:$N$4591"}</definedName>
    <definedName name="____dec05" localSheetId="7" hidden="1">{"'Sheet1'!$A$4386:$N$4591"}</definedName>
    <definedName name="____dec05" localSheetId="5" hidden="1">{"'Sheet1'!$A$4386:$N$4591"}</definedName>
    <definedName name="____dec05" localSheetId="6" hidden="1">{"'Sheet1'!$A$4386:$N$4591"}</definedName>
    <definedName name="____dec05" localSheetId="9" hidden="1">{"'Sheet1'!$A$4386:$N$4591"}</definedName>
    <definedName name="____dec05" localSheetId="17" hidden="1">{"'Sheet1'!$A$4386:$N$4591"}</definedName>
    <definedName name="____dec05" localSheetId="2" hidden="1">{"'Sheet1'!$A$4386:$N$4591"}</definedName>
    <definedName name="____dec05" hidden="1">{"'Sheet1'!$A$4386:$N$4591"}</definedName>
    <definedName name="____doc1" localSheetId="3">#REF!</definedName>
    <definedName name="____doc1" localSheetId="4">#REF!</definedName>
    <definedName name="____doc1" localSheetId="7">#REF!</definedName>
    <definedName name="____doc1" localSheetId="5">#REF!</definedName>
    <definedName name="____doc1" localSheetId="6">#REF!</definedName>
    <definedName name="____doc1" localSheetId="9">#REF!</definedName>
    <definedName name="____doc1" localSheetId="17">#REF!</definedName>
    <definedName name="____doc1" localSheetId="2">#REF!</definedName>
    <definedName name="____doc1">#REF!</definedName>
    <definedName name="____DOZ50" localSheetId="3">#REF!</definedName>
    <definedName name="____DOZ50" localSheetId="4">#REF!</definedName>
    <definedName name="____DOZ50" localSheetId="7">#REF!</definedName>
    <definedName name="____DOZ50" localSheetId="5">#REF!</definedName>
    <definedName name="____DOZ50" localSheetId="6">#REF!</definedName>
    <definedName name="____DOZ50" localSheetId="9">#REF!</definedName>
    <definedName name="____DOZ50" localSheetId="17">#REF!</definedName>
    <definedName name="____DOZ50" localSheetId="2">#REF!</definedName>
    <definedName name="____DOZ50">#REF!</definedName>
    <definedName name="____DOZ80" localSheetId="3">#REF!</definedName>
    <definedName name="____DOZ80" localSheetId="4">#REF!</definedName>
    <definedName name="____DOZ80" localSheetId="7">#REF!</definedName>
    <definedName name="____DOZ80" localSheetId="5">#REF!</definedName>
    <definedName name="____DOZ80" localSheetId="6">#REF!</definedName>
    <definedName name="____DOZ80" localSheetId="9">#REF!</definedName>
    <definedName name="____DOZ80" localSheetId="17">#REF!</definedName>
    <definedName name="____DOZ80" localSheetId="2">#REF!</definedName>
    <definedName name="____DOZ80">#REF!</definedName>
    <definedName name="____EXC10">'[23]21-Rate Analysis-1'!$E$53</definedName>
    <definedName name="____EXC20">'[29]21-Rate Analysis-1'!$E$50</definedName>
    <definedName name="____EXC7">'[23]21-Rate Analysis-1'!$E$54</definedName>
    <definedName name="____ExV200" localSheetId="3">#REF!</definedName>
    <definedName name="____ExV200" localSheetId="4">#REF!</definedName>
    <definedName name="____ExV200" localSheetId="7">#REF!</definedName>
    <definedName name="____ExV200" localSheetId="5">#REF!</definedName>
    <definedName name="____ExV200" localSheetId="6">#REF!</definedName>
    <definedName name="____ExV200" localSheetId="9">#REF!</definedName>
    <definedName name="____ExV200" localSheetId="17">#REF!</definedName>
    <definedName name="____ExV200" localSheetId="2">#REF!</definedName>
    <definedName name="____ExV200">#REF!</definedName>
    <definedName name="____GEN100" localSheetId="3">#REF!</definedName>
    <definedName name="____GEN100" localSheetId="4">#REF!</definedName>
    <definedName name="____GEN100" localSheetId="7">#REF!</definedName>
    <definedName name="____GEN100" localSheetId="5">#REF!</definedName>
    <definedName name="____GEN100" localSheetId="6">#REF!</definedName>
    <definedName name="____GEN100" localSheetId="9">#REF!</definedName>
    <definedName name="____GEN100" localSheetId="17">#REF!</definedName>
    <definedName name="____GEN100" localSheetId="2">#REF!</definedName>
    <definedName name="____GEN100">#REF!</definedName>
    <definedName name="____GEN250" localSheetId="3">#REF!</definedName>
    <definedName name="____GEN250" localSheetId="4">#REF!</definedName>
    <definedName name="____GEN250" localSheetId="7">#REF!</definedName>
    <definedName name="____GEN250" localSheetId="5">#REF!</definedName>
    <definedName name="____GEN250" localSheetId="6">#REF!</definedName>
    <definedName name="____GEN250" localSheetId="9">#REF!</definedName>
    <definedName name="____GEN250" localSheetId="17">#REF!</definedName>
    <definedName name="____GEN250" localSheetId="2">#REF!</definedName>
    <definedName name="____GEN250">#REF!</definedName>
    <definedName name="____GEN325" localSheetId="3">#REF!</definedName>
    <definedName name="____GEN325" localSheetId="4">#REF!</definedName>
    <definedName name="____GEN325" localSheetId="7">#REF!</definedName>
    <definedName name="____GEN325" localSheetId="5">#REF!</definedName>
    <definedName name="____GEN325" localSheetId="6">#REF!</definedName>
    <definedName name="____GEN325" localSheetId="9">#REF!</definedName>
    <definedName name="____GEN325" localSheetId="17">#REF!</definedName>
    <definedName name="____GEN325" localSheetId="2">#REF!</definedName>
    <definedName name="____GEN325">#REF!</definedName>
    <definedName name="____GEN380" localSheetId="3">#REF!</definedName>
    <definedName name="____GEN380" localSheetId="4">#REF!</definedName>
    <definedName name="____GEN380" localSheetId="7">#REF!</definedName>
    <definedName name="____GEN380" localSheetId="5">#REF!</definedName>
    <definedName name="____GEN380" localSheetId="6">#REF!</definedName>
    <definedName name="____GEN380" localSheetId="9">#REF!</definedName>
    <definedName name="____GEN380" localSheetId="17">#REF!</definedName>
    <definedName name="____GEN380" localSheetId="2">#REF!</definedName>
    <definedName name="____GEN380">#REF!</definedName>
    <definedName name="____GSB1" localSheetId="3">#REF!</definedName>
    <definedName name="____GSB1" localSheetId="4">#REF!</definedName>
    <definedName name="____GSB1" localSheetId="7">#REF!</definedName>
    <definedName name="____GSB1" localSheetId="5">#REF!</definedName>
    <definedName name="____GSB1" localSheetId="6">#REF!</definedName>
    <definedName name="____GSB1" localSheetId="9">#REF!</definedName>
    <definedName name="____GSB1" localSheetId="17">#REF!</definedName>
    <definedName name="____GSB1" localSheetId="2">#REF!</definedName>
    <definedName name="____GSB1">#REF!</definedName>
    <definedName name="____GSB2" localSheetId="3">#REF!</definedName>
    <definedName name="____GSB2" localSheetId="4">#REF!</definedName>
    <definedName name="____GSB2" localSheetId="7">#REF!</definedName>
    <definedName name="____GSB2" localSheetId="5">#REF!</definedName>
    <definedName name="____GSB2" localSheetId="6">#REF!</definedName>
    <definedName name="____GSB2" localSheetId="9">#REF!</definedName>
    <definedName name="____GSB2" localSheetId="17">#REF!</definedName>
    <definedName name="____GSB2" localSheetId="2">#REF!</definedName>
    <definedName name="____GSB2">#REF!</definedName>
    <definedName name="____GSB3" localSheetId="3">#REF!</definedName>
    <definedName name="____GSB3" localSheetId="4">#REF!</definedName>
    <definedName name="____GSB3" localSheetId="7">#REF!</definedName>
    <definedName name="____GSB3" localSheetId="5">#REF!</definedName>
    <definedName name="____GSB3" localSheetId="6">#REF!</definedName>
    <definedName name="____GSB3" localSheetId="9">#REF!</definedName>
    <definedName name="____GSB3" localSheetId="17">#REF!</definedName>
    <definedName name="____GSB3" localSheetId="2">#REF!</definedName>
    <definedName name="____GSB3">#REF!</definedName>
    <definedName name="____HMP1" localSheetId="3">#REF!</definedName>
    <definedName name="____HMP1" localSheetId="4">#REF!</definedName>
    <definedName name="____HMP1" localSheetId="7">#REF!</definedName>
    <definedName name="____HMP1" localSheetId="5">#REF!</definedName>
    <definedName name="____HMP1" localSheetId="6">#REF!</definedName>
    <definedName name="____HMP1" localSheetId="9">#REF!</definedName>
    <definedName name="____HMP1" localSheetId="17">#REF!</definedName>
    <definedName name="____HMP1" localSheetId="2">#REF!</definedName>
    <definedName name="____HMP1">#REF!</definedName>
    <definedName name="____HMP2" localSheetId="3">#REF!</definedName>
    <definedName name="____HMP2" localSheetId="4">#REF!</definedName>
    <definedName name="____HMP2" localSheetId="7">#REF!</definedName>
    <definedName name="____HMP2" localSheetId="5">#REF!</definedName>
    <definedName name="____HMP2" localSheetId="6">#REF!</definedName>
    <definedName name="____HMP2" localSheetId="9">#REF!</definedName>
    <definedName name="____HMP2" localSheetId="17">#REF!</definedName>
    <definedName name="____HMP2" localSheetId="2">#REF!</definedName>
    <definedName name="____HMP2">#REF!</definedName>
    <definedName name="____HMP3" localSheetId="3">#REF!</definedName>
    <definedName name="____HMP3" localSheetId="4">#REF!</definedName>
    <definedName name="____HMP3" localSheetId="7">#REF!</definedName>
    <definedName name="____HMP3" localSheetId="5">#REF!</definedName>
    <definedName name="____HMP3" localSheetId="6">#REF!</definedName>
    <definedName name="____HMP3" localSheetId="9">#REF!</definedName>
    <definedName name="____HMP3" localSheetId="17">#REF!</definedName>
    <definedName name="____HMP3" localSheetId="2">#REF!</definedName>
    <definedName name="____HMP3">#REF!</definedName>
    <definedName name="____HMP4" localSheetId="3">#REF!</definedName>
    <definedName name="____HMP4" localSheetId="4">#REF!</definedName>
    <definedName name="____HMP4" localSheetId="7">#REF!</definedName>
    <definedName name="____HMP4" localSheetId="5">#REF!</definedName>
    <definedName name="____HMP4" localSheetId="6">#REF!</definedName>
    <definedName name="____HMP4" localSheetId="9">#REF!</definedName>
    <definedName name="____HMP4" localSheetId="17">#REF!</definedName>
    <definedName name="____HMP4" localSheetId="2">#REF!</definedName>
    <definedName name="____HMP4">#REF!</definedName>
    <definedName name="____Ki1" localSheetId="3">#REF!</definedName>
    <definedName name="____Ki1" localSheetId="4">#REF!</definedName>
    <definedName name="____Ki1" localSheetId="7">#REF!</definedName>
    <definedName name="____Ki1" localSheetId="5">#REF!</definedName>
    <definedName name="____Ki1" localSheetId="6">#REF!</definedName>
    <definedName name="____Ki1" localSheetId="9">#REF!</definedName>
    <definedName name="____Ki1" localSheetId="17">#REF!</definedName>
    <definedName name="____Ki1" localSheetId="2">#REF!</definedName>
    <definedName name="____Ki1">#REF!</definedName>
    <definedName name="____Ki2" localSheetId="3">#REF!</definedName>
    <definedName name="____Ki2" localSheetId="4">#REF!</definedName>
    <definedName name="____Ki2" localSheetId="7">#REF!</definedName>
    <definedName name="____Ki2" localSheetId="5">#REF!</definedName>
    <definedName name="____Ki2" localSheetId="6">#REF!</definedName>
    <definedName name="____Ki2" localSheetId="9">#REF!</definedName>
    <definedName name="____Ki2" localSheetId="17">#REF!</definedName>
    <definedName name="____Ki2" localSheetId="2">#REF!</definedName>
    <definedName name="____Ki2">#REF!</definedName>
    <definedName name="____lb1" localSheetId="3">#REF!</definedName>
    <definedName name="____lb1" localSheetId="4">#REF!</definedName>
    <definedName name="____lb1" localSheetId="7">#REF!</definedName>
    <definedName name="____lb1" localSheetId="5">#REF!</definedName>
    <definedName name="____lb1" localSheetId="6">#REF!</definedName>
    <definedName name="____lb1" localSheetId="9">#REF!</definedName>
    <definedName name="____lb1" localSheetId="17">#REF!</definedName>
    <definedName name="____lb1" localSheetId="2">#REF!</definedName>
    <definedName name="____lb1">#REF!</definedName>
    <definedName name="____lb2" localSheetId="3">#REF!</definedName>
    <definedName name="____lb2" localSheetId="4">#REF!</definedName>
    <definedName name="____lb2" localSheetId="7">#REF!</definedName>
    <definedName name="____lb2" localSheetId="5">#REF!</definedName>
    <definedName name="____lb2" localSheetId="6">#REF!</definedName>
    <definedName name="____lb2" localSheetId="9">#REF!</definedName>
    <definedName name="____lb2" localSheetId="17">#REF!</definedName>
    <definedName name="____lb2" localSheetId="2">#REF!</definedName>
    <definedName name="____lb2">#REF!</definedName>
    <definedName name="____mac2">200</definedName>
    <definedName name="____MAN1" localSheetId="3">#REF!</definedName>
    <definedName name="____MAN1" localSheetId="4">#REF!</definedName>
    <definedName name="____MAN1" localSheetId="7">#REF!</definedName>
    <definedName name="____MAN1" localSheetId="5">#REF!</definedName>
    <definedName name="____MAN1" localSheetId="6">#REF!</definedName>
    <definedName name="____MAN1" localSheetId="9">#REF!</definedName>
    <definedName name="____MAN1" localSheetId="17">#REF!</definedName>
    <definedName name="____MAN1" localSheetId="2">#REF!</definedName>
    <definedName name="____MAN1">#REF!</definedName>
    <definedName name="____MIX10" localSheetId="3">#REF!</definedName>
    <definedName name="____MIX10" localSheetId="4">#REF!</definedName>
    <definedName name="____MIX10" localSheetId="7">#REF!</definedName>
    <definedName name="____MIX10" localSheetId="5">#REF!</definedName>
    <definedName name="____MIX10" localSheetId="6">#REF!</definedName>
    <definedName name="____MIX10" localSheetId="9">#REF!</definedName>
    <definedName name="____MIX10" localSheetId="17">#REF!</definedName>
    <definedName name="____MIX10" localSheetId="2">#REF!</definedName>
    <definedName name="____MIX10">#REF!</definedName>
    <definedName name="____MIX15" localSheetId="3">#REF!</definedName>
    <definedName name="____MIX15" localSheetId="4">#REF!</definedName>
    <definedName name="____MIX15" localSheetId="7">#REF!</definedName>
    <definedName name="____MIX15" localSheetId="5">#REF!</definedName>
    <definedName name="____MIX15" localSheetId="6">#REF!</definedName>
    <definedName name="____MIX15" localSheetId="9">#REF!</definedName>
    <definedName name="____MIX15" localSheetId="17">#REF!</definedName>
    <definedName name="____MIX15" localSheetId="2">#REF!</definedName>
    <definedName name="____MIX15">#REF!</definedName>
    <definedName name="____MIX15150" localSheetId="4">'[4]Mix Design'!#REF!</definedName>
    <definedName name="____MIX15150" localSheetId="7">'[4]Mix Design'!#REF!</definedName>
    <definedName name="____MIX15150" localSheetId="5">'[4]Mix Design'!#REF!</definedName>
    <definedName name="____MIX15150" localSheetId="6">'[4]Mix Design'!#REF!</definedName>
    <definedName name="____MIX15150" localSheetId="17">'[4]Mix Design'!#REF!</definedName>
    <definedName name="____MIX15150">'[4]Mix Design'!#REF!</definedName>
    <definedName name="____MIX1540">'[4]Mix Design'!$P$11</definedName>
    <definedName name="____MIX1580" localSheetId="4">'[4]Mix Design'!#REF!</definedName>
    <definedName name="____MIX1580" localSheetId="7">'[4]Mix Design'!#REF!</definedName>
    <definedName name="____MIX1580" localSheetId="5">'[4]Mix Design'!#REF!</definedName>
    <definedName name="____MIX1580" localSheetId="6">'[4]Mix Design'!#REF!</definedName>
    <definedName name="____MIX1580" localSheetId="17">'[4]Mix Design'!#REF!</definedName>
    <definedName name="____MIX1580">'[4]Mix Design'!#REF!</definedName>
    <definedName name="____MIX2">'[5]Mix Design'!$P$12</definedName>
    <definedName name="____MIX20" localSheetId="3">#REF!</definedName>
    <definedName name="____MIX20" localSheetId="4">#REF!</definedName>
    <definedName name="____MIX20" localSheetId="7">#REF!</definedName>
    <definedName name="____MIX20" localSheetId="5">#REF!</definedName>
    <definedName name="____MIX20" localSheetId="6">#REF!</definedName>
    <definedName name="____MIX20" localSheetId="9">#REF!</definedName>
    <definedName name="____MIX20" localSheetId="17">#REF!</definedName>
    <definedName name="____MIX20" localSheetId="2">#REF!</definedName>
    <definedName name="____MIX20">#REF!</definedName>
    <definedName name="____MIX2020">'[4]Mix Design'!$P$12</definedName>
    <definedName name="____MIX2040">'[4]Mix Design'!$P$13</definedName>
    <definedName name="____MIX25" localSheetId="3">#REF!</definedName>
    <definedName name="____MIX25" localSheetId="4">#REF!</definedName>
    <definedName name="____MIX25" localSheetId="7">#REF!</definedName>
    <definedName name="____MIX25" localSheetId="5">#REF!</definedName>
    <definedName name="____MIX25" localSheetId="6">#REF!</definedName>
    <definedName name="____MIX25" localSheetId="9">#REF!</definedName>
    <definedName name="____MIX25" localSheetId="17">#REF!</definedName>
    <definedName name="____MIX25" localSheetId="2">#REF!</definedName>
    <definedName name="____MIX25">#REF!</definedName>
    <definedName name="____MIX2540">'[4]Mix Design'!$P$15</definedName>
    <definedName name="____Mix255">'[6]Mix Design'!$P$13</definedName>
    <definedName name="____MIX30" localSheetId="3">#REF!</definedName>
    <definedName name="____MIX30" localSheetId="4">#REF!</definedName>
    <definedName name="____MIX30" localSheetId="7">#REF!</definedName>
    <definedName name="____MIX30" localSheetId="5">#REF!</definedName>
    <definedName name="____MIX30" localSheetId="6">#REF!</definedName>
    <definedName name="____MIX30" localSheetId="9">#REF!</definedName>
    <definedName name="____MIX30" localSheetId="17">#REF!</definedName>
    <definedName name="____MIX30" localSheetId="2">#REF!</definedName>
    <definedName name="____MIX30">#REF!</definedName>
    <definedName name="____MIX35" localSheetId="3">#REF!</definedName>
    <definedName name="____MIX35" localSheetId="4">#REF!</definedName>
    <definedName name="____MIX35" localSheetId="7">#REF!</definedName>
    <definedName name="____MIX35" localSheetId="5">#REF!</definedName>
    <definedName name="____MIX35" localSheetId="6">#REF!</definedName>
    <definedName name="____MIX35" localSheetId="9">#REF!</definedName>
    <definedName name="____MIX35" localSheetId="17">#REF!</definedName>
    <definedName name="____MIX35" localSheetId="2">#REF!</definedName>
    <definedName name="____MIX35">#REF!</definedName>
    <definedName name="____MIX40" localSheetId="3">#REF!</definedName>
    <definedName name="____MIX40" localSheetId="4">#REF!</definedName>
    <definedName name="____MIX40" localSheetId="7">#REF!</definedName>
    <definedName name="____MIX40" localSheetId="5">#REF!</definedName>
    <definedName name="____MIX40" localSheetId="6">#REF!</definedName>
    <definedName name="____MIX40" localSheetId="9">#REF!</definedName>
    <definedName name="____MIX40" localSheetId="17">#REF!</definedName>
    <definedName name="____MIX40" localSheetId="2">#REF!</definedName>
    <definedName name="____MIX40">#REF!</definedName>
    <definedName name="____MIX45" localSheetId="4">'[4]Mix Design'!#REF!</definedName>
    <definedName name="____MIX45" localSheetId="7">'[4]Mix Design'!#REF!</definedName>
    <definedName name="____MIX45" localSheetId="5">'[4]Mix Design'!#REF!</definedName>
    <definedName name="____MIX45" localSheetId="6">'[4]Mix Design'!#REF!</definedName>
    <definedName name="____MIX45" localSheetId="17">'[4]Mix Design'!#REF!</definedName>
    <definedName name="____MIX45">'[4]Mix Design'!#REF!</definedName>
    <definedName name="____mm1" localSheetId="3">#REF!</definedName>
    <definedName name="____mm1" localSheetId="4">#REF!</definedName>
    <definedName name="____mm1" localSheetId="7">#REF!</definedName>
    <definedName name="____mm1" localSheetId="5">#REF!</definedName>
    <definedName name="____mm1" localSheetId="6">#REF!</definedName>
    <definedName name="____mm1" localSheetId="9">#REF!</definedName>
    <definedName name="____mm1" localSheetId="17">#REF!</definedName>
    <definedName name="____mm1" localSheetId="2">#REF!</definedName>
    <definedName name="____mm1">#REF!</definedName>
    <definedName name="____mm2" localSheetId="3">#REF!</definedName>
    <definedName name="____mm2" localSheetId="4">#REF!</definedName>
    <definedName name="____mm2" localSheetId="7">#REF!</definedName>
    <definedName name="____mm2" localSheetId="5">#REF!</definedName>
    <definedName name="____mm2" localSheetId="6">#REF!</definedName>
    <definedName name="____mm2" localSheetId="9">#REF!</definedName>
    <definedName name="____mm2" localSheetId="17">#REF!</definedName>
    <definedName name="____mm2" localSheetId="2">#REF!</definedName>
    <definedName name="____mm2">#REF!</definedName>
    <definedName name="____mm3" localSheetId="3">#REF!</definedName>
    <definedName name="____mm3" localSheetId="4">#REF!</definedName>
    <definedName name="____mm3" localSheetId="7">#REF!</definedName>
    <definedName name="____mm3" localSheetId="5">#REF!</definedName>
    <definedName name="____mm3" localSheetId="6">#REF!</definedName>
    <definedName name="____mm3" localSheetId="9">#REF!</definedName>
    <definedName name="____mm3" localSheetId="17">#REF!</definedName>
    <definedName name="____mm3" localSheetId="2">#REF!</definedName>
    <definedName name="____mm3">#REF!</definedName>
    <definedName name="____MUR5" localSheetId="3">#REF!</definedName>
    <definedName name="____MUR5" localSheetId="4">#REF!</definedName>
    <definedName name="____MUR5" localSheetId="7">#REF!</definedName>
    <definedName name="____MUR5" localSheetId="5">#REF!</definedName>
    <definedName name="____MUR5" localSheetId="6">#REF!</definedName>
    <definedName name="____MUR5" localSheetId="9">#REF!</definedName>
    <definedName name="____MUR5" localSheetId="17">#REF!</definedName>
    <definedName name="____MUR5" localSheetId="2">#REF!</definedName>
    <definedName name="____MUR5">#REF!</definedName>
    <definedName name="____MUR8" localSheetId="3">#REF!</definedName>
    <definedName name="____MUR8" localSheetId="4">#REF!</definedName>
    <definedName name="____MUR8" localSheetId="7">#REF!</definedName>
    <definedName name="____MUR8" localSheetId="5">#REF!</definedName>
    <definedName name="____MUR8" localSheetId="6">#REF!</definedName>
    <definedName name="____MUR8" localSheetId="9">#REF!</definedName>
    <definedName name="____MUR8" localSheetId="17">#REF!</definedName>
    <definedName name="____MUR8" localSheetId="2">#REF!</definedName>
    <definedName name="____MUR8">#REF!</definedName>
    <definedName name="____OPC43" localSheetId="3">#REF!</definedName>
    <definedName name="____OPC43" localSheetId="4">#REF!</definedName>
    <definedName name="____OPC43" localSheetId="7">#REF!</definedName>
    <definedName name="____OPC43" localSheetId="5">#REF!</definedName>
    <definedName name="____OPC43" localSheetId="6">#REF!</definedName>
    <definedName name="____OPC43" localSheetId="9">#REF!</definedName>
    <definedName name="____OPC43" localSheetId="17">#REF!</definedName>
    <definedName name="____OPC43" localSheetId="2">#REF!</definedName>
    <definedName name="____OPC43">#REF!</definedName>
    <definedName name="____PB1" localSheetId="3">#REF!</definedName>
    <definedName name="____PB1" localSheetId="4">#REF!</definedName>
    <definedName name="____PB1" localSheetId="7">#REF!</definedName>
    <definedName name="____PB1" localSheetId="5">#REF!</definedName>
    <definedName name="____PB1" localSheetId="6">#REF!</definedName>
    <definedName name="____PB1" localSheetId="9">#REF!</definedName>
    <definedName name="____PB1" localSheetId="17">#REF!</definedName>
    <definedName name="____PB1" localSheetId="2">#REF!</definedName>
    <definedName name="____PB1">#REF!</definedName>
    <definedName name="____PPC53">'[29]21-Rate Analysis-1'!$E$19</definedName>
    <definedName name="____sh1">90</definedName>
    <definedName name="____sh2">120</definedName>
    <definedName name="____sh3">150</definedName>
    <definedName name="____sh4">180</definedName>
    <definedName name="____SH5" localSheetId="3">#REF!</definedName>
    <definedName name="____SH5" localSheetId="4">#REF!</definedName>
    <definedName name="____SH5" localSheetId="7">#REF!</definedName>
    <definedName name="____SH5" localSheetId="5">#REF!</definedName>
    <definedName name="____SH5" localSheetId="6">#REF!</definedName>
    <definedName name="____SH5" localSheetId="9">#REF!</definedName>
    <definedName name="____SH5" localSheetId="17">#REF!</definedName>
    <definedName name="____SH5" localSheetId="2">#REF!</definedName>
    <definedName name="____SH5">#REF!</definedName>
    <definedName name="____t1" localSheetId="3">#REF!</definedName>
    <definedName name="____t1" localSheetId="4">#REF!</definedName>
    <definedName name="____t1" localSheetId="7">#REF!</definedName>
    <definedName name="____t1" localSheetId="5">#REF!</definedName>
    <definedName name="____t1" localSheetId="6">#REF!</definedName>
    <definedName name="____t1" localSheetId="9">#REF!</definedName>
    <definedName name="____t1" localSheetId="17">#REF!</definedName>
    <definedName name="____t1" localSheetId="2">#REF!</definedName>
    <definedName name="____t1">#REF!</definedName>
    <definedName name="____tab1" localSheetId="3">#REF!</definedName>
    <definedName name="____tab1" localSheetId="4">#REF!</definedName>
    <definedName name="____tab1" localSheetId="7">#REF!</definedName>
    <definedName name="____tab1" localSheetId="5">#REF!</definedName>
    <definedName name="____tab1" localSheetId="6">#REF!</definedName>
    <definedName name="____tab1" localSheetId="9">#REF!</definedName>
    <definedName name="____tab1" localSheetId="17">#REF!</definedName>
    <definedName name="____tab1" localSheetId="2">#REF!</definedName>
    <definedName name="____tab1">#REF!</definedName>
    <definedName name="____tab2" localSheetId="3">#REF!</definedName>
    <definedName name="____tab2" localSheetId="4">#REF!</definedName>
    <definedName name="____tab2" localSheetId="7">#REF!</definedName>
    <definedName name="____tab2" localSheetId="5">#REF!</definedName>
    <definedName name="____tab2" localSheetId="6">#REF!</definedName>
    <definedName name="____tab2" localSheetId="9">#REF!</definedName>
    <definedName name="____tab2" localSheetId="17">#REF!</definedName>
    <definedName name="____tab2" localSheetId="2">#REF!</definedName>
    <definedName name="____tab2">#REF!</definedName>
    <definedName name="____TB2" localSheetId="3">#REF!</definedName>
    <definedName name="____TB2" localSheetId="4">#REF!</definedName>
    <definedName name="____TB2" localSheetId="7">#REF!</definedName>
    <definedName name="____TB2" localSheetId="5">#REF!</definedName>
    <definedName name="____TB2" localSheetId="6">#REF!</definedName>
    <definedName name="____TB2" localSheetId="9">#REF!</definedName>
    <definedName name="____TB2" localSheetId="17">#REF!</definedName>
    <definedName name="____TB2" localSheetId="2">#REF!</definedName>
    <definedName name="____TB2">#REF!</definedName>
    <definedName name="____TIP1" localSheetId="3">#REF!</definedName>
    <definedName name="____TIP1" localSheetId="4">#REF!</definedName>
    <definedName name="____TIP1" localSheetId="7">#REF!</definedName>
    <definedName name="____TIP1" localSheetId="5">#REF!</definedName>
    <definedName name="____TIP1" localSheetId="6">#REF!</definedName>
    <definedName name="____TIP1" localSheetId="9">#REF!</definedName>
    <definedName name="____TIP1" localSheetId="17">#REF!</definedName>
    <definedName name="____TIP1" localSheetId="2">#REF!</definedName>
    <definedName name="____TIP1">#REF!</definedName>
    <definedName name="____TIP2" localSheetId="3">#REF!</definedName>
    <definedName name="____TIP2" localSheetId="4">#REF!</definedName>
    <definedName name="____TIP2" localSheetId="7">#REF!</definedName>
    <definedName name="____TIP2" localSheetId="5">#REF!</definedName>
    <definedName name="____TIP2" localSheetId="6">#REF!</definedName>
    <definedName name="____TIP2" localSheetId="9">#REF!</definedName>
    <definedName name="____TIP2" localSheetId="17">#REF!</definedName>
    <definedName name="____TIP2" localSheetId="2">#REF!</definedName>
    <definedName name="____TIP2">#REF!</definedName>
    <definedName name="____TIP3" localSheetId="3">#REF!</definedName>
    <definedName name="____TIP3" localSheetId="4">#REF!</definedName>
    <definedName name="____TIP3" localSheetId="7">#REF!</definedName>
    <definedName name="____TIP3" localSheetId="5">#REF!</definedName>
    <definedName name="____TIP3" localSheetId="6">#REF!</definedName>
    <definedName name="____TIP3" localSheetId="9">#REF!</definedName>
    <definedName name="____TIP3" localSheetId="17">#REF!</definedName>
    <definedName name="____TIP3" localSheetId="2">#REF!</definedName>
    <definedName name="____TIP3">#REF!</definedName>
    <definedName name="___A1" localSheetId="3">#REF!</definedName>
    <definedName name="___A1" localSheetId="4">#REF!</definedName>
    <definedName name="___A1" localSheetId="7">#REF!</definedName>
    <definedName name="___A1" localSheetId="5">#REF!</definedName>
    <definedName name="___A1" localSheetId="6">#REF!</definedName>
    <definedName name="___A1" localSheetId="9">#REF!</definedName>
    <definedName name="___A1" localSheetId="17">#REF!</definedName>
    <definedName name="___A1" localSheetId="2">#REF!</definedName>
    <definedName name="___A1">#REF!</definedName>
    <definedName name="___A65537" localSheetId="3">#REF!</definedName>
    <definedName name="___A65537" localSheetId="4">#REF!</definedName>
    <definedName name="___A65537" localSheetId="7">#REF!</definedName>
    <definedName name="___A65537" localSheetId="5">#REF!</definedName>
    <definedName name="___A65537" localSheetId="6">#REF!</definedName>
    <definedName name="___A65537" localSheetId="9">#REF!</definedName>
    <definedName name="___A65537" localSheetId="17">#REF!</definedName>
    <definedName name="___A65537" localSheetId="2">#REF!</definedName>
    <definedName name="___A65537">#REF!</definedName>
    <definedName name="___A655600" localSheetId="3">#REF!</definedName>
    <definedName name="___A655600" localSheetId="4">#REF!</definedName>
    <definedName name="___A655600" localSheetId="7">#REF!</definedName>
    <definedName name="___A655600" localSheetId="5">#REF!</definedName>
    <definedName name="___A655600" localSheetId="6">#REF!</definedName>
    <definedName name="___A655600" localSheetId="9">#REF!</definedName>
    <definedName name="___A655600" localSheetId="17">#REF!</definedName>
    <definedName name="___A655600" localSheetId="2">#REF!</definedName>
    <definedName name="___A655600">#REF!</definedName>
    <definedName name="___A8" localSheetId="3">#REF!</definedName>
    <definedName name="___A8" localSheetId="4">#REF!</definedName>
    <definedName name="___A8" localSheetId="7">#REF!</definedName>
    <definedName name="___A8" localSheetId="5">#REF!</definedName>
    <definedName name="___A8" localSheetId="6">#REF!</definedName>
    <definedName name="___A8" localSheetId="9">#REF!</definedName>
    <definedName name="___A8" localSheetId="17">#REF!</definedName>
    <definedName name="___A8" localSheetId="2">#REF!</definedName>
    <definedName name="___A8">#REF!</definedName>
    <definedName name="___ABM10" localSheetId="3">#REF!</definedName>
    <definedName name="___ABM10" localSheetId="4">#REF!</definedName>
    <definedName name="___ABM10" localSheetId="7">#REF!</definedName>
    <definedName name="___ABM10" localSheetId="5">#REF!</definedName>
    <definedName name="___ABM10" localSheetId="6">#REF!</definedName>
    <definedName name="___ABM10" localSheetId="9">#REF!</definedName>
    <definedName name="___ABM10" localSheetId="17">#REF!</definedName>
    <definedName name="___ABM10" localSheetId="2">#REF!</definedName>
    <definedName name="___ABM10">#REF!</definedName>
    <definedName name="___ABM40" localSheetId="3">#REF!</definedName>
    <definedName name="___ABM40" localSheetId="4">#REF!</definedName>
    <definedName name="___ABM40" localSheetId="7">#REF!</definedName>
    <definedName name="___ABM40" localSheetId="5">#REF!</definedName>
    <definedName name="___ABM40" localSheetId="6">#REF!</definedName>
    <definedName name="___ABM40" localSheetId="9">#REF!</definedName>
    <definedName name="___ABM40" localSheetId="17">#REF!</definedName>
    <definedName name="___ABM40" localSheetId="2">#REF!</definedName>
    <definedName name="___ABM40">#REF!</definedName>
    <definedName name="___ABM6" localSheetId="3">#REF!</definedName>
    <definedName name="___ABM6" localSheetId="4">#REF!</definedName>
    <definedName name="___ABM6" localSheetId="7">#REF!</definedName>
    <definedName name="___ABM6" localSheetId="5">#REF!</definedName>
    <definedName name="___ABM6" localSheetId="6">#REF!</definedName>
    <definedName name="___ABM6" localSheetId="9">#REF!</definedName>
    <definedName name="___ABM6" localSheetId="17">#REF!</definedName>
    <definedName name="___ABM6" localSheetId="2">#REF!</definedName>
    <definedName name="___ABM6">#REF!</definedName>
    <definedName name="___ACB10" localSheetId="3">#REF!</definedName>
    <definedName name="___ACB10" localSheetId="4">#REF!</definedName>
    <definedName name="___ACB10" localSheetId="7">#REF!</definedName>
    <definedName name="___ACB10" localSheetId="5">#REF!</definedName>
    <definedName name="___ACB10" localSheetId="6">#REF!</definedName>
    <definedName name="___ACB10" localSheetId="9">#REF!</definedName>
    <definedName name="___ACB10" localSheetId="17">#REF!</definedName>
    <definedName name="___ACB10" localSheetId="2">#REF!</definedName>
    <definedName name="___ACB10">#REF!</definedName>
    <definedName name="___ACB20" localSheetId="3">#REF!</definedName>
    <definedName name="___ACB20" localSheetId="4">#REF!</definedName>
    <definedName name="___ACB20" localSheetId="7">#REF!</definedName>
    <definedName name="___ACB20" localSheetId="5">#REF!</definedName>
    <definedName name="___ACB20" localSheetId="6">#REF!</definedName>
    <definedName name="___ACB20" localSheetId="9">#REF!</definedName>
    <definedName name="___ACB20" localSheetId="17">#REF!</definedName>
    <definedName name="___ACB20" localSheetId="2">#REF!</definedName>
    <definedName name="___ACB20">#REF!</definedName>
    <definedName name="___ACR10" localSheetId="3">#REF!</definedName>
    <definedName name="___ACR10" localSheetId="4">#REF!</definedName>
    <definedName name="___ACR10" localSheetId="7">#REF!</definedName>
    <definedName name="___ACR10" localSheetId="5">#REF!</definedName>
    <definedName name="___ACR10" localSheetId="6">#REF!</definedName>
    <definedName name="___ACR10" localSheetId="9">#REF!</definedName>
    <definedName name="___ACR10" localSheetId="17">#REF!</definedName>
    <definedName name="___ACR10" localSheetId="2">#REF!</definedName>
    <definedName name="___ACR10">#REF!</definedName>
    <definedName name="___ACR20" localSheetId="3">#REF!</definedName>
    <definedName name="___ACR20" localSheetId="4">#REF!</definedName>
    <definedName name="___ACR20" localSheetId="7">#REF!</definedName>
    <definedName name="___ACR20" localSheetId="5">#REF!</definedName>
    <definedName name="___ACR20" localSheetId="6">#REF!</definedName>
    <definedName name="___ACR20" localSheetId="9">#REF!</definedName>
    <definedName name="___ACR20" localSheetId="17">#REF!</definedName>
    <definedName name="___ACR20" localSheetId="2">#REF!</definedName>
    <definedName name="___ACR20">#REF!</definedName>
    <definedName name="___AGG10" localSheetId="3">#REF!</definedName>
    <definedName name="___AGG10" localSheetId="4">#REF!</definedName>
    <definedName name="___AGG10" localSheetId="7">#REF!</definedName>
    <definedName name="___AGG10" localSheetId="5">#REF!</definedName>
    <definedName name="___AGG10" localSheetId="6">#REF!</definedName>
    <definedName name="___AGG10" localSheetId="9">#REF!</definedName>
    <definedName name="___AGG10" localSheetId="17">#REF!</definedName>
    <definedName name="___AGG10" localSheetId="2">#REF!</definedName>
    <definedName name="___AGG10">#REF!</definedName>
    <definedName name="___AGG40" localSheetId="3">#REF!</definedName>
    <definedName name="___AGG40" localSheetId="4">#REF!</definedName>
    <definedName name="___AGG40" localSheetId="7">#REF!</definedName>
    <definedName name="___AGG40" localSheetId="5">#REF!</definedName>
    <definedName name="___AGG40" localSheetId="6">#REF!</definedName>
    <definedName name="___AGG40" localSheetId="9">#REF!</definedName>
    <definedName name="___AGG40" localSheetId="17">#REF!</definedName>
    <definedName name="___AGG40" localSheetId="2">#REF!</definedName>
    <definedName name="___AGG40">#REF!</definedName>
    <definedName name="___AGG6" localSheetId="3">#REF!</definedName>
    <definedName name="___AGG6" localSheetId="4">#REF!</definedName>
    <definedName name="___AGG6" localSheetId="7">#REF!</definedName>
    <definedName name="___AGG6" localSheetId="5">#REF!</definedName>
    <definedName name="___AGG6" localSheetId="6">#REF!</definedName>
    <definedName name="___AGG6" localSheetId="9">#REF!</definedName>
    <definedName name="___AGG6" localSheetId="17">#REF!</definedName>
    <definedName name="___AGG6" localSheetId="2">#REF!</definedName>
    <definedName name="___AGG6">#REF!</definedName>
    <definedName name="___ash1" localSheetId="4">[13]ANAL!#REF!</definedName>
    <definedName name="___ash1" localSheetId="7">[13]ANAL!#REF!</definedName>
    <definedName name="___ash1" localSheetId="5">[13]ANAL!#REF!</definedName>
    <definedName name="___ash1" localSheetId="6">[13]ANAL!#REF!</definedName>
    <definedName name="___ash1" localSheetId="17">[13]ANAL!#REF!</definedName>
    <definedName name="___ash1">[13]ANAL!#REF!</definedName>
    <definedName name="___AWM10" localSheetId="3">#REF!</definedName>
    <definedName name="___AWM10" localSheetId="4">#REF!</definedName>
    <definedName name="___AWM10" localSheetId="7">#REF!</definedName>
    <definedName name="___AWM10" localSheetId="5">#REF!</definedName>
    <definedName name="___AWM10" localSheetId="6">#REF!</definedName>
    <definedName name="___AWM10" localSheetId="9">#REF!</definedName>
    <definedName name="___AWM10" localSheetId="17">#REF!</definedName>
    <definedName name="___AWM10" localSheetId="2">#REF!</definedName>
    <definedName name="___AWM10">#REF!</definedName>
    <definedName name="___AWM40" localSheetId="3">#REF!</definedName>
    <definedName name="___AWM40" localSheetId="4">#REF!</definedName>
    <definedName name="___AWM40" localSheetId="7">#REF!</definedName>
    <definedName name="___AWM40" localSheetId="5">#REF!</definedName>
    <definedName name="___AWM40" localSheetId="6">#REF!</definedName>
    <definedName name="___AWM40" localSheetId="9">#REF!</definedName>
    <definedName name="___AWM40" localSheetId="17">#REF!</definedName>
    <definedName name="___AWM40" localSheetId="2">#REF!</definedName>
    <definedName name="___AWM40">#REF!</definedName>
    <definedName name="___AWM6" localSheetId="3">#REF!</definedName>
    <definedName name="___AWM6" localSheetId="4">#REF!</definedName>
    <definedName name="___AWM6" localSheetId="7">#REF!</definedName>
    <definedName name="___AWM6" localSheetId="5">#REF!</definedName>
    <definedName name="___AWM6" localSheetId="6">#REF!</definedName>
    <definedName name="___AWM6" localSheetId="9">#REF!</definedName>
    <definedName name="___AWM6" localSheetId="17">#REF!</definedName>
    <definedName name="___AWM6" localSheetId="2">#REF!</definedName>
    <definedName name="___AWM6">#REF!</definedName>
    <definedName name="___b111121" localSheetId="3">#REF!</definedName>
    <definedName name="___b111121" localSheetId="4">#REF!</definedName>
    <definedName name="___b111121" localSheetId="7">#REF!</definedName>
    <definedName name="___b111121" localSheetId="5">#REF!</definedName>
    <definedName name="___b111121" localSheetId="6">#REF!</definedName>
    <definedName name="___b111121" localSheetId="9">#REF!</definedName>
    <definedName name="___b111121" localSheetId="17">#REF!</definedName>
    <definedName name="___b111121" localSheetId="2">#REF!</definedName>
    <definedName name="___b111121">#REF!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4">[14]PROCTOR!#REF!</definedName>
    <definedName name="___CAN458" localSheetId="7">[14]PROCTOR!#REF!</definedName>
    <definedName name="___CAN458" localSheetId="5">[14]PROCTOR!#REF!</definedName>
    <definedName name="___CAN458" localSheetId="6">[14]PROCTOR!#REF!</definedName>
    <definedName name="___CAN458" localSheetId="17">[14]PROCTOR!#REF!</definedName>
    <definedName name="___CAN458">[14]PROCTOR!#REF!</definedName>
    <definedName name="___CAN486" localSheetId="4">[14]PROCTOR!#REF!</definedName>
    <definedName name="___CAN486" localSheetId="7">[14]PROCTOR!#REF!</definedName>
    <definedName name="___CAN486" localSheetId="5">[14]PROCTOR!#REF!</definedName>
    <definedName name="___CAN486" localSheetId="6">[14]PROCTOR!#REF!</definedName>
    <definedName name="___CAN486" localSheetId="17">[14]PROCTOR!#REF!</definedName>
    <definedName name="___CAN486">[14]PROCTOR!#REF!</definedName>
    <definedName name="___CAN487" localSheetId="4">[14]PROCTOR!#REF!</definedName>
    <definedName name="___CAN487" localSheetId="7">[14]PROCTOR!#REF!</definedName>
    <definedName name="___CAN487" localSheetId="5">[14]PROCTOR!#REF!</definedName>
    <definedName name="___CAN487" localSheetId="6">[14]PROCTOR!#REF!</definedName>
    <definedName name="___CAN487" localSheetId="17">[14]PROCTOR!#REF!</definedName>
    <definedName name="___CAN487">[14]PROCTOR!#REF!</definedName>
    <definedName name="___CAN488" localSheetId="4">[14]PROCTOR!#REF!</definedName>
    <definedName name="___CAN488" localSheetId="7">[14]PROCTOR!#REF!</definedName>
    <definedName name="___CAN488" localSheetId="5">[14]PROCTOR!#REF!</definedName>
    <definedName name="___CAN488" localSheetId="6">[14]PROCTOR!#REF!</definedName>
    <definedName name="___CAN488" localSheetId="17">[14]PROCTOR!#REF!</definedName>
    <definedName name="___CAN488">[14]PROCTOR!#REF!</definedName>
    <definedName name="___CAN489" localSheetId="4">[14]PROCTOR!#REF!</definedName>
    <definedName name="___CAN489" localSheetId="7">[14]PROCTOR!#REF!</definedName>
    <definedName name="___CAN489" localSheetId="5">[14]PROCTOR!#REF!</definedName>
    <definedName name="___CAN489" localSheetId="6">[14]PROCTOR!#REF!</definedName>
    <definedName name="___CAN489" localSheetId="17">[14]PROCTOR!#REF!</definedName>
    <definedName name="___CAN489">[14]PROCTOR!#REF!</definedName>
    <definedName name="___CAN490" localSheetId="4">[14]PROCTOR!#REF!</definedName>
    <definedName name="___CAN490" localSheetId="7">[14]PROCTOR!#REF!</definedName>
    <definedName name="___CAN490" localSheetId="5">[14]PROCTOR!#REF!</definedName>
    <definedName name="___CAN490" localSheetId="6">[14]PROCTOR!#REF!</definedName>
    <definedName name="___CAN490" localSheetId="17">[14]PROCTOR!#REF!</definedName>
    <definedName name="___CAN490">[14]PROCTOR!#REF!</definedName>
    <definedName name="___CAN491" localSheetId="4">[14]PROCTOR!#REF!</definedName>
    <definedName name="___CAN491" localSheetId="7">[14]PROCTOR!#REF!</definedName>
    <definedName name="___CAN491" localSheetId="5">[14]PROCTOR!#REF!</definedName>
    <definedName name="___CAN491" localSheetId="6">[14]PROCTOR!#REF!</definedName>
    <definedName name="___CAN491" localSheetId="17">[14]PROCTOR!#REF!</definedName>
    <definedName name="___CAN491">[14]PROCTOR!#REF!</definedName>
    <definedName name="___CAN492" localSheetId="4">[14]PROCTOR!#REF!</definedName>
    <definedName name="___CAN492" localSheetId="7">[14]PROCTOR!#REF!</definedName>
    <definedName name="___CAN492" localSheetId="5">[14]PROCTOR!#REF!</definedName>
    <definedName name="___CAN492" localSheetId="6">[14]PROCTOR!#REF!</definedName>
    <definedName name="___CAN492" localSheetId="17">[14]PROCTOR!#REF!</definedName>
    <definedName name="___CAN492">[14]PROCTOR!#REF!</definedName>
    <definedName name="___CAN493" localSheetId="4">[14]PROCTOR!#REF!</definedName>
    <definedName name="___CAN493" localSheetId="7">[14]PROCTOR!#REF!</definedName>
    <definedName name="___CAN493" localSheetId="5">[14]PROCTOR!#REF!</definedName>
    <definedName name="___CAN493" localSheetId="6">[14]PROCTOR!#REF!</definedName>
    <definedName name="___CAN493" localSheetId="17">[14]PROCTOR!#REF!</definedName>
    <definedName name="___CAN493">[14]PROCTOR!#REF!</definedName>
    <definedName name="___CAN494" localSheetId="4">[14]PROCTOR!#REF!</definedName>
    <definedName name="___CAN494" localSheetId="7">[14]PROCTOR!#REF!</definedName>
    <definedName name="___CAN494" localSheetId="5">[14]PROCTOR!#REF!</definedName>
    <definedName name="___CAN494" localSheetId="6">[14]PROCTOR!#REF!</definedName>
    <definedName name="___CAN494" localSheetId="17">[14]PROCTOR!#REF!</definedName>
    <definedName name="___CAN494">[14]PROCTOR!#REF!</definedName>
    <definedName name="___CAN495" localSheetId="4">[14]PROCTOR!#REF!</definedName>
    <definedName name="___CAN495" localSheetId="7">[14]PROCTOR!#REF!</definedName>
    <definedName name="___CAN495" localSheetId="5">[14]PROCTOR!#REF!</definedName>
    <definedName name="___CAN495" localSheetId="6">[14]PROCTOR!#REF!</definedName>
    <definedName name="___CAN495" localSheetId="17">[14]PROCTOR!#REF!</definedName>
    <definedName name="___CAN495">[14]PROCTOR!#REF!</definedName>
    <definedName name="___CAN496" localSheetId="4">[14]PROCTOR!#REF!</definedName>
    <definedName name="___CAN496" localSheetId="7">[14]PROCTOR!#REF!</definedName>
    <definedName name="___CAN496" localSheetId="5">[14]PROCTOR!#REF!</definedName>
    <definedName name="___CAN496" localSheetId="6">[14]PROCTOR!#REF!</definedName>
    <definedName name="___CAN496" localSheetId="17">[14]PROCTOR!#REF!</definedName>
    <definedName name="___CAN496">[14]PROCTOR!#REF!</definedName>
    <definedName name="___CAN497" localSheetId="4">[14]PROCTOR!#REF!</definedName>
    <definedName name="___CAN497" localSheetId="7">[14]PROCTOR!#REF!</definedName>
    <definedName name="___CAN497" localSheetId="5">[14]PROCTOR!#REF!</definedName>
    <definedName name="___CAN497" localSheetId="6">[14]PROCTOR!#REF!</definedName>
    <definedName name="___CAN497" localSheetId="17">[14]PROCTOR!#REF!</definedName>
    <definedName name="___CAN497">[14]PROCTOR!#REF!</definedName>
    <definedName name="___CAN498" localSheetId="4">[14]PROCTOR!#REF!</definedName>
    <definedName name="___CAN498" localSheetId="7">[14]PROCTOR!#REF!</definedName>
    <definedName name="___CAN498" localSheetId="5">[14]PROCTOR!#REF!</definedName>
    <definedName name="___CAN498" localSheetId="6">[14]PROCTOR!#REF!</definedName>
    <definedName name="___CAN498" localSheetId="17">[14]PROCTOR!#REF!</definedName>
    <definedName name="___CAN498">[14]PROCTOR!#REF!</definedName>
    <definedName name="___CAN499" localSheetId="4">[14]PROCTOR!#REF!</definedName>
    <definedName name="___CAN499" localSheetId="7">[14]PROCTOR!#REF!</definedName>
    <definedName name="___CAN499" localSheetId="5">[14]PROCTOR!#REF!</definedName>
    <definedName name="___CAN499" localSheetId="6">[14]PROCTOR!#REF!</definedName>
    <definedName name="___CAN499" localSheetId="17">[14]PROCTOR!#REF!</definedName>
    <definedName name="___CAN499">[14]PROCTOR!#REF!</definedName>
    <definedName name="___CAN500" localSheetId="4">[14]PROCTOR!#REF!</definedName>
    <definedName name="___CAN500" localSheetId="7">[14]PROCTOR!#REF!</definedName>
    <definedName name="___CAN500" localSheetId="5">[14]PROCTOR!#REF!</definedName>
    <definedName name="___CAN500" localSheetId="6">[14]PROCTOR!#REF!</definedName>
    <definedName name="___CAN500" localSheetId="17">[14]PROCTOR!#REF!</definedName>
    <definedName name="___CAN500">[14]PROCTOR!#REF!</definedName>
    <definedName name="___CDG100" localSheetId="3">#REF!</definedName>
    <definedName name="___CDG100" localSheetId="4">#REF!</definedName>
    <definedName name="___CDG100" localSheetId="7">#REF!</definedName>
    <definedName name="___CDG100" localSheetId="5">#REF!</definedName>
    <definedName name="___CDG100" localSheetId="6">#REF!</definedName>
    <definedName name="___CDG100" localSheetId="9">#REF!</definedName>
    <definedName name="___CDG100" localSheetId="17">#REF!</definedName>
    <definedName name="___CDG100" localSheetId="2">#REF!</definedName>
    <definedName name="___CDG100">#REF!</definedName>
    <definedName name="___CDG250" localSheetId="3">#REF!</definedName>
    <definedName name="___CDG250" localSheetId="4">#REF!</definedName>
    <definedName name="___CDG250" localSheetId="7">#REF!</definedName>
    <definedName name="___CDG250" localSheetId="5">#REF!</definedName>
    <definedName name="___CDG250" localSheetId="6">#REF!</definedName>
    <definedName name="___CDG250" localSheetId="9">#REF!</definedName>
    <definedName name="___CDG250" localSheetId="17">#REF!</definedName>
    <definedName name="___CDG250" localSheetId="2">#REF!</definedName>
    <definedName name="___CDG250">#REF!</definedName>
    <definedName name="___CDG50" localSheetId="3">#REF!</definedName>
    <definedName name="___CDG50" localSheetId="4">#REF!</definedName>
    <definedName name="___CDG50" localSheetId="7">#REF!</definedName>
    <definedName name="___CDG50" localSheetId="5">#REF!</definedName>
    <definedName name="___CDG50" localSheetId="6">#REF!</definedName>
    <definedName name="___CDG50" localSheetId="9">#REF!</definedName>
    <definedName name="___CDG50" localSheetId="17">#REF!</definedName>
    <definedName name="___CDG50" localSheetId="2">#REF!</definedName>
    <definedName name="___CDG50">#REF!</definedName>
    <definedName name="___CDG500" localSheetId="3">#REF!</definedName>
    <definedName name="___CDG500" localSheetId="4">#REF!</definedName>
    <definedName name="___CDG500" localSheetId="7">#REF!</definedName>
    <definedName name="___CDG500" localSheetId="5">#REF!</definedName>
    <definedName name="___CDG500" localSheetId="6">#REF!</definedName>
    <definedName name="___CDG500" localSheetId="9">#REF!</definedName>
    <definedName name="___CDG500" localSheetId="17">#REF!</definedName>
    <definedName name="___CDG500" localSheetId="2">#REF!</definedName>
    <definedName name="___CDG500">#REF!</definedName>
    <definedName name="___CEM53" localSheetId="3">#REF!</definedName>
    <definedName name="___CEM53" localSheetId="4">#REF!</definedName>
    <definedName name="___CEM53" localSheetId="7">#REF!</definedName>
    <definedName name="___CEM53" localSheetId="5">#REF!</definedName>
    <definedName name="___CEM53" localSheetId="6">#REF!</definedName>
    <definedName name="___CEM53" localSheetId="9">#REF!</definedName>
    <definedName name="___CEM53" localSheetId="17">#REF!</definedName>
    <definedName name="___CEM53" localSheetId="2">#REF!</definedName>
    <definedName name="___CEM53">#REF!</definedName>
    <definedName name="___CRN3" localSheetId="3">#REF!</definedName>
    <definedName name="___CRN3" localSheetId="4">#REF!</definedName>
    <definedName name="___CRN3" localSheetId="7">#REF!</definedName>
    <definedName name="___CRN3" localSheetId="5">#REF!</definedName>
    <definedName name="___CRN3" localSheetId="6">#REF!</definedName>
    <definedName name="___CRN3" localSheetId="9">#REF!</definedName>
    <definedName name="___CRN3" localSheetId="17">#REF!</definedName>
    <definedName name="___CRN3" localSheetId="2">#REF!</definedName>
    <definedName name="___CRN3">#REF!</definedName>
    <definedName name="___CRN35" localSheetId="3">#REF!</definedName>
    <definedName name="___CRN35" localSheetId="4">#REF!</definedName>
    <definedName name="___CRN35" localSheetId="7">#REF!</definedName>
    <definedName name="___CRN35" localSheetId="5">#REF!</definedName>
    <definedName name="___CRN35" localSheetId="6">#REF!</definedName>
    <definedName name="___CRN35" localSheetId="9">#REF!</definedName>
    <definedName name="___CRN35" localSheetId="17">#REF!</definedName>
    <definedName name="___CRN35" localSheetId="2">#REF!</definedName>
    <definedName name="___CRN35">#REF!</definedName>
    <definedName name="___CRN80" localSheetId="3">#REF!</definedName>
    <definedName name="___CRN80" localSheetId="4">#REF!</definedName>
    <definedName name="___CRN80" localSheetId="7">#REF!</definedName>
    <definedName name="___CRN80" localSheetId="5">#REF!</definedName>
    <definedName name="___CRN80" localSheetId="6">#REF!</definedName>
    <definedName name="___CRN80" localSheetId="9">#REF!</definedName>
    <definedName name="___CRN80" localSheetId="17">#REF!</definedName>
    <definedName name="___CRN80" localSheetId="2">#REF!</definedName>
    <definedName name="___CRN80">#REF!</definedName>
    <definedName name="___dec05" localSheetId="3" hidden="1">{"'Sheet1'!$A$4386:$N$4591"}</definedName>
    <definedName name="___dec05" localSheetId="4" hidden="1">{"'Sheet1'!$A$4386:$N$4591"}</definedName>
    <definedName name="___dec05" localSheetId="7" hidden="1">{"'Sheet1'!$A$4386:$N$4591"}</definedName>
    <definedName name="___dec05" localSheetId="5" hidden="1">{"'Sheet1'!$A$4386:$N$4591"}</definedName>
    <definedName name="___dec05" localSheetId="6" hidden="1">{"'Sheet1'!$A$4386:$N$4591"}</definedName>
    <definedName name="___dec05" localSheetId="9" hidden="1">{"'Sheet1'!$A$4386:$N$4591"}</definedName>
    <definedName name="___dec05" localSheetId="17" hidden="1">{"'Sheet1'!$A$4386:$N$4591"}</definedName>
    <definedName name="___dec05" localSheetId="2" hidden="1">{"'Sheet1'!$A$4386:$N$4591"}</definedName>
    <definedName name="___dec05" hidden="1">{"'Sheet1'!$A$4386:$N$4591"}</definedName>
    <definedName name="___DIN217" localSheetId="3">#REF!</definedName>
    <definedName name="___DIN217" localSheetId="4">#REF!</definedName>
    <definedName name="___DIN217" localSheetId="7">#REF!</definedName>
    <definedName name="___DIN217" localSheetId="5">#REF!</definedName>
    <definedName name="___DIN217" localSheetId="6">#REF!</definedName>
    <definedName name="___DIN217" localSheetId="9">#REF!</definedName>
    <definedName name="___DIN217" localSheetId="17">#REF!</definedName>
    <definedName name="___DIN217" localSheetId="2">#REF!</definedName>
    <definedName name="___DIN217">#REF!</definedName>
    <definedName name="___DOZ50" localSheetId="3">#REF!</definedName>
    <definedName name="___DOZ50" localSheetId="4">#REF!</definedName>
    <definedName name="___DOZ50" localSheetId="7">#REF!</definedName>
    <definedName name="___DOZ50" localSheetId="5">#REF!</definedName>
    <definedName name="___DOZ50" localSheetId="6">#REF!</definedName>
    <definedName name="___DOZ50" localSheetId="9">#REF!</definedName>
    <definedName name="___DOZ50" localSheetId="17">#REF!</definedName>
    <definedName name="___DOZ50" localSheetId="2">#REF!</definedName>
    <definedName name="___DOZ50">#REF!</definedName>
    <definedName name="___DOZ80" localSheetId="3">#REF!</definedName>
    <definedName name="___DOZ80" localSheetId="4">#REF!</definedName>
    <definedName name="___DOZ80" localSheetId="7">#REF!</definedName>
    <definedName name="___DOZ80" localSheetId="5">#REF!</definedName>
    <definedName name="___DOZ80" localSheetId="6">#REF!</definedName>
    <definedName name="___DOZ80" localSheetId="9">#REF!</definedName>
    <definedName name="___DOZ80" localSheetId="17">#REF!</definedName>
    <definedName name="___DOZ80" localSheetId="2">#REF!</definedName>
    <definedName name="___DOZ80">#REF!</definedName>
    <definedName name="___EXC10">'[23]21-Rate Analysis-1'!$E$53</definedName>
    <definedName name="___EXC20">'[23]21-Rate Analysis-1'!$E$51</definedName>
    <definedName name="___EXC7">'[23]21-Rate Analysis-1'!$E$54</definedName>
    <definedName name="___ExV200" localSheetId="3">#REF!</definedName>
    <definedName name="___ExV200" localSheetId="4">#REF!</definedName>
    <definedName name="___ExV200" localSheetId="7">#REF!</definedName>
    <definedName name="___ExV200" localSheetId="5">#REF!</definedName>
    <definedName name="___ExV200" localSheetId="6">#REF!</definedName>
    <definedName name="___ExV200" localSheetId="9">#REF!</definedName>
    <definedName name="___ExV200" localSheetId="17">#REF!</definedName>
    <definedName name="___ExV200" localSheetId="2">#REF!</definedName>
    <definedName name="___ExV200">#REF!</definedName>
    <definedName name="___GEN100" localSheetId="3">#REF!</definedName>
    <definedName name="___GEN100" localSheetId="4">#REF!</definedName>
    <definedName name="___GEN100" localSheetId="7">#REF!</definedName>
    <definedName name="___GEN100" localSheetId="5">#REF!</definedName>
    <definedName name="___GEN100" localSheetId="6">#REF!</definedName>
    <definedName name="___GEN100" localSheetId="9">#REF!</definedName>
    <definedName name="___GEN100" localSheetId="17">#REF!</definedName>
    <definedName name="___GEN100" localSheetId="2">#REF!</definedName>
    <definedName name="___GEN100">#REF!</definedName>
    <definedName name="___GEN250" localSheetId="3">#REF!</definedName>
    <definedName name="___GEN250" localSheetId="4">#REF!</definedName>
    <definedName name="___GEN250" localSheetId="7">#REF!</definedName>
    <definedName name="___GEN250" localSheetId="5">#REF!</definedName>
    <definedName name="___GEN250" localSheetId="6">#REF!</definedName>
    <definedName name="___GEN250" localSheetId="9">#REF!</definedName>
    <definedName name="___GEN250" localSheetId="17">#REF!</definedName>
    <definedName name="___GEN250" localSheetId="2">#REF!</definedName>
    <definedName name="___GEN250">#REF!</definedName>
    <definedName name="___GEN325" localSheetId="3">#REF!</definedName>
    <definedName name="___GEN325" localSheetId="4">#REF!</definedName>
    <definedName name="___GEN325" localSheetId="7">#REF!</definedName>
    <definedName name="___GEN325" localSheetId="5">#REF!</definedName>
    <definedName name="___GEN325" localSheetId="6">#REF!</definedName>
    <definedName name="___GEN325" localSheetId="9">#REF!</definedName>
    <definedName name="___GEN325" localSheetId="17">#REF!</definedName>
    <definedName name="___GEN325" localSheetId="2">#REF!</definedName>
    <definedName name="___GEN325">#REF!</definedName>
    <definedName name="___GEN380" localSheetId="3">#REF!</definedName>
    <definedName name="___GEN380" localSheetId="4">#REF!</definedName>
    <definedName name="___GEN380" localSheetId="7">#REF!</definedName>
    <definedName name="___GEN380" localSheetId="5">#REF!</definedName>
    <definedName name="___GEN380" localSheetId="6">#REF!</definedName>
    <definedName name="___GEN380" localSheetId="9">#REF!</definedName>
    <definedName name="___GEN380" localSheetId="17">#REF!</definedName>
    <definedName name="___GEN380" localSheetId="2">#REF!</definedName>
    <definedName name="___GEN380">#REF!</definedName>
    <definedName name="___GSB1" localSheetId="3">#REF!</definedName>
    <definedName name="___GSB1" localSheetId="4">#REF!</definedName>
    <definedName name="___GSB1" localSheetId="7">#REF!</definedName>
    <definedName name="___GSB1" localSheetId="5">#REF!</definedName>
    <definedName name="___GSB1" localSheetId="6">#REF!</definedName>
    <definedName name="___GSB1" localSheetId="9">#REF!</definedName>
    <definedName name="___GSB1" localSheetId="17">#REF!</definedName>
    <definedName name="___GSB1" localSheetId="2">#REF!</definedName>
    <definedName name="___GSB1">#REF!</definedName>
    <definedName name="___GSB2" localSheetId="3">#REF!</definedName>
    <definedName name="___GSB2" localSheetId="4">#REF!</definedName>
    <definedName name="___GSB2" localSheetId="7">#REF!</definedName>
    <definedName name="___GSB2" localSheetId="5">#REF!</definedName>
    <definedName name="___GSB2" localSheetId="6">#REF!</definedName>
    <definedName name="___GSB2" localSheetId="9">#REF!</definedName>
    <definedName name="___GSB2" localSheetId="17">#REF!</definedName>
    <definedName name="___GSB2" localSheetId="2">#REF!</definedName>
    <definedName name="___GSB2">#REF!</definedName>
    <definedName name="___GSB3" localSheetId="3">#REF!</definedName>
    <definedName name="___GSB3" localSheetId="4">#REF!</definedName>
    <definedName name="___GSB3" localSheetId="7">#REF!</definedName>
    <definedName name="___GSB3" localSheetId="5">#REF!</definedName>
    <definedName name="___GSB3" localSheetId="6">#REF!</definedName>
    <definedName name="___GSB3" localSheetId="9">#REF!</definedName>
    <definedName name="___GSB3" localSheetId="17">#REF!</definedName>
    <definedName name="___GSB3" localSheetId="2">#REF!</definedName>
    <definedName name="___GSB3">#REF!</definedName>
    <definedName name="___HMP1" localSheetId="3">#REF!</definedName>
    <definedName name="___HMP1" localSheetId="4">#REF!</definedName>
    <definedName name="___HMP1" localSheetId="7">#REF!</definedName>
    <definedName name="___HMP1" localSheetId="5">#REF!</definedName>
    <definedName name="___HMP1" localSheetId="6">#REF!</definedName>
    <definedName name="___HMP1" localSheetId="9">#REF!</definedName>
    <definedName name="___HMP1" localSheetId="17">#REF!</definedName>
    <definedName name="___HMP1" localSheetId="2">#REF!</definedName>
    <definedName name="___HMP1">#REF!</definedName>
    <definedName name="___HMP2" localSheetId="3">#REF!</definedName>
    <definedName name="___HMP2" localSheetId="4">#REF!</definedName>
    <definedName name="___HMP2" localSheetId="7">#REF!</definedName>
    <definedName name="___HMP2" localSheetId="5">#REF!</definedName>
    <definedName name="___HMP2" localSheetId="6">#REF!</definedName>
    <definedName name="___HMP2" localSheetId="9">#REF!</definedName>
    <definedName name="___HMP2" localSheetId="17">#REF!</definedName>
    <definedName name="___HMP2" localSheetId="2">#REF!</definedName>
    <definedName name="___HMP2">#REF!</definedName>
    <definedName name="___HMP3" localSheetId="3">#REF!</definedName>
    <definedName name="___HMP3" localSheetId="4">#REF!</definedName>
    <definedName name="___HMP3" localSheetId="7">#REF!</definedName>
    <definedName name="___HMP3" localSheetId="5">#REF!</definedName>
    <definedName name="___HMP3" localSheetId="6">#REF!</definedName>
    <definedName name="___HMP3" localSheetId="9">#REF!</definedName>
    <definedName name="___HMP3" localSheetId="17">#REF!</definedName>
    <definedName name="___HMP3" localSheetId="2">#REF!</definedName>
    <definedName name="___HMP3">#REF!</definedName>
    <definedName name="___HMP4" localSheetId="3">#REF!</definedName>
    <definedName name="___HMP4" localSheetId="4">#REF!</definedName>
    <definedName name="___HMP4" localSheetId="7">#REF!</definedName>
    <definedName name="___HMP4" localSheetId="5">#REF!</definedName>
    <definedName name="___HMP4" localSheetId="6">#REF!</definedName>
    <definedName name="___HMP4" localSheetId="9">#REF!</definedName>
    <definedName name="___HMP4" localSheetId="17">#REF!</definedName>
    <definedName name="___HMP4" localSheetId="2">#REF!</definedName>
    <definedName name="___HMP4">#REF!</definedName>
    <definedName name="___Ki1" localSheetId="3">#REF!</definedName>
    <definedName name="___Ki1" localSheetId="4">#REF!</definedName>
    <definedName name="___Ki1" localSheetId="7">#REF!</definedName>
    <definedName name="___Ki1" localSheetId="5">#REF!</definedName>
    <definedName name="___Ki1" localSheetId="6">#REF!</definedName>
    <definedName name="___Ki1" localSheetId="9">#REF!</definedName>
    <definedName name="___Ki1" localSheetId="17">#REF!</definedName>
    <definedName name="___Ki1" localSheetId="2">#REF!</definedName>
    <definedName name="___Ki1">#REF!</definedName>
    <definedName name="___Ki2" localSheetId="3">#REF!</definedName>
    <definedName name="___Ki2" localSheetId="4">#REF!</definedName>
    <definedName name="___Ki2" localSheetId="7">#REF!</definedName>
    <definedName name="___Ki2" localSheetId="5">#REF!</definedName>
    <definedName name="___Ki2" localSheetId="6">#REF!</definedName>
    <definedName name="___Ki2" localSheetId="9">#REF!</definedName>
    <definedName name="___Ki2" localSheetId="17">#REF!</definedName>
    <definedName name="___Ki2" localSheetId="2">#REF!</definedName>
    <definedName name="___Ki2">#REF!</definedName>
    <definedName name="___lb1" localSheetId="3">#REF!</definedName>
    <definedName name="___lb1" localSheetId="4">#REF!</definedName>
    <definedName name="___lb1" localSheetId="7">#REF!</definedName>
    <definedName name="___lb1" localSheetId="5">#REF!</definedName>
    <definedName name="___lb1" localSheetId="6">#REF!</definedName>
    <definedName name="___lb1" localSheetId="9">#REF!</definedName>
    <definedName name="___lb1" localSheetId="17">#REF!</definedName>
    <definedName name="___lb1" localSheetId="2">#REF!</definedName>
    <definedName name="___lb1">#REF!</definedName>
    <definedName name="___lb2" localSheetId="3">#REF!</definedName>
    <definedName name="___lb2" localSheetId="4">#REF!</definedName>
    <definedName name="___lb2" localSheetId="7">#REF!</definedName>
    <definedName name="___lb2" localSheetId="5">#REF!</definedName>
    <definedName name="___lb2" localSheetId="6">#REF!</definedName>
    <definedName name="___lb2" localSheetId="9">#REF!</definedName>
    <definedName name="___lb2" localSheetId="17">#REF!</definedName>
    <definedName name="___lb2" localSheetId="2">#REF!</definedName>
    <definedName name="___lb2">#REF!</definedName>
    <definedName name="___mac2">200</definedName>
    <definedName name="___MAN1" localSheetId="3">#REF!</definedName>
    <definedName name="___MAN1" localSheetId="4">#REF!</definedName>
    <definedName name="___MAN1" localSheetId="7">#REF!</definedName>
    <definedName name="___MAN1" localSheetId="5">#REF!</definedName>
    <definedName name="___MAN1" localSheetId="6">#REF!</definedName>
    <definedName name="___MAN1" localSheetId="9">#REF!</definedName>
    <definedName name="___MAN1" localSheetId="17">#REF!</definedName>
    <definedName name="___MAN1" localSheetId="2">#REF!</definedName>
    <definedName name="___MAN1">#REF!</definedName>
    <definedName name="___MIX10" localSheetId="3">#REF!</definedName>
    <definedName name="___MIX10" localSheetId="4">#REF!</definedName>
    <definedName name="___MIX10" localSheetId="7">#REF!</definedName>
    <definedName name="___MIX10" localSheetId="5">#REF!</definedName>
    <definedName name="___MIX10" localSheetId="6">#REF!</definedName>
    <definedName name="___MIX10" localSheetId="9">#REF!</definedName>
    <definedName name="___MIX10" localSheetId="17">#REF!</definedName>
    <definedName name="___MIX10" localSheetId="2">#REF!</definedName>
    <definedName name="___MIX10">#REF!</definedName>
    <definedName name="___MIX15" localSheetId="3">#REF!</definedName>
    <definedName name="___MIX15" localSheetId="4">#REF!</definedName>
    <definedName name="___MIX15" localSheetId="7">#REF!</definedName>
    <definedName name="___MIX15" localSheetId="5">#REF!</definedName>
    <definedName name="___MIX15" localSheetId="6">#REF!</definedName>
    <definedName name="___MIX15" localSheetId="9">#REF!</definedName>
    <definedName name="___MIX15" localSheetId="17">#REF!</definedName>
    <definedName name="___MIX15" localSheetId="2">#REF!</definedName>
    <definedName name="___MIX15">#REF!</definedName>
    <definedName name="___MIX15150" localSheetId="4">'[4]Mix Design'!#REF!</definedName>
    <definedName name="___MIX15150" localSheetId="7">'[4]Mix Design'!#REF!</definedName>
    <definedName name="___MIX15150" localSheetId="5">'[4]Mix Design'!#REF!</definedName>
    <definedName name="___MIX15150" localSheetId="6">'[4]Mix Design'!#REF!</definedName>
    <definedName name="___MIX15150" localSheetId="17">'[4]Mix Design'!#REF!</definedName>
    <definedName name="___MIX15150">'[4]Mix Design'!#REF!</definedName>
    <definedName name="___MIX1540">'[4]Mix Design'!$P$11</definedName>
    <definedName name="___MIX1580" localSheetId="4">'[4]Mix Design'!#REF!</definedName>
    <definedName name="___MIX1580" localSheetId="7">'[4]Mix Design'!#REF!</definedName>
    <definedName name="___MIX1580" localSheetId="5">'[4]Mix Design'!#REF!</definedName>
    <definedName name="___MIX1580" localSheetId="6">'[4]Mix Design'!#REF!</definedName>
    <definedName name="___MIX1580" localSheetId="17">'[4]Mix Design'!#REF!</definedName>
    <definedName name="___MIX1580">'[4]Mix Design'!#REF!</definedName>
    <definedName name="___MIX2">'[5]Mix Design'!$P$12</definedName>
    <definedName name="___MIX20" localSheetId="3">#REF!</definedName>
    <definedName name="___MIX20" localSheetId="4">#REF!</definedName>
    <definedName name="___MIX20" localSheetId="7">#REF!</definedName>
    <definedName name="___MIX20" localSheetId="5">#REF!</definedName>
    <definedName name="___MIX20" localSheetId="6">#REF!</definedName>
    <definedName name="___MIX20" localSheetId="9">#REF!</definedName>
    <definedName name="___MIX20" localSheetId="17">#REF!</definedName>
    <definedName name="___MIX20" localSheetId="2">#REF!</definedName>
    <definedName name="___MIX20">#REF!</definedName>
    <definedName name="___MIX2020">'[4]Mix Design'!$P$12</definedName>
    <definedName name="___MIX2040">'[4]Mix Design'!$P$13</definedName>
    <definedName name="___MIX25" localSheetId="3">#REF!</definedName>
    <definedName name="___MIX25" localSheetId="4">#REF!</definedName>
    <definedName name="___MIX25" localSheetId="7">#REF!</definedName>
    <definedName name="___MIX25" localSheetId="5">#REF!</definedName>
    <definedName name="___MIX25" localSheetId="6">#REF!</definedName>
    <definedName name="___MIX25" localSheetId="9">#REF!</definedName>
    <definedName name="___MIX25" localSheetId="17">#REF!</definedName>
    <definedName name="___MIX25" localSheetId="2">#REF!</definedName>
    <definedName name="___MIX25">#REF!</definedName>
    <definedName name="___MIX2540">'[4]Mix Design'!$P$15</definedName>
    <definedName name="___Mix255">'[6]Mix Design'!$P$13</definedName>
    <definedName name="___MIX30" localSheetId="3">#REF!</definedName>
    <definedName name="___MIX30" localSheetId="4">#REF!</definedName>
    <definedName name="___MIX30" localSheetId="7">#REF!</definedName>
    <definedName name="___MIX30" localSheetId="5">#REF!</definedName>
    <definedName name="___MIX30" localSheetId="6">#REF!</definedName>
    <definedName name="___MIX30" localSheetId="9">#REF!</definedName>
    <definedName name="___MIX30" localSheetId="17">#REF!</definedName>
    <definedName name="___MIX30" localSheetId="2">#REF!</definedName>
    <definedName name="___MIX30">#REF!</definedName>
    <definedName name="___MIX35" localSheetId="3">#REF!</definedName>
    <definedName name="___MIX35" localSheetId="4">#REF!</definedName>
    <definedName name="___MIX35" localSheetId="7">#REF!</definedName>
    <definedName name="___MIX35" localSheetId="5">#REF!</definedName>
    <definedName name="___MIX35" localSheetId="6">#REF!</definedName>
    <definedName name="___MIX35" localSheetId="9">#REF!</definedName>
    <definedName name="___MIX35" localSheetId="17">#REF!</definedName>
    <definedName name="___MIX35" localSheetId="2">#REF!</definedName>
    <definedName name="___MIX35">#REF!</definedName>
    <definedName name="___MIX40" localSheetId="3">#REF!</definedName>
    <definedName name="___MIX40" localSheetId="4">#REF!</definedName>
    <definedName name="___MIX40" localSheetId="7">#REF!</definedName>
    <definedName name="___MIX40" localSheetId="5">#REF!</definedName>
    <definedName name="___MIX40" localSheetId="6">#REF!</definedName>
    <definedName name="___MIX40" localSheetId="9">#REF!</definedName>
    <definedName name="___MIX40" localSheetId="17">#REF!</definedName>
    <definedName name="___MIX40" localSheetId="2">#REF!</definedName>
    <definedName name="___MIX40">#REF!</definedName>
    <definedName name="___MIX45" localSheetId="4">'[4]Mix Design'!#REF!</definedName>
    <definedName name="___MIX45" localSheetId="7">'[4]Mix Design'!#REF!</definedName>
    <definedName name="___MIX45" localSheetId="5">'[4]Mix Design'!#REF!</definedName>
    <definedName name="___MIX45" localSheetId="6">'[4]Mix Design'!#REF!</definedName>
    <definedName name="___MIX45" localSheetId="17">'[4]Mix Design'!#REF!</definedName>
    <definedName name="___MIX45">'[4]Mix Design'!#REF!</definedName>
    <definedName name="___mm1" localSheetId="3">#REF!</definedName>
    <definedName name="___mm1" localSheetId="4">#REF!</definedName>
    <definedName name="___mm1" localSheetId="7">#REF!</definedName>
    <definedName name="___mm1" localSheetId="5">#REF!</definedName>
    <definedName name="___mm1" localSheetId="6">#REF!</definedName>
    <definedName name="___mm1" localSheetId="9">#REF!</definedName>
    <definedName name="___mm1" localSheetId="17">#REF!</definedName>
    <definedName name="___mm1" localSheetId="2">#REF!</definedName>
    <definedName name="___mm1">#REF!</definedName>
    <definedName name="___mm2" localSheetId="3">#REF!</definedName>
    <definedName name="___mm2" localSheetId="4">#REF!</definedName>
    <definedName name="___mm2" localSheetId="7">#REF!</definedName>
    <definedName name="___mm2" localSheetId="5">#REF!</definedName>
    <definedName name="___mm2" localSheetId="6">#REF!</definedName>
    <definedName name="___mm2" localSheetId="9">#REF!</definedName>
    <definedName name="___mm2" localSheetId="17">#REF!</definedName>
    <definedName name="___mm2" localSheetId="2">#REF!</definedName>
    <definedName name="___mm2">#REF!</definedName>
    <definedName name="___mm3" localSheetId="3">#REF!</definedName>
    <definedName name="___mm3" localSheetId="4">#REF!</definedName>
    <definedName name="___mm3" localSheetId="7">#REF!</definedName>
    <definedName name="___mm3" localSheetId="5">#REF!</definedName>
    <definedName name="___mm3" localSheetId="6">#REF!</definedName>
    <definedName name="___mm3" localSheetId="9">#REF!</definedName>
    <definedName name="___mm3" localSheetId="17">#REF!</definedName>
    <definedName name="___mm3" localSheetId="2">#REF!</definedName>
    <definedName name="___mm3">#REF!</definedName>
    <definedName name="___MUR5" localSheetId="3">#REF!</definedName>
    <definedName name="___MUR5" localSheetId="4">#REF!</definedName>
    <definedName name="___MUR5" localSheetId="7">#REF!</definedName>
    <definedName name="___MUR5" localSheetId="5">#REF!</definedName>
    <definedName name="___MUR5" localSheetId="6">#REF!</definedName>
    <definedName name="___MUR5" localSheetId="9">#REF!</definedName>
    <definedName name="___MUR5" localSheetId="17">#REF!</definedName>
    <definedName name="___MUR5" localSheetId="2">#REF!</definedName>
    <definedName name="___MUR5">#REF!</definedName>
    <definedName name="___MUR8" localSheetId="3">#REF!</definedName>
    <definedName name="___MUR8" localSheetId="4">#REF!</definedName>
    <definedName name="___MUR8" localSheetId="7">#REF!</definedName>
    <definedName name="___MUR8" localSheetId="5">#REF!</definedName>
    <definedName name="___MUR8" localSheetId="6">#REF!</definedName>
    <definedName name="___MUR8" localSheetId="9">#REF!</definedName>
    <definedName name="___MUR8" localSheetId="17">#REF!</definedName>
    <definedName name="___MUR8" localSheetId="2">#REF!</definedName>
    <definedName name="___MUR8">#REF!</definedName>
    <definedName name="___OPC43" localSheetId="3">#REF!</definedName>
    <definedName name="___OPC43" localSheetId="4">#REF!</definedName>
    <definedName name="___OPC43" localSheetId="7">#REF!</definedName>
    <definedName name="___OPC43" localSheetId="5">#REF!</definedName>
    <definedName name="___OPC43" localSheetId="6">#REF!</definedName>
    <definedName name="___OPC43" localSheetId="9">#REF!</definedName>
    <definedName name="___OPC43" localSheetId="17">#REF!</definedName>
    <definedName name="___OPC43" localSheetId="2">#REF!</definedName>
    <definedName name="___OPC43">#REF!</definedName>
    <definedName name="___PB1" localSheetId="3">#REF!</definedName>
    <definedName name="___PB1" localSheetId="4">#REF!</definedName>
    <definedName name="___PB1" localSheetId="7">#REF!</definedName>
    <definedName name="___PB1" localSheetId="5">#REF!</definedName>
    <definedName name="___PB1" localSheetId="6">#REF!</definedName>
    <definedName name="___PB1" localSheetId="9">#REF!</definedName>
    <definedName name="___PB1" localSheetId="17">#REF!</definedName>
    <definedName name="___PB1" localSheetId="2">#REF!</definedName>
    <definedName name="___PB1">#REF!</definedName>
    <definedName name="___PPC53">'[23]21-Rate Analysis-1'!$E$19</definedName>
    <definedName name="___sh1">90</definedName>
    <definedName name="___sh2">120</definedName>
    <definedName name="___sh3">150</definedName>
    <definedName name="___sh4">180</definedName>
    <definedName name="___SH5" localSheetId="3">#REF!</definedName>
    <definedName name="___SH5" localSheetId="4">#REF!</definedName>
    <definedName name="___SH5" localSheetId="7">#REF!</definedName>
    <definedName name="___SH5" localSheetId="5">#REF!</definedName>
    <definedName name="___SH5" localSheetId="6">#REF!</definedName>
    <definedName name="___SH5" localSheetId="9">#REF!</definedName>
    <definedName name="___SH5" localSheetId="17">#REF!</definedName>
    <definedName name="___SH5" localSheetId="2">#REF!</definedName>
    <definedName name="___SH5">#REF!</definedName>
    <definedName name="___tab1" localSheetId="3">#REF!</definedName>
    <definedName name="___tab1" localSheetId="4">#REF!</definedName>
    <definedName name="___tab1" localSheetId="7">#REF!</definedName>
    <definedName name="___tab1" localSheetId="5">#REF!</definedName>
    <definedName name="___tab1" localSheetId="6">#REF!</definedName>
    <definedName name="___tab1" localSheetId="9">#REF!</definedName>
    <definedName name="___tab1" localSheetId="17">#REF!</definedName>
    <definedName name="___tab1" localSheetId="2">#REF!</definedName>
    <definedName name="___tab1">#REF!</definedName>
    <definedName name="___tab2" localSheetId="3">#REF!</definedName>
    <definedName name="___tab2" localSheetId="4">#REF!</definedName>
    <definedName name="___tab2" localSheetId="7">#REF!</definedName>
    <definedName name="___tab2" localSheetId="5">#REF!</definedName>
    <definedName name="___tab2" localSheetId="6">#REF!</definedName>
    <definedName name="___tab2" localSheetId="9">#REF!</definedName>
    <definedName name="___tab2" localSheetId="17">#REF!</definedName>
    <definedName name="___tab2" localSheetId="2">#REF!</definedName>
    <definedName name="___tab2">#REF!</definedName>
    <definedName name="___TB2" localSheetId="3">#REF!</definedName>
    <definedName name="___TB2" localSheetId="4">#REF!</definedName>
    <definedName name="___TB2" localSheetId="7">#REF!</definedName>
    <definedName name="___TB2" localSheetId="5">#REF!</definedName>
    <definedName name="___TB2" localSheetId="6">#REF!</definedName>
    <definedName name="___TB2" localSheetId="9">#REF!</definedName>
    <definedName name="___TB2" localSheetId="17">#REF!</definedName>
    <definedName name="___TB2" localSheetId="2">#REF!</definedName>
    <definedName name="___TB2">#REF!</definedName>
    <definedName name="___TIP1" localSheetId="3">#REF!</definedName>
    <definedName name="___TIP1" localSheetId="4">#REF!</definedName>
    <definedName name="___TIP1" localSheetId="7">#REF!</definedName>
    <definedName name="___TIP1" localSheetId="5">#REF!</definedName>
    <definedName name="___TIP1" localSheetId="6">#REF!</definedName>
    <definedName name="___TIP1" localSheetId="9">#REF!</definedName>
    <definedName name="___TIP1" localSheetId="17">#REF!</definedName>
    <definedName name="___TIP1" localSheetId="2">#REF!</definedName>
    <definedName name="___TIP1">#REF!</definedName>
    <definedName name="___TIP2" localSheetId="3">#REF!</definedName>
    <definedName name="___TIP2" localSheetId="4">#REF!</definedName>
    <definedName name="___TIP2" localSheetId="7">#REF!</definedName>
    <definedName name="___TIP2" localSheetId="5">#REF!</definedName>
    <definedName name="___TIP2" localSheetId="6">#REF!</definedName>
    <definedName name="___TIP2" localSheetId="9">#REF!</definedName>
    <definedName name="___TIP2" localSheetId="17">#REF!</definedName>
    <definedName name="___TIP2" localSheetId="2">#REF!</definedName>
    <definedName name="___TIP2">#REF!</definedName>
    <definedName name="___TIP3" localSheetId="3">#REF!</definedName>
    <definedName name="___TIP3" localSheetId="4">#REF!</definedName>
    <definedName name="___TIP3" localSheetId="7">#REF!</definedName>
    <definedName name="___TIP3" localSheetId="5">#REF!</definedName>
    <definedName name="___TIP3" localSheetId="6">#REF!</definedName>
    <definedName name="___TIP3" localSheetId="9">#REF!</definedName>
    <definedName name="___TIP3" localSheetId="17">#REF!</definedName>
    <definedName name="___TIP3" localSheetId="2">#REF!</definedName>
    <definedName name="___TIP3">#REF!</definedName>
    <definedName name="__12" localSheetId="3">#REF!</definedName>
    <definedName name="__12" localSheetId="4">#REF!</definedName>
    <definedName name="__12" localSheetId="7">#REF!</definedName>
    <definedName name="__12" localSheetId="5">#REF!</definedName>
    <definedName name="__12" localSheetId="6">#REF!</definedName>
    <definedName name="__12" localSheetId="9">#REF!</definedName>
    <definedName name="__12" localSheetId="17">#REF!</definedName>
    <definedName name="__12" localSheetId="2">#REF!</definedName>
    <definedName name="__12">#REF!</definedName>
    <definedName name="__123Graph_A" hidden="1">[30]TTL!$G$31:$AU$31</definedName>
    <definedName name="__123Graph_B" localSheetId="4" hidden="1">'[31]P-Ins &amp; Bonds'!#REF!</definedName>
    <definedName name="__123Graph_B" localSheetId="7" hidden="1">'[31]P-Ins &amp; Bonds'!#REF!</definedName>
    <definedName name="__123Graph_B" localSheetId="5" hidden="1">'[31]P-Ins &amp; Bonds'!#REF!</definedName>
    <definedName name="__123Graph_B" localSheetId="6" hidden="1">'[31]P-Ins &amp; Bonds'!#REF!</definedName>
    <definedName name="__123Graph_B" localSheetId="17" hidden="1">'[31]P-Ins &amp; Bonds'!#REF!</definedName>
    <definedName name="__123Graph_B" hidden="1">'[31]P-Ins &amp; Bonds'!#REF!</definedName>
    <definedName name="__123Graph_C" hidden="1">[30]TTL!$G$37:$AU$37</definedName>
    <definedName name="__123Graph_D" localSheetId="4" hidden="1">'[31]P-Ins &amp; Bonds'!#REF!</definedName>
    <definedName name="__123Graph_D" localSheetId="7" hidden="1">'[31]P-Ins &amp; Bonds'!#REF!</definedName>
    <definedName name="__123Graph_D" localSheetId="5" hidden="1">'[31]P-Ins &amp; Bonds'!#REF!</definedName>
    <definedName name="__123Graph_D" localSheetId="6" hidden="1">'[31]P-Ins &amp; Bonds'!#REF!</definedName>
    <definedName name="__123Graph_D" localSheetId="17" hidden="1">'[31]P-Ins &amp; Bonds'!#REF!</definedName>
    <definedName name="__123Graph_D" hidden="1">'[31]P-Ins &amp; Bonds'!#REF!</definedName>
    <definedName name="__123Graph_E" localSheetId="4" hidden="1">'[31]P-Ins &amp; Bonds'!#REF!</definedName>
    <definedName name="__123Graph_E" localSheetId="7" hidden="1">'[31]P-Ins &amp; Bonds'!#REF!</definedName>
    <definedName name="__123Graph_E" localSheetId="5" hidden="1">'[31]P-Ins &amp; Bonds'!#REF!</definedName>
    <definedName name="__123Graph_E" localSheetId="6" hidden="1">'[31]P-Ins &amp; Bonds'!#REF!</definedName>
    <definedName name="__123Graph_E" localSheetId="17" hidden="1">'[31]P-Ins &amp; Bonds'!#REF!</definedName>
    <definedName name="__123Graph_E" hidden="1">'[31]P-Ins &amp; Bonds'!#REF!</definedName>
    <definedName name="__123Graph_F" localSheetId="4" hidden="1">'[31]P-Ins &amp; Bonds'!#REF!</definedName>
    <definedName name="__123Graph_F" localSheetId="7" hidden="1">'[31]P-Ins &amp; Bonds'!#REF!</definedName>
    <definedName name="__123Graph_F" localSheetId="5" hidden="1">'[31]P-Ins &amp; Bonds'!#REF!</definedName>
    <definedName name="__123Graph_F" localSheetId="6" hidden="1">'[31]P-Ins &amp; Bonds'!#REF!</definedName>
    <definedName name="__123Graph_F" localSheetId="17" hidden="1">'[31]P-Ins &amp; Bonds'!#REF!</definedName>
    <definedName name="__123Graph_F" hidden="1">'[31]P-Ins &amp; Bonds'!#REF!</definedName>
    <definedName name="__123Graph_X" hidden="1">[30]TTL!$G$6:$AU$6</definedName>
    <definedName name="__A1" localSheetId="3">#REF!</definedName>
    <definedName name="__A1" localSheetId="4">#REF!</definedName>
    <definedName name="__A1" localSheetId="7">#REF!</definedName>
    <definedName name="__A1" localSheetId="5">#REF!</definedName>
    <definedName name="__A1" localSheetId="6">#REF!</definedName>
    <definedName name="__A1" localSheetId="9">#REF!</definedName>
    <definedName name="__A1" localSheetId="17">#REF!</definedName>
    <definedName name="__A1" localSheetId="2">#REF!</definedName>
    <definedName name="__A1">#REF!</definedName>
    <definedName name="__A65537" localSheetId="3">#REF!</definedName>
    <definedName name="__A65537" localSheetId="4">#REF!</definedName>
    <definedName name="__A65537" localSheetId="7">#REF!</definedName>
    <definedName name="__A65537" localSheetId="5">#REF!</definedName>
    <definedName name="__A65537" localSheetId="6">#REF!</definedName>
    <definedName name="__A65537" localSheetId="9">#REF!</definedName>
    <definedName name="__A65537" localSheetId="17">#REF!</definedName>
    <definedName name="__A65537" localSheetId="2">#REF!</definedName>
    <definedName name="__A65537">#REF!</definedName>
    <definedName name="__A655600" localSheetId="3">#REF!</definedName>
    <definedName name="__A655600" localSheetId="4">#REF!</definedName>
    <definedName name="__A655600" localSheetId="7">#REF!</definedName>
    <definedName name="__A655600" localSheetId="5">#REF!</definedName>
    <definedName name="__A655600" localSheetId="6">#REF!</definedName>
    <definedName name="__A655600" localSheetId="9">#REF!</definedName>
    <definedName name="__A655600" localSheetId="17">#REF!</definedName>
    <definedName name="__A655600" localSheetId="2">#REF!</definedName>
    <definedName name="__A655600">#REF!</definedName>
    <definedName name="__A8" localSheetId="3">#REF!</definedName>
    <definedName name="__A8" localSheetId="4">#REF!</definedName>
    <definedName name="__A8" localSheetId="7">#REF!</definedName>
    <definedName name="__A8" localSheetId="5">#REF!</definedName>
    <definedName name="__A8" localSheetId="6">#REF!</definedName>
    <definedName name="__A8" localSheetId="9">#REF!</definedName>
    <definedName name="__A8" localSheetId="17">#REF!</definedName>
    <definedName name="__A8" localSheetId="2">#REF!</definedName>
    <definedName name="__A8">#REF!</definedName>
    <definedName name="__ABM10" localSheetId="3">#REF!</definedName>
    <definedName name="__ABM10" localSheetId="4">#REF!</definedName>
    <definedName name="__ABM10" localSheetId="7">#REF!</definedName>
    <definedName name="__ABM10" localSheetId="5">#REF!</definedName>
    <definedName name="__ABM10" localSheetId="6">#REF!</definedName>
    <definedName name="__ABM10" localSheetId="9">#REF!</definedName>
    <definedName name="__ABM10" localSheetId="17">#REF!</definedName>
    <definedName name="__ABM10" localSheetId="2">#REF!</definedName>
    <definedName name="__ABM10">#REF!</definedName>
    <definedName name="__ABM40" localSheetId="3">#REF!</definedName>
    <definedName name="__ABM40" localSheetId="4">#REF!</definedName>
    <definedName name="__ABM40" localSheetId="7">#REF!</definedName>
    <definedName name="__ABM40" localSheetId="5">#REF!</definedName>
    <definedName name="__ABM40" localSheetId="6">#REF!</definedName>
    <definedName name="__ABM40" localSheetId="9">#REF!</definedName>
    <definedName name="__ABM40" localSheetId="17">#REF!</definedName>
    <definedName name="__ABM40" localSheetId="2">#REF!</definedName>
    <definedName name="__ABM40">#REF!</definedName>
    <definedName name="__ABM6" localSheetId="3">#REF!</definedName>
    <definedName name="__ABM6" localSheetId="4">#REF!</definedName>
    <definedName name="__ABM6" localSheetId="7">#REF!</definedName>
    <definedName name="__ABM6" localSheetId="5">#REF!</definedName>
    <definedName name="__ABM6" localSheetId="6">#REF!</definedName>
    <definedName name="__ABM6" localSheetId="9">#REF!</definedName>
    <definedName name="__ABM6" localSheetId="17">#REF!</definedName>
    <definedName name="__ABM6" localSheetId="2">#REF!</definedName>
    <definedName name="__ABM6">#REF!</definedName>
    <definedName name="__ACB10" localSheetId="3">#REF!</definedName>
    <definedName name="__ACB10" localSheetId="4">#REF!</definedName>
    <definedName name="__ACB10" localSheetId="7">#REF!</definedName>
    <definedName name="__ACB10" localSheetId="5">#REF!</definedName>
    <definedName name="__ACB10" localSheetId="6">#REF!</definedName>
    <definedName name="__ACB10" localSheetId="9">#REF!</definedName>
    <definedName name="__ACB10" localSheetId="17">#REF!</definedName>
    <definedName name="__ACB10" localSheetId="2">#REF!</definedName>
    <definedName name="__ACB10">#REF!</definedName>
    <definedName name="__ACB20" localSheetId="3">#REF!</definedName>
    <definedName name="__ACB20" localSheetId="4">#REF!</definedName>
    <definedName name="__ACB20" localSheetId="7">#REF!</definedName>
    <definedName name="__ACB20" localSheetId="5">#REF!</definedName>
    <definedName name="__ACB20" localSheetId="6">#REF!</definedName>
    <definedName name="__ACB20" localSheetId="9">#REF!</definedName>
    <definedName name="__ACB20" localSheetId="17">#REF!</definedName>
    <definedName name="__ACB20" localSheetId="2">#REF!</definedName>
    <definedName name="__ACB20">#REF!</definedName>
    <definedName name="__ACR10" localSheetId="3">#REF!</definedName>
    <definedName name="__ACR10" localSheetId="4">#REF!</definedName>
    <definedName name="__ACR10" localSheetId="7">#REF!</definedName>
    <definedName name="__ACR10" localSheetId="5">#REF!</definedName>
    <definedName name="__ACR10" localSheetId="6">#REF!</definedName>
    <definedName name="__ACR10" localSheetId="9">#REF!</definedName>
    <definedName name="__ACR10" localSheetId="17">#REF!</definedName>
    <definedName name="__ACR10" localSheetId="2">#REF!</definedName>
    <definedName name="__ACR10">#REF!</definedName>
    <definedName name="__ACR20" localSheetId="3">#REF!</definedName>
    <definedName name="__ACR20" localSheetId="4">#REF!</definedName>
    <definedName name="__ACR20" localSheetId="7">#REF!</definedName>
    <definedName name="__ACR20" localSheetId="5">#REF!</definedName>
    <definedName name="__ACR20" localSheetId="6">#REF!</definedName>
    <definedName name="__ACR20" localSheetId="9">#REF!</definedName>
    <definedName name="__ACR20" localSheetId="17">#REF!</definedName>
    <definedName name="__ACR20" localSheetId="2">#REF!</definedName>
    <definedName name="__ACR20">#REF!</definedName>
    <definedName name="__AGG10" localSheetId="3">#REF!</definedName>
    <definedName name="__AGG10" localSheetId="4">#REF!</definedName>
    <definedName name="__AGG10" localSheetId="7">#REF!</definedName>
    <definedName name="__AGG10" localSheetId="5">#REF!</definedName>
    <definedName name="__AGG10" localSheetId="6">#REF!</definedName>
    <definedName name="__AGG10" localSheetId="9">#REF!</definedName>
    <definedName name="__AGG10" localSheetId="17">#REF!</definedName>
    <definedName name="__AGG10" localSheetId="2">#REF!</definedName>
    <definedName name="__AGG10">#REF!</definedName>
    <definedName name="__AGG40" localSheetId="3">#REF!</definedName>
    <definedName name="__AGG40" localSheetId="4">#REF!</definedName>
    <definedName name="__AGG40" localSheetId="7">#REF!</definedName>
    <definedName name="__AGG40" localSheetId="5">#REF!</definedName>
    <definedName name="__AGG40" localSheetId="6">#REF!</definedName>
    <definedName name="__AGG40" localSheetId="9">#REF!</definedName>
    <definedName name="__AGG40" localSheetId="17">#REF!</definedName>
    <definedName name="__AGG40" localSheetId="2">#REF!</definedName>
    <definedName name="__AGG40">#REF!</definedName>
    <definedName name="__AGG6" localSheetId="3">#REF!</definedName>
    <definedName name="__AGG6" localSheetId="4">#REF!</definedName>
    <definedName name="__AGG6" localSheetId="7">#REF!</definedName>
    <definedName name="__AGG6" localSheetId="5">#REF!</definedName>
    <definedName name="__AGG6" localSheetId="6">#REF!</definedName>
    <definedName name="__AGG6" localSheetId="9">#REF!</definedName>
    <definedName name="__AGG6" localSheetId="17">#REF!</definedName>
    <definedName name="__AGG6" localSheetId="2">#REF!</definedName>
    <definedName name="__AGG6">#REF!</definedName>
    <definedName name="__ash1" localSheetId="4">[13]ANAL!#REF!</definedName>
    <definedName name="__ash1" localSheetId="7">[13]ANAL!#REF!</definedName>
    <definedName name="__ash1" localSheetId="5">[13]ANAL!#REF!</definedName>
    <definedName name="__ash1" localSheetId="6">[13]ANAL!#REF!</definedName>
    <definedName name="__ash1" localSheetId="17">[13]ANAL!#REF!</definedName>
    <definedName name="__ash1">[13]ANAL!#REF!</definedName>
    <definedName name="__AWM10" localSheetId="3">#REF!</definedName>
    <definedName name="__AWM10" localSheetId="4">#REF!</definedName>
    <definedName name="__AWM10" localSheetId="7">#REF!</definedName>
    <definedName name="__AWM10" localSheetId="5">#REF!</definedName>
    <definedName name="__AWM10" localSheetId="6">#REF!</definedName>
    <definedName name="__AWM10" localSheetId="9">#REF!</definedName>
    <definedName name="__AWM10" localSheetId="17">#REF!</definedName>
    <definedName name="__AWM10" localSheetId="2">#REF!</definedName>
    <definedName name="__AWM10">#REF!</definedName>
    <definedName name="__AWM40" localSheetId="3">#REF!</definedName>
    <definedName name="__AWM40" localSheetId="4">#REF!</definedName>
    <definedName name="__AWM40" localSheetId="7">#REF!</definedName>
    <definedName name="__AWM40" localSheetId="5">#REF!</definedName>
    <definedName name="__AWM40" localSheetId="6">#REF!</definedName>
    <definedName name="__AWM40" localSheetId="9">#REF!</definedName>
    <definedName name="__AWM40" localSheetId="17">#REF!</definedName>
    <definedName name="__AWM40" localSheetId="2">#REF!</definedName>
    <definedName name="__AWM40">#REF!</definedName>
    <definedName name="__AWM6" localSheetId="3">#REF!</definedName>
    <definedName name="__AWM6" localSheetId="4">#REF!</definedName>
    <definedName name="__AWM6" localSheetId="7">#REF!</definedName>
    <definedName name="__AWM6" localSheetId="5">#REF!</definedName>
    <definedName name="__AWM6" localSheetId="6">#REF!</definedName>
    <definedName name="__AWM6" localSheetId="9">#REF!</definedName>
    <definedName name="__AWM6" localSheetId="17">#REF!</definedName>
    <definedName name="__AWM6" localSheetId="2">#REF!</definedName>
    <definedName name="__AWM6">#REF!</definedName>
    <definedName name="__b111121" localSheetId="3">#REF!</definedName>
    <definedName name="__b111121" localSheetId="4">#REF!</definedName>
    <definedName name="__b111121" localSheetId="7">#REF!</definedName>
    <definedName name="__b111121" localSheetId="5">#REF!</definedName>
    <definedName name="__b111121" localSheetId="6">#REF!</definedName>
    <definedName name="__b111121" localSheetId="9">#REF!</definedName>
    <definedName name="__b111121" localSheetId="17">#REF!</definedName>
    <definedName name="__b111121" localSheetId="2">#REF!</definedName>
    <definedName name="__b111121">#REF!</definedName>
    <definedName name="__BOQ3" localSheetId="3">{#N/A,#N/A,FALSE,"mpph1";#N/A,#N/A,FALSE,"mpmseb";#N/A,#N/A,FALSE,"mpph2"}</definedName>
    <definedName name="__BOQ3" localSheetId="4">{#N/A,#N/A,FALSE,"mpph1";#N/A,#N/A,FALSE,"mpmseb";#N/A,#N/A,FALSE,"mpph2"}</definedName>
    <definedName name="__BOQ3" localSheetId="7">{#N/A,#N/A,FALSE,"mpph1";#N/A,#N/A,FALSE,"mpmseb";#N/A,#N/A,FALSE,"mpph2"}</definedName>
    <definedName name="__BOQ3" localSheetId="5">{#N/A,#N/A,FALSE,"mpph1";#N/A,#N/A,FALSE,"mpmseb";#N/A,#N/A,FALSE,"mpph2"}</definedName>
    <definedName name="__BOQ3" localSheetId="6">{#N/A,#N/A,FALSE,"mpph1";#N/A,#N/A,FALSE,"mpmseb";#N/A,#N/A,FALSE,"mpph2"}</definedName>
    <definedName name="__BOQ3" localSheetId="9">{#N/A,#N/A,FALSE,"mpph1";#N/A,#N/A,FALSE,"mpmseb";#N/A,#N/A,FALSE,"mpph2"}</definedName>
    <definedName name="__BOQ3" localSheetId="17">{#N/A,#N/A,FALSE,"mpph1";#N/A,#N/A,FALSE,"mpmseb";#N/A,#N/A,FALSE,"mpph2"}</definedName>
    <definedName name="__BOQ3" localSheetId="2">{#N/A,#N/A,FALSE,"mpph1";#N/A,#N/A,FALSE,"mpmseb";#N/A,#N/A,FALSE,"mpph2"}</definedName>
    <definedName name="__BOQ3">{#N/A,#N/A,FALSE,"mpph1";#N/A,#N/A,FALSE,"mpmseb";#N/A,#N/A,FALSE,"mpph2"}</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4">[14]PROCTOR!#REF!</definedName>
    <definedName name="__CAN458" localSheetId="7">[14]PROCTOR!#REF!</definedName>
    <definedName name="__CAN458" localSheetId="5">[14]PROCTOR!#REF!</definedName>
    <definedName name="__CAN458" localSheetId="6">[14]PROCTOR!#REF!</definedName>
    <definedName name="__CAN458" localSheetId="17">[14]PROCTOR!#REF!</definedName>
    <definedName name="__CAN458">[14]PROCTOR!#REF!</definedName>
    <definedName name="__CAN486" localSheetId="4">[14]PROCTOR!#REF!</definedName>
    <definedName name="__CAN486" localSheetId="7">[14]PROCTOR!#REF!</definedName>
    <definedName name="__CAN486" localSheetId="5">[14]PROCTOR!#REF!</definedName>
    <definedName name="__CAN486" localSheetId="6">[14]PROCTOR!#REF!</definedName>
    <definedName name="__CAN486" localSheetId="17">[14]PROCTOR!#REF!</definedName>
    <definedName name="__CAN486">[14]PROCTOR!#REF!</definedName>
    <definedName name="__CAN487" localSheetId="4">[14]PROCTOR!#REF!</definedName>
    <definedName name="__CAN487" localSheetId="7">[14]PROCTOR!#REF!</definedName>
    <definedName name="__CAN487" localSheetId="5">[14]PROCTOR!#REF!</definedName>
    <definedName name="__CAN487" localSheetId="6">[14]PROCTOR!#REF!</definedName>
    <definedName name="__CAN487" localSheetId="17">[14]PROCTOR!#REF!</definedName>
    <definedName name="__CAN487">[14]PROCTOR!#REF!</definedName>
    <definedName name="__CAN488" localSheetId="4">[14]PROCTOR!#REF!</definedName>
    <definedName name="__CAN488" localSheetId="7">[14]PROCTOR!#REF!</definedName>
    <definedName name="__CAN488" localSheetId="5">[14]PROCTOR!#REF!</definedName>
    <definedName name="__CAN488" localSheetId="6">[14]PROCTOR!#REF!</definedName>
    <definedName name="__CAN488" localSheetId="17">[14]PROCTOR!#REF!</definedName>
    <definedName name="__CAN488">[14]PROCTOR!#REF!</definedName>
    <definedName name="__CAN489" localSheetId="4">[14]PROCTOR!#REF!</definedName>
    <definedName name="__CAN489" localSheetId="7">[14]PROCTOR!#REF!</definedName>
    <definedName name="__CAN489" localSheetId="5">[14]PROCTOR!#REF!</definedName>
    <definedName name="__CAN489" localSheetId="6">[14]PROCTOR!#REF!</definedName>
    <definedName name="__CAN489" localSheetId="17">[14]PROCTOR!#REF!</definedName>
    <definedName name="__CAN489">[14]PROCTOR!#REF!</definedName>
    <definedName name="__CAN490" localSheetId="4">[14]PROCTOR!#REF!</definedName>
    <definedName name="__CAN490" localSheetId="7">[14]PROCTOR!#REF!</definedName>
    <definedName name="__CAN490" localSheetId="5">[14]PROCTOR!#REF!</definedName>
    <definedName name="__CAN490" localSheetId="6">[14]PROCTOR!#REF!</definedName>
    <definedName name="__CAN490" localSheetId="17">[14]PROCTOR!#REF!</definedName>
    <definedName name="__CAN490">[14]PROCTOR!#REF!</definedName>
    <definedName name="__CAN491" localSheetId="4">[14]PROCTOR!#REF!</definedName>
    <definedName name="__CAN491" localSheetId="7">[14]PROCTOR!#REF!</definedName>
    <definedName name="__CAN491" localSheetId="5">[14]PROCTOR!#REF!</definedName>
    <definedName name="__CAN491" localSheetId="6">[14]PROCTOR!#REF!</definedName>
    <definedName name="__CAN491" localSheetId="17">[14]PROCTOR!#REF!</definedName>
    <definedName name="__CAN491">[14]PROCTOR!#REF!</definedName>
    <definedName name="__CAN492" localSheetId="4">[14]PROCTOR!#REF!</definedName>
    <definedName name="__CAN492" localSheetId="7">[14]PROCTOR!#REF!</definedName>
    <definedName name="__CAN492" localSheetId="5">[14]PROCTOR!#REF!</definedName>
    <definedName name="__CAN492" localSheetId="6">[14]PROCTOR!#REF!</definedName>
    <definedName name="__CAN492" localSheetId="17">[14]PROCTOR!#REF!</definedName>
    <definedName name="__CAN492">[14]PROCTOR!#REF!</definedName>
    <definedName name="__CAN493" localSheetId="4">[14]PROCTOR!#REF!</definedName>
    <definedName name="__CAN493" localSheetId="7">[14]PROCTOR!#REF!</definedName>
    <definedName name="__CAN493" localSheetId="5">[14]PROCTOR!#REF!</definedName>
    <definedName name="__CAN493" localSheetId="6">[14]PROCTOR!#REF!</definedName>
    <definedName name="__CAN493" localSheetId="17">[14]PROCTOR!#REF!</definedName>
    <definedName name="__CAN493">[14]PROCTOR!#REF!</definedName>
    <definedName name="__CAN494" localSheetId="4">[14]PROCTOR!#REF!</definedName>
    <definedName name="__CAN494" localSheetId="7">[14]PROCTOR!#REF!</definedName>
    <definedName name="__CAN494" localSheetId="5">[14]PROCTOR!#REF!</definedName>
    <definedName name="__CAN494" localSheetId="6">[14]PROCTOR!#REF!</definedName>
    <definedName name="__CAN494" localSheetId="17">[14]PROCTOR!#REF!</definedName>
    <definedName name="__CAN494">[14]PROCTOR!#REF!</definedName>
    <definedName name="__CAN495" localSheetId="4">[14]PROCTOR!#REF!</definedName>
    <definedName name="__CAN495" localSheetId="7">[14]PROCTOR!#REF!</definedName>
    <definedName name="__CAN495" localSheetId="5">[14]PROCTOR!#REF!</definedName>
    <definedName name="__CAN495" localSheetId="6">[14]PROCTOR!#REF!</definedName>
    <definedName name="__CAN495" localSheetId="17">[14]PROCTOR!#REF!</definedName>
    <definedName name="__CAN495">[14]PROCTOR!#REF!</definedName>
    <definedName name="__CAN496" localSheetId="4">[14]PROCTOR!#REF!</definedName>
    <definedName name="__CAN496" localSheetId="7">[14]PROCTOR!#REF!</definedName>
    <definedName name="__CAN496" localSheetId="5">[14]PROCTOR!#REF!</definedName>
    <definedName name="__CAN496" localSheetId="6">[14]PROCTOR!#REF!</definedName>
    <definedName name="__CAN496" localSheetId="17">[14]PROCTOR!#REF!</definedName>
    <definedName name="__CAN496">[14]PROCTOR!#REF!</definedName>
    <definedName name="__CAN497" localSheetId="4">[14]PROCTOR!#REF!</definedName>
    <definedName name="__CAN497" localSheetId="7">[14]PROCTOR!#REF!</definedName>
    <definedName name="__CAN497" localSheetId="5">[14]PROCTOR!#REF!</definedName>
    <definedName name="__CAN497" localSheetId="6">[14]PROCTOR!#REF!</definedName>
    <definedName name="__CAN497" localSheetId="17">[14]PROCTOR!#REF!</definedName>
    <definedName name="__CAN497">[14]PROCTOR!#REF!</definedName>
    <definedName name="__CAN498" localSheetId="4">[14]PROCTOR!#REF!</definedName>
    <definedName name="__CAN498" localSheetId="7">[14]PROCTOR!#REF!</definedName>
    <definedName name="__CAN498" localSheetId="5">[14]PROCTOR!#REF!</definedName>
    <definedName name="__CAN498" localSheetId="6">[14]PROCTOR!#REF!</definedName>
    <definedName name="__CAN498" localSheetId="17">[14]PROCTOR!#REF!</definedName>
    <definedName name="__CAN498">[14]PROCTOR!#REF!</definedName>
    <definedName name="__CAN499" localSheetId="4">[14]PROCTOR!#REF!</definedName>
    <definedName name="__CAN499" localSheetId="7">[14]PROCTOR!#REF!</definedName>
    <definedName name="__CAN499" localSheetId="5">[14]PROCTOR!#REF!</definedName>
    <definedName name="__CAN499" localSheetId="6">[14]PROCTOR!#REF!</definedName>
    <definedName name="__CAN499" localSheetId="17">[14]PROCTOR!#REF!</definedName>
    <definedName name="__CAN499">[14]PROCTOR!#REF!</definedName>
    <definedName name="__CAN500" localSheetId="4">[14]PROCTOR!#REF!</definedName>
    <definedName name="__CAN500" localSheetId="7">[14]PROCTOR!#REF!</definedName>
    <definedName name="__CAN500" localSheetId="5">[14]PROCTOR!#REF!</definedName>
    <definedName name="__CAN500" localSheetId="6">[14]PROCTOR!#REF!</definedName>
    <definedName name="__CAN500" localSheetId="17">[14]PROCTOR!#REF!</definedName>
    <definedName name="__CAN500">[14]PROCTOR!#REF!</definedName>
    <definedName name="__CDG100" localSheetId="3">#REF!</definedName>
    <definedName name="__CDG100" localSheetId="4">#REF!</definedName>
    <definedName name="__CDG100" localSheetId="7">#REF!</definedName>
    <definedName name="__CDG100" localSheetId="5">#REF!</definedName>
    <definedName name="__CDG100" localSheetId="6">#REF!</definedName>
    <definedName name="__CDG100" localSheetId="9">#REF!</definedName>
    <definedName name="__CDG100" localSheetId="17">#REF!</definedName>
    <definedName name="__CDG100" localSheetId="2">#REF!</definedName>
    <definedName name="__CDG100">#REF!</definedName>
    <definedName name="__CDG250" localSheetId="3">#REF!</definedName>
    <definedName name="__CDG250" localSheetId="4">#REF!</definedName>
    <definedName name="__CDG250" localSheetId="7">#REF!</definedName>
    <definedName name="__CDG250" localSheetId="5">#REF!</definedName>
    <definedName name="__CDG250" localSheetId="6">#REF!</definedName>
    <definedName name="__CDG250" localSheetId="9">#REF!</definedName>
    <definedName name="__CDG250" localSheetId="17">#REF!</definedName>
    <definedName name="__CDG250" localSheetId="2">#REF!</definedName>
    <definedName name="__CDG250">#REF!</definedName>
    <definedName name="__CDG50" localSheetId="3">#REF!</definedName>
    <definedName name="__CDG50" localSheetId="4">#REF!</definedName>
    <definedName name="__CDG50" localSheetId="7">#REF!</definedName>
    <definedName name="__CDG50" localSheetId="5">#REF!</definedName>
    <definedName name="__CDG50" localSheetId="6">#REF!</definedName>
    <definedName name="__CDG50" localSheetId="9">#REF!</definedName>
    <definedName name="__CDG50" localSheetId="17">#REF!</definedName>
    <definedName name="__CDG50" localSheetId="2">#REF!</definedName>
    <definedName name="__CDG50">#REF!</definedName>
    <definedName name="__CDG500" localSheetId="3">#REF!</definedName>
    <definedName name="__CDG500" localSheetId="4">#REF!</definedName>
    <definedName name="__CDG500" localSheetId="7">#REF!</definedName>
    <definedName name="__CDG500" localSheetId="5">#REF!</definedName>
    <definedName name="__CDG500" localSheetId="6">#REF!</definedName>
    <definedName name="__CDG500" localSheetId="9">#REF!</definedName>
    <definedName name="__CDG500" localSheetId="17">#REF!</definedName>
    <definedName name="__CDG500" localSheetId="2">#REF!</definedName>
    <definedName name="__CDG500">#REF!</definedName>
    <definedName name="__CEM53" localSheetId="3">#REF!</definedName>
    <definedName name="__CEM53" localSheetId="4">#REF!</definedName>
    <definedName name="__CEM53" localSheetId="7">#REF!</definedName>
    <definedName name="__CEM53" localSheetId="5">#REF!</definedName>
    <definedName name="__CEM53" localSheetId="6">#REF!</definedName>
    <definedName name="__CEM53" localSheetId="9">#REF!</definedName>
    <definedName name="__CEM53" localSheetId="17">#REF!</definedName>
    <definedName name="__CEM53" localSheetId="2">#REF!</definedName>
    <definedName name="__CEM53">#REF!</definedName>
    <definedName name="__CRN3" localSheetId="3">#REF!</definedName>
    <definedName name="__CRN3" localSheetId="4">#REF!</definedName>
    <definedName name="__CRN3" localSheetId="7">#REF!</definedName>
    <definedName name="__CRN3" localSheetId="5">#REF!</definedName>
    <definedName name="__CRN3" localSheetId="6">#REF!</definedName>
    <definedName name="__CRN3" localSheetId="9">#REF!</definedName>
    <definedName name="__CRN3" localSheetId="17">#REF!</definedName>
    <definedName name="__CRN3" localSheetId="2">#REF!</definedName>
    <definedName name="__CRN3">#REF!</definedName>
    <definedName name="__CRN35" localSheetId="3">#REF!</definedName>
    <definedName name="__CRN35" localSheetId="4">#REF!</definedName>
    <definedName name="__CRN35" localSheetId="7">#REF!</definedName>
    <definedName name="__CRN35" localSheetId="5">#REF!</definedName>
    <definedName name="__CRN35" localSheetId="6">#REF!</definedName>
    <definedName name="__CRN35" localSheetId="9">#REF!</definedName>
    <definedName name="__CRN35" localSheetId="17">#REF!</definedName>
    <definedName name="__CRN35" localSheetId="2">#REF!</definedName>
    <definedName name="__CRN35">#REF!</definedName>
    <definedName name="__CRN80" localSheetId="3">#REF!</definedName>
    <definedName name="__CRN80" localSheetId="4">#REF!</definedName>
    <definedName name="__CRN80" localSheetId="7">#REF!</definedName>
    <definedName name="__CRN80" localSheetId="5">#REF!</definedName>
    <definedName name="__CRN80" localSheetId="6">#REF!</definedName>
    <definedName name="__CRN80" localSheetId="9">#REF!</definedName>
    <definedName name="__CRN80" localSheetId="17">#REF!</definedName>
    <definedName name="__CRN80" localSheetId="2">#REF!</definedName>
    <definedName name="__CRN80">#REF!</definedName>
    <definedName name="__dec05" localSheetId="3" hidden="1">{"'Sheet1'!$A$4386:$N$4591"}</definedName>
    <definedName name="__dec05" localSheetId="4" hidden="1">{"'Sheet1'!$A$4386:$N$4591"}</definedName>
    <definedName name="__dec05" localSheetId="7" hidden="1">{"'Sheet1'!$A$4386:$N$4591"}</definedName>
    <definedName name="__dec05" localSheetId="5" hidden="1">{"'Sheet1'!$A$4386:$N$4591"}</definedName>
    <definedName name="__dec05" localSheetId="6" hidden="1">{"'Sheet1'!$A$4386:$N$4591"}</definedName>
    <definedName name="__dec05" localSheetId="9" hidden="1">{"'Sheet1'!$A$4386:$N$4591"}</definedName>
    <definedName name="__dec05" localSheetId="17" hidden="1">{"'Sheet1'!$A$4386:$N$4591"}</definedName>
    <definedName name="__dec05" localSheetId="2" hidden="1">{"'Sheet1'!$A$4386:$N$4591"}</definedName>
    <definedName name="__dec05" hidden="1">{"'Sheet1'!$A$4386:$N$4591"}</definedName>
    <definedName name="__DIN217" localSheetId="3">#REF!</definedName>
    <definedName name="__DIN217" localSheetId="4">#REF!</definedName>
    <definedName name="__DIN217" localSheetId="7">#REF!</definedName>
    <definedName name="__DIN217" localSheetId="5">#REF!</definedName>
    <definedName name="__DIN217" localSheetId="6">#REF!</definedName>
    <definedName name="__DIN217" localSheetId="9">#REF!</definedName>
    <definedName name="__DIN217" localSheetId="17">#REF!</definedName>
    <definedName name="__DIN217" localSheetId="2">#REF!</definedName>
    <definedName name="__DIN217">#REF!</definedName>
    <definedName name="__doc1" localSheetId="3">#REF!</definedName>
    <definedName name="__doc1" localSheetId="4">#REF!</definedName>
    <definedName name="__doc1" localSheetId="7">#REF!</definedName>
    <definedName name="__doc1" localSheetId="5">#REF!</definedName>
    <definedName name="__doc1" localSheetId="6">#REF!</definedName>
    <definedName name="__doc1" localSheetId="9">#REF!</definedName>
    <definedName name="__doc1" localSheetId="17">#REF!</definedName>
    <definedName name="__doc1" localSheetId="2">#REF!</definedName>
    <definedName name="__doc1">#REF!</definedName>
    <definedName name="__DOZ50" localSheetId="3">#REF!</definedName>
    <definedName name="__DOZ50" localSheetId="4">#REF!</definedName>
    <definedName name="__DOZ50" localSheetId="7">#REF!</definedName>
    <definedName name="__DOZ50" localSheetId="5">#REF!</definedName>
    <definedName name="__DOZ50" localSheetId="6">#REF!</definedName>
    <definedName name="__DOZ50" localSheetId="9">#REF!</definedName>
    <definedName name="__DOZ50" localSheetId="17">#REF!</definedName>
    <definedName name="__DOZ50" localSheetId="2">#REF!</definedName>
    <definedName name="__DOZ50">#REF!</definedName>
    <definedName name="__DOZ80" localSheetId="3">#REF!</definedName>
    <definedName name="__DOZ80" localSheetId="4">#REF!</definedName>
    <definedName name="__DOZ80" localSheetId="7">#REF!</definedName>
    <definedName name="__DOZ80" localSheetId="5">#REF!</definedName>
    <definedName name="__DOZ80" localSheetId="6">#REF!</definedName>
    <definedName name="__DOZ80" localSheetId="9">#REF!</definedName>
    <definedName name="__DOZ80" localSheetId="17">#REF!</definedName>
    <definedName name="__DOZ80" localSheetId="2">#REF!</definedName>
    <definedName name="__DOZ80">#REF!</definedName>
    <definedName name="__EXC20">'[32]Rate Analysis '!$E$50</definedName>
    <definedName name="__ExV200" localSheetId="3">#REF!</definedName>
    <definedName name="__ExV200" localSheetId="4">#REF!</definedName>
    <definedName name="__ExV200" localSheetId="7">#REF!</definedName>
    <definedName name="__ExV200" localSheetId="5">#REF!</definedName>
    <definedName name="__ExV200" localSheetId="6">#REF!</definedName>
    <definedName name="__ExV200" localSheetId="9">#REF!</definedName>
    <definedName name="__ExV200" localSheetId="17">#REF!</definedName>
    <definedName name="__ExV200" localSheetId="2">#REF!</definedName>
    <definedName name="__ExV200">#REF!</definedName>
    <definedName name="__GEN100" localSheetId="3">#REF!</definedName>
    <definedName name="__GEN100" localSheetId="4">#REF!</definedName>
    <definedName name="__GEN100" localSheetId="7">#REF!</definedName>
    <definedName name="__GEN100" localSheetId="5">#REF!</definedName>
    <definedName name="__GEN100" localSheetId="6">#REF!</definedName>
    <definedName name="__GEN100" localSheetId="9">#REF!</definedName>
    <definedName name="__GEN100" localSheetId="17">#REF!</definedName>
    <definedName name="__GEN100" localSheetId="2">#REF!</definedName>
    <definedName name="__GEN100">#REF!</definedName>
    <definedName name="__GEN250" localSheetId="3">#REF!</definedName>
    <definedName name="__GEN250" localSheetId="4">#REF!</definedName>
    <definedName name="__GEN250" localSheetId="7">#REF!</definedName>
    <definedName name="__GEN250" localSheetId="5">#REF!</definedName>
    <definedName name="__GEN250" localSheetId="6">#REF!</definedName>
    <definedName name="__GEN250" localSheetId="9">#REF!</definedName>
    <definedName name="__GEN250" localSheetId="17">#REF!</definedName>
    <definedName name="__GEN250" localSheetId="2">#REF!</definedName>
    <definedName name="__GEN250">#REF!</definedName>
    <definedName name="__GEN325" localSheetId="3">#REF!</definedName>
    <definedName name="__GEN325" localSheetId="4">#REF!</definedName>
    <definedName name="__GEN325" localSheetId="7">#REF!</definedName>
    <definedName name="__GEN325" localSheetId="5">#REF!</definedName>
    <definedName name="__GEN325" localSheetId="6">#REF!</definedName>
    <definedName name="__GEN325" localSheetId="9">#REF!</definedName>
    <definedName name="__GEN325" localSheetId="17">#REF!</definedName>
    <definedName name="__GEN325" localSheetId="2">#REF!</definedName>
    <definedName name="__GEN325">#REF!</definedName>
    <definedName name="__GEN380" localSheetId="3">#REF!</definedName>
    <definedName name="__GEN380" localSheetId="4">#REF!</definedName>
    <definedName name="__GEN380" localSheetId="7">#REF!</definedName>
    <definedName name="__GEN380" localSheetId="5">#REF!</definedName>
    <definedName name="__GEN380" localSheetId="6">#REF!</definedName>
    <definedName name="__GEN380" localSheetId="9">#REF!</definedName>
    <definedName name="__GEN380" localSheetId="17">#REF!</definedName>
    <definedName name="__GEN380" localSheetId="2">#REF!</definedName>
    <definedName name="__GEN380">#REF!</definedName>
    <definedName name="__GSB1" localSheetId="3">#REF!</definedName>
    <definedName name="__GSB1" localSheetId="4">#REF!</definedName>
    <definedName name="__GSB1" localSheetId="7">#REF!</definedName>
    <definedName name="__GSB1" localSheetId="5">#REF!</definedName>
    <definedName name="__GSB1" localSheetId="6">#REF!</definedName>
    <definedName name="__GSB1" localSheetId="9">#REF!</definedName>
    <definedName name="__GSB1" localSheetId="17">#REF!</definedName>
    <definedName name="__GSB1" localSheetId="2">#REF!</definedName>
    <definedName name="__GSB1">#REF!</definedName>
    <definedName name="__GSB2" localSheetId="3">#REF!</definedName>
    <definedName name="__GSB2" localSheetId="4">#REF!</definedName>
    <definedName name="__GSB2" localSheetId="7">#REF!</definedName>
    <definedName name="__GSB2" localSheetId="5">#REF!</definedName>
    <definedName name="__GSB2" localSheetId="6">#REF!</definedName>
    <definedName name="__GSB2" localSheetId="9">#REF!</definedName>
    <definedName name="__GSB2" localSheetId="17">#REF!</definedName>
    <definedName name="__GSB2" localSheetId="2">#REF!</definedName>
    <definedName name="__GSB2">#REF!</definedName>
    <definedName name="__GSB3" localSheetId="3">#REF!</definedName>
    <definedName name="__GSB3" localSheetId="4">#REF!</definedName>
    <definedName name="__GSB3" localSheetId="7">#REF!</definedName>
    <definedName name="__GSB3" localSheetId="5">#REF!</definedName>
    <definedName name="__GSB3" localSheetId="6">#REF!</definedName>
    <definedName name="__GSB3" localSheetId="9">#REF!</definedName>
    <definedName name="__GSB3" localSheetId="17">#REF!</definedName>
    <definedName name="__GSB3" localSheetId="2">#REF!</definedName>
    <definedName name="__GSB3">#REF!</definedName>
    <definedName name="__HMP1" localSheetId="3">#REF!</definedName>
    <definedName name="__HMP1" localSheetId="4">#REF!</definedName>
    <definedName name="__HMP1" localSheetId="7">#REF!</definedName>
    <definedName name="__HMP1" localSheetId="5">#REF!</definedName>
    <definedName name="__HMP1" localSheetId="6">#REF!</definedName>
    <definedName name="__HMP1" localSheetId="9">#REF!</definedName>
    <definedName name="__HMP1" localSheetId="17">#REF!</definedName>
    <definedName name="__HMP1" localSheetId="2">#REF!</definedName>
    <definedName name="__HMP1">#REF!</definedName>
    <definedName name="__HMP2" localSheetId="3">#REF!</definedName>
    <definedName name="__HMP2" localSheetId="4">#REF!</definedName>
    <definedName name="__HMP2" localSheetId="7">#REF!</definedName>
    <definedName name="__HMP2" localSheetId="5">#REF!</definedName>
    <definedName name="__HMP2" localSheetId="6">#REF!</definedName>
    <definedName name="__HMP2" localSheetId="9">#REF!</definedName>
    <definedName name="__HMP2" localSheetId="17">#REF!</definedName>
    <definedName name="__HMP2" localSheetId="2">#REF!</definedName>
    <definedName name="__HMP2">#REF!</definedName>
    <definedName name="__HMP3" localSheetId="3">#REF!</definedName>
    <definedName name="__HMP3" localSheetId="4">#REF!</definedName>
    <definedName name="__HMP3" localSheetId="7">#REF!</definedName>
    <definedName name="__HMP3" localSheetId="5">#REF!</definedName>
    <definedName name="__HMP3" localSheetId="6">#REF!</definedName>
    <definedName name="__HMP3" localSheetId="9">#REF!</definedName>
    <definedName name="__HMP3" localSheetId="17">#REF!</definedName>
    <definedName name="__HMP3" localSheetId="2">#REF!</definedName>
    <definedName name="__HMP3">#REF!</definedName>
    <definedName name="__HMP4" localSheetId="3">#REF!</definedName>
    <definedName name="__HMP4" localSheetId="4">#REF!</definedName>
    <definedName name="__HMP4" localSheetId="7">#REF!</definedName>
    <definedName name="__HMP4" localSheetId="5">#REF!</definedName>
    <definedName name="__HMP4" localSheetId="6">#REF!</definedName>
    <definedName name="__HMP4" localSheetId="9">#REF!</definedName>
    <definedName name="__HMP4" localSheetId="17">#REF!</definedName>
    <definedName name="__HMP4" localSheetId="2">#REF!</definedName>
    <definedName name="__HMP4">#REF!</definedName>
    <definedName name="__IntlFixup">TRUE()</definedName>
    <definedName name="__Ki1" localSheetId="3">#REF!</definedName>
    <definedName name="__Ki1" localSheetId="4">#REF!</definedName>
    <definedName name="__Ki1" localSheetId="7">#REF!</definedName>
    <definedName name="__Ki1" localSheetId="5">#REF!</definedName>
    <definedName name="__Ki1" localSheetId="6">#REF!</definedName>
    <definedName name="__Ki1" localSheetId="9">#REF!</definedName>
    <definedName name="__Ki1" localSheetId="17">#REF!</definedName>
    <definedName name="__Ki1" localSheetId="2">#REF!</definedName>
    <definedName name="__Ki1">#REF!</definedName>
    <definedName name="__Ki2" localSheetId="3">#REF!</definedName>
    <definedName name="__Ki2" localSheetId="4">#REF!</definedName>
    <definedName name="__Ki2" localSheetId="7">#REF!</definedName>
    <definedName name="__Ki2" localSheetId="5">#REF!</definedName>
    <definedName name="__Ki2" localSheetId="6">#REF!</definedName>
    <definedName name="__Ki2" localSheetId="9">#REF!</definedName>
    <definedName name="__Ki2" localSheetId="17">#REF!</definedName>
    <definedName name="__Ki2" localSheetId="2">#REF!</definedName>
    <definedName name="__Ki2">#REF!</definedName>
    <definedName name="__lb1" localSheetId="3">#REF!</definedName>
    <definedName name="__lb1" localSheetId="4">#REF!</definedName>
    <definedName name="__lb1" localSheetId="7">#REF!</definedName>
    <definedName name="__lb1" localSheetId="5">#REF!</definedName>
    <definedName name="__lb1" localSheetId="6">#REF!</definedName>
    <definedName name="__lb1" localSheetId="9">#REF!</definedName>
    <definedName name="__lb1" localSheetId="17">#REF!</definedName>
    <definedName name="__lb1" localSheetId="2">#REF!</definedName>
    <definedName name="__lb1">#REF!</definedName>
    <definedName name="__lb2" localSheetId="3">#REF!</definedName>
    <definedName name="__lb2" localSheetId="4">#REF!</definedName>
    <definedName name="__lb2" localSheetId="7">#REF!</definedName>
    <definedName name="__lb2" localSheetId="5">#REF!</definedName>
    <definedName name="__lb2" localSheetId="6">#REF!</definedName>
    <definedName name="__lb2" localSheetId="9">#REF!</definedName>
    <definedName name="__lb2" localSheetId="17">#REF!</definedName>
    <definedName name="__lb2" localSheetId="2">#REF!</definedName>
    <definedName name="__lb2">#REF!</definedName>
    <definedName name="__mac2">200</definedName>
    <definedName name="__MAN1" localSheetId="3">#REF!</definedName>
    <definedName name="__MAN1" localSheetId="4">#REF!</definedName>
    <definedName name="__MAN1" localSheetId="7">#REF!</definedName>
    <definedName name="__MAN1" localSheetId="5">#REF!</definedName>
    <definedName name="__MAN1" localSheetId="6">#REF!</definedName>
    <definedName name="__MAN1" localSheetId="9">#REF!</definedName>
    <definedName name="__MAN1" localSheetId="17">#REF!</definedName>
    <definedName name="__MAN1" localSheetId="2">#REF!</definedName>
    <definedName name="__MAN1">#REF!</definedName>
    <definedName name="__MIX10" localSheetId="3">#REF!</definedName>
    <definedName name="__MIX10" localSheetId="4">#REF!</definedName>
    <definedName name="__MIX10" localSheetId="7">#REF!</definedName>
    <definedName name="__MIX10" localSheetId="5">#REF!</definedName>
    <definedName name="__MIX10" localSheetId="6">#REF!</definedName>
    <definedName name="__MIX10" localSheetId="9">#REF!</definedName>
    <definedName name="__MIX10" localSheetId="17">#REF!</definedName>
    <definedName name="__MIX10" localSheetId="2">#REF!</definedName>
    <definedName name="__MIX10">#REF!</definedName>
    <definedName name="__MIX15" localSheetId="3">#REF!</definedName>
    <definedName name="__MIX15" localSheetId="4">#REF!</definedName>
    <definedName name="__MIX15" localSheetId="7">#REF!</definedName>
    <definedName name="__MIX15" localSheetId="5">#REF!</definedName>
    <definedName name="__MIX15" localSheetId="6">#REF!</definedName>
    <definedName name="__MIX15" localSheetId="9">#REF!</definedName>
    <definedName name="__MIX15" localSheetId="17">#REF!</definedName>
    <definedName name="__MIX15" localSheetId="2">#REF!</definedName>
    <definedName name="__MIX15">#REF!</definedName>
    <definedName name="__MIX15150" localSheetId="4">'[4]Mix Design'!#REF!</definedName>
    <definedName name="__MIX15150" localSheetId="7">'[4]Mix Design'!#REF!</definedName>
    <definedName name="__MIX15150" localSheetId="5">'[4]Mix Design'!#REF!</definedName>
    <definedName name="__MIX15150" localSheetId="6">'[4]Mix Design'!#REF!</definedName>
    <definedName name="__MIX15150" localSheetId="17">'[4]Mix Design'!#REF!</definedName>
    <definedName name="__MIX15150">'[4]Mix Design'!#REF!</definedName>
    <definedName name="__MIX1540">'[4]Mix Design'!$P$11</definedName>
    <definedName name="__MIX1580" localSheetId="4">'[4]Mix Design'!#REF!</definedName>
    <definedName name="__MIX1580" localSheetId="7">'[4]Mix Design'!#REF!</definedName>
    <definedName name="__MIX1580" localSheetId="5">'[4]Mix Design'!#REF!</definedName>
    <definedName name="__MIX1580" localSheetId="6">'[4]Mix Design'!#REF!</definedName>
    <definedName name="__MIX1580" localSheetId="17">'[4]Mix Design'!#REF!</definedName>
    <definedName name="__MIX1580">'[4]Mix Design'!#REF!</definedName>
    <definedName name="__MIX2">'[5]Mix Design'!$P$12</definedName>
    <definedName name="__MIX20" localSheetId="3">#REF!</definedName>
    <definedName name="__MIX20" localSheetId="4">#REF!</definedName>
    <definedName name="__MIX20" localSheetId="7">#REF!</definedName>
    <definedName name="__MIX20" localSheetId="5">#REF!</definedName>
    <definedName name="__MIX20" localSheetId="6">#REF!</definedName>
    <definedName name="__MIX20" localSheetId="9">#REF!</definedName>
    <definedName name="__MIX20" localSheetId="17">#REF!</definedName>
    <definedName name="__MIX20" localSheetId="2">#REF!</definedName>
    <definedName name="__MIX20">#REF!</definedName>
    <definedName name="__MIX2020">'[4]Mix Design'!$P$12</definedName>
    <definedName name="__MIX2040">'[4]Mix Design'!$P$13</definedName>
    <definedName name="__MIX25" localSheetId="3">#REF!</definedName>
    <definedName name="__MIX25" localSheetId="4">#REF!</definedName>
    <definedName name="__MIX25" localSheetId="7">#REF!</definedName>
    <definedName name="__MIX25" localSheetId="5">#REF!</definedName>
    <definedName name="__MIX25" localSheetId="6">#REF!</definedName>
    <definedName name="__MIX25" localSheetId="9">#REF!</definedName>
    <definedName name="__MIX25" localSheetId="17">#REF!</definedName>
    <definedName name="__MIX25" localSheetId="2">#REF!</definedName>
    <definedName name="__MIX25">#REF!</definedName>
    <definedName name="__MIX2540">'[4]Mix Design'!$P$15</definedName>
    <definedName name="__Mix255">'[6]Mix Design'!$P$13</definedName>
    <definedName name="__MIX30" localSheetId="3">#REF!</definedName>
    <definedName name="__MIX30" localSheetId="4">#REF!</definedName>
    <definedName name="__MIX30" localSheetId="7">#REF!</definedName>
    <definedName name="__MIX30" localSheetId="5">#REF!</definedName>
    <definedName name="__MIX30" localSheetId="6">#REF!</definedName>
    <definedName name="__MIX30" localSheetId="9">#REF!</definedName>
    <definedName name="__MIX30" localSheetId="17">#REF!</definedName>
    <definedName name="__MIX30" localSheetId="2">#REF!</definedName>
    <definedName name="__MIX30">#REF!</definedName>
    <definedName name="__MIX35" localSheetId="3">#REF!</definedName>
    <definedName name="__MIX35" localSheetId="4">#REF!</definedName>
    <definedName name="__MIX35" localSheetId="7">#REF!</definedName>
    <definedName name="__MIX35" localSheetId="5">#REF!</definedName>
    <definedName name="__MIX35" localSheetId="6">#REF!</definedName>
    <definedName name="__MIX35" localSheetId="9">#REF!</definedName>
    <definedName name="__MIX35" localSheetId="17">#REF!</definedName>
    <definedName name="__MIX35" localSheetId="2">#REF!</definedName>
    <definedName name="__MIX35">#REF!</definedName>
    <definedName name="__MIX40" localSheetId="3">#REF!</definedName>
    <definedName name="__MIX40" localSheetId="4">#REF!</definedName>
    <definedName name="__MIX40" localSheetId="7">#REF!</definedName>
    <definedName name="__MIX40" localSheetId="5">#REF!</definedName>
    <definedName name="__MIX40" localSheetId="6">#REF!</definedName>
    <definedName name="__MIX40" localSheetId="9">#REF!</definedName>
    <definedName name="__MIX40" localSheetId="17">#REF!</definedName>
    <definedName name="__MIX40" localSheetId="2">#REF!</definedName>
    <definedName name="__MIX40">#REF!</definedName>
    <definedName name="__MIX45" localSheetId="4">'[4]Mix Design'!#REF!</definedName>
    <definedName name="__MIX45" localSheetId="7">'[4]Mix Design'!#REF!</definedName>
    <definedName name="__MIX45" localSheetId="5">'[4]Mix Design'!#REF!</definedName>
    <definedName name="__MIX45" localSheetId="6">'[4]Mix Design'!#REF!</definedName>
    <definedName name="__MIX45" localSheetId="17">'[4]Mix Design'!#REF!</definedName>
    <definedName name="__MIX45">'[4]Mix Design'!#REF!</definedName>
    <definedName name="__mm1" localSheetId="3">#REF!</definedName>
    <definedName name="__mm1" localSheetId="4">#REF!</definedName>
    <definedName name="__mm1" localSheetId="7">#REF!</definedName>
    <definedName name="__mm1" localSheetId="5">#REF!</definedName>
    <definedName name="__mm1" localSheetId="6">#REF!</definedName>
    <definedName name="__mm1" localSheetId="9">#REF!</definedName>
    <definedName name="__mm1" localSheetId="17">#REF!</definedName>
    <definedName name="__mm1" localSheetId="2">#REF!</definedName>
    <definedName name="__mm1">#REF!</definedName>
    <definedName name="__mm2" localSheetId="3">#REF!</definedName>
    <definedName name="__mm2" localSheetId="4">#REF!</definedName>
    <definedName name="__mm2" localSheetId="7">#REF!</definedName>
    <definedName name="__mm2" localSheetId="5">#REF!</definedName>
    <definedName name="__mm2" localSheetId="6">#REF!</definedName>
    <definedName name="__mm2" localSheetId="9">#REF!</definedName>
    <definedName name="__mm2" localSheetId="17">#REF!</definedName>
    <definedName name="__mm2" localSheetId="2">#REF!</definedName>
    <definedName name="__mm2">#REF!</definedName>
    <definedName name="__mm3" localSheetId="3">#REF!</definedName>
    <definedName name="__mm3" localSheetId="4">#REF!</definedName>
    <definedName name="__mm3" localSheetId="7">#REF!</definedName>
    <definedName name="__mm3" localSheetId="5">#REF!</definedName>
    <definedName name="__mm3" localSheetId="6">#REF!</definedName>
    <definedName name="__mm3" localSheetId="9">#REF!</definedName>
    <definedName name="__mm3" localSheetId="17">#REF!</definedName>
    <definedName name="__mm3" localSheetId="2">#REF!</definedName>
    <definedName name="__mm3">#REF!</definedName>
    <definedName name="__MUR5" localSheetId="3">#REF!</definedName>
    <definedName name="__MUR5" localSheetId="4">#REF!</definedName>
    <definedName name="__MUR5" localSheetId="7">#REF!</definedName>
    <definedName name="__MUR5" localSheetId="5">#REF!</definedName>
    <definedName name="__MUR5" localSheetId="6">#REF!</definedName>
    <definedName name="__MUR5" localSheetId="9">#REF!</definedName>
    <definedName name="__MUR5" localSheetId="17">#REF!</definedName>
    <definedName name="__MUR5" localSheetId="2">#REF!</definedName>
    <definedName name="__MUR5">#REF!</definedName>
    <definedName name="__MUR8" localSheetId="3">#REF!</definedName>
    <definedName name="__MUR8" localSheetId="4">#REF!</definedName>
    <definedName name="__MUR8" localSheetId="7">#REF!</definedName>
    <definedName name="__MUR8" localSheetId="5">#REF!</definedName>
    <definedName name="__MUR8" localSheetId="6">#REF!</definedName>
    <definedName name="__MUR8" localSheetId="9">#REF!</definedName>
    <definedName name="__MUR8" localSheetId="17">#REF!</definedName>
    <definedName name="__MUR8" localSheetId="2">#REF!</definedName>
    <definedName name="__MUR8">#REF!</definedName>
    <definedName name="__OPC43" localSheetId="3">#REF!</definedName>
    <definedName name="__OPC43" localSheetId="4">#REF!</definedName>
    <definedName name="__OPC43" localSheetId="7">#REF!</definedName>
    <definedName name="__OPC43" localSheetId="5">#REF!</definedName>
    <definedName name="__OPC43" localSheetId="6">#REF!</definedName>
    <definedName name="__OPC43" localSheetId="9">#REF!</definedName>
    <definedName name="__OPC43" localSheetId="17">#REF!</definedName>
    <definedName name="__OPC43" localSheetId="2">#REF!</definedName>
    <definedName name="__OPC43">#REF!</definedName>
    <definedName name="__PB1" localSheetId="3">#REF!</definedName>
    <definedName name="__PB1" localSheetId="4">#REF!</definedName>
    <definedName name="__PB1" localSheetId="7">#REF!</definedName>
    <definedName name="__PB1" localSheetId="5">#REF!</definedName>
    <definedName name="__PB1" localSheetId="6">#REF!</definedName>
    <definedName name="__PB1" localSheetId="9">#REF!</definedName>
    <definedName name="__PB1" localSheetId="17">#REF!</definedName>
    <definedName name="__PB1" localSheetId="2">#REF!</definedName>
    <definedName name="__PB1">#REF!</definedName>
    <definedName name="__PPC53">'[33]Rate Analysis '!$E$19</definedName>
    <definedName name="__RNG150">'[34]Valve Cl'!$A$8:$W$32</definedName>
    <definedName name="__RNG1500">'[34]Valve Cl'!$A$152:$W$176</definedName>
    <definedName name="__RNG2500">'[34]Valve Cl'!$A$181:$W$205</definedName>
    <definedName name="__RNG300">'[34]Valve Cl'!$A$37:$W$61</definedName>
    <definedName name="__RNG400">'[34]Valve Cl'!$A$66:$W$90</definedName>
    <definedName name="__RNG4500">'[34]Valve Cl'!$A$209:$W$233</definedName>
    <definedName name="__RNG600">'[34]Valve Cl'!$A$95:$W$119</definedName>
    <definedName name="__RNG900">'[34]Valve Cl'!$A$124:$W$148</definedName>
    <definedName name="__sh1">90</definedName>
    <definedName name="__SH10">'[35]Executive Summary -Thermal'!$A$4:$G$118</definedName>
    <definedName name="__SH11">'[35]Executive Summary -Thermal'!$A$4:$H$167</definedName>
    <definedName name="__sh2">120</definedName>
    <definedName name="__sh3">150</definedName>
    <definedName name="__sh4">180</definedName>
    <definedName name="__SH5">'[35]Executive Summary -Thermal'!$A$4:$H$96</definedName>
    <definedName name="__SH6">'[35]Executive Summary -Thermal'!$A$4:$H$95</definedName>
    <definedName name="__SH7">'[35]Executive Summary -Thermal'!$A$4:$H$163</definedName>
    <definedName name="__SH8">'[35]Executive Summary -Thermal'!$A$4:$H$133</definedName>
    <definedName name="__SH9">'[35]Executive Summary -Thermal'!$A$4:$H$194</definedName>
    <definedName name="__SMG1">#N/A</definedName>
    <definedName name="__SMG2">#N/A</definedName>
    <definedName name="__t1" localSheetId="3">#REF!</definedName>
    <definedName name="__t1" localSheetId="4">#REF!</definedName>
    <definedName name="__t1" localSheetId="7">#REF!</definedName>
    <definedName name="__t1" localSheetId="5">#REF!</definedName>
    <definedName name="__t1" localSheetId="6">#REF!</definedName>
    <definedName name="__t1" localSheetId="9">#REF!</definedName>
    <definedName name="__t1" localSheetId="17">#REF!</definedName>
    <definedName name="__t1" localSheetId="2">#REF!</definedName>
    <definedName name="__t1">#REF!</definedName>
    <definedName name="__tab1" localSheetId="3">#REF!</definedName>
    <definedName name="__tab1" localSheetId="4">#REF!</definedName>
    <definedName name="__tab1" localSheetId="7">#REF!</definedName>
    <definedName name="__tab1" localSheetId="5">#REF!</definedName>
    <definedName name="__tab1" localSheetId="6">#REF!</definedName>
    <definedName name="__tab1" localSheetId="9">#REF!</definedName>
    <definedName name="__tab1" localSheetId="17">#REF!</definedName>
    <definedName name="__tab1" localSheetId="2">#REF!</definedName>
    <definedName name="__tab1">#REF!</definedName>
    <definedName name="__tab2" localSheetId="3">#REF!</definedName>
    <definedName name="__tab2" localSheetId="4">#REF!</definedName>
    <definedName name="__tab2" localSheetId="7">#REF!</definedName>
    <definedName name="__tab2" localSheetId="5">#REF!</definedName>
    <definedName name="__tab2" localSheetId="6">#REF!</definedName>
    <definedName name="__tab2" localSheetId="9">#REF!</definedName>
    <definedName name="__tab2" localSheetId="17">#REF!</definedName>
    <definedName name="__tab2" localSheetId="2">#REF!</definedName>
    <definedName name="__tab2">#REF!</definedName>
    <definedName name="__TB2" localSheetId="3">#REF!</definedName>
    <definedName name="__TB2" localSheetId="4">#REF!</definedName>
    <definedName name="__TB2" localSheetId="7">#REF!</definedName>
    <definedName name="__TB2" localSheetId="5">#REF!</definedName>
    <definedName name="__TB2" localSheetId="6">#REF!</definedName>
    <definedName name="__TB2" localSheetId="9">#REF!</definedName>
    <definedName name="__TB2" localSheetId="17">#REF!</definedName>
    <definedName name="__TB2" localSheetId="2">#REF!</definedName>
    <definedName name="__TB2">#REF!</definedName>
    <definedName name="__TIP1" localSheetId="3">#REF!</definedName>
    <definedName name="__TIP1" localSheetId="4">#REF!</definedName>
    <definedName name="__TIP1" localSheetId="7">#REF!</definedName>
    <definedName name="__TIP1" localSheetId="5">#REF!</definedName>
    <definedName name="__TIP1" localSheetId="6">#REF!</definedName>
    <definedName name="__TIP1" localSheetId="9">#REF!</definedName>
    <definedName name="__TIP1" localSheetId="17">#REF!</definedName>
    <definedName name="__TIP1" localSheetId="2">#REF!</definedName>
    <definedName name="__TIP1">#REF!</definedName>
    <definedName name="__TIP2" localSheetId="3">#REF!</definedName>
    <definedName name="__TIP2" localSheetId="4">#REF!</definedName>
    <definedName name="__TIP2" localSheetId="7">#REF!</definedName>
    <definedName name="__TIP2" localSheetId="5">#REF!</definedName>
    <definedName name="__TIP2" localSheetId="6">#REF!</definedName>
    <definedName name="__TIP2" localSheetId="9">#REF!</definedName>
    <definedName name="__TIP2" localSheetId="17">#REF!</definedName>
    <definedName name="__TIP2" localSheetId="2">#REF!</definedName>
    <definedName name="__TIP2">#REF!</definedName>
    <definedName name="__TIP3" localSheetId="3">#REF!</definedName>
    <definedName name="__TIP3" localSheetId="4">#REF!</definedName>
    <definedName name="__TIP3" localSheetId="7">#REF!</definedName>
    <definedName name="__TIP3" localSheetId="5">#REF!</definedName>
    <definedName name="__TIP3" localSheetId="6">#REF!</definedName>
    <definedName name="__TIP3" localSheetId="9">#REF!</definedName>
    <definedName name="__TIP3" localSheetId="17">#REF!</definedName>
    <definedName name="__TIP3" localSheetId="2">#REF!</definedName>
    <definedName name="__TIP3">#REF!</definedName>
    <definedName name="_0" localSheetId="3">#REF!</definedName>
    <definedName name="_0" localSheetId="4">#REF!</definedName>
    <definedName name="_0" localSheetId="7">#REF!</definedName>
    <definedName name="_0" localSheetId="5">#REF!</definedName>
    <definedName name="_0" localSheetId="6">#REF!</definedName>
    <definedName name="_0" localSheetId="9">#REF!</definedName>
    <definedName name="_0" localSheetId="17">#REF!</definedName>
    <definedName name="_0" localSheetId="2">#REF!</definedName>
    <definedName name="_0">#REF!</definedName>
    <definedName name="_0___0" localSheetId="3">#REF!</definedName>
    <definedName name="_0___0" localSheetId="4">#REF!</definedName>
    <definedName name="_0___0" localSheetId="7">#REF!</definedName>
    <definedName name="_0___0" localSheetId="5">#REF!</definedName>
    <definedName name="_0___0" localSheetId="6">#REF!</definedName>
    <definedName name="_0___0" localSheetId="9">#REF!</definedName>
    <definedName name="_0___0" localSheetId="17">#REF!</definedName>
    <definedName name="_0___0" localSheetId="2">#REF!</definedName>
    <definedName name="_0___0">#REF!</definedName>
    <definedName name="_1" localSheetId="4">[36]당초!#REF!</definedName>
    <definedName name="_1" localSheetId="7">[36]당초!#REF!</definedName>
    <definedName name="_1" localSheetId="5">[36]당초!#REF!</definedName>
    <definedName name="_1" localSheetId="6">[36]당초!#REF!</definedName>
    <definedName name="_1" localSheetId="17">[36]당초!#REF!</definedName>
    <definedName name="_1">[36]당초!#REF!</definedName>
    <definedName name="_1_" localSheetId="4">[37]예가표!#REF!</definedName>
    <definedName name="_1_" localSheetId="7">[37]예가표!#REF!</definedName>
    <definedName name="_1_" localSheetId="5">[37]예가표!#REF!</definedName>
    <definedName name="_1_" localSheetId="6">[37]예가표!#REF!</definedName>
    <definedName name="_1_" localSheetId="17">[37]예가표!#REF!</definedName>
    <definedName name="_1_">[37]예가표!#REF!</definedName>
    <definedName name="_10__123Graph_DCHART_1" hidden="1">[38]Cash2!$K$16:$K$36</definedName>
    <definedName name="_11">#N/A</definedName>
    <definedName name="_11F" localSheetId="4" hidden="1">[39]산근!#REF!</definedName>
    <definedName name="_11F" localSheetId="7" hidden="1">[39]산근!#REF!</definedName>
    <definedName name="_11F" localSheetId="5" hidden="1">[39]산근!#REF!</definedName>
    <definedName name="_11F" localSheetId="6" hidden="1">[39]산근!#REF!</definedName>
    <definedName name="_11F" localSheetId="17" hidden="1">[39]산근!#REF!</definedName>
    <definedName name="_11F" hidden="1">[39]산근!#REF!</definedName>
    <definedName name="_12_0" localSheetId="4">[37]예가표!#REF!</definedName>
    <definedName name="_12_0" localSheetId="7">[37]예가표!#REF!</definedName>
    <definedName name="_12_0" localSheetId="5">[37]예가표!#REF!</definedName>
    <definedName name="_12_0" localSheetId="6">[37]예가표!#REF!</definedName>
    <definedName name="_12_0" localSheetId="17">[37]예가표!#REF!</definedName>
    <definedName name="_12_0">[37]예가표!#REF!</definedName>
    <definedName name="_13_0\LA" localSheetId="4">[40]공문!#REF!</definedName>
    <definedName name="_13_0\LA" localSheetId="7">[40]공문!#REF!</definedName>
    <definedName name="_13_0\LA" localSheetId="5">[40]공문!#REF!</definedName>
    <definedName name="_13_0\LA" localSheetId="6">[40]공문!#REF!</definedName>
    <definedName name="_13_0\LA" localSheetId="17">[40]공문!#REF!</definedName>
    <definedName name="_13_0\LA">[40]공문!#REF!</definedName>
    <definedName name="_13_ページング_電話関係" localSheetId="3">#REF!</definedName>
    <definedName name="_13_ページング_電話関係" localSheetId="4">#REF!</definedName>
    <definedName name="_13_ページング_電話関係" localSheetId="7">#REF!</definedName>
    <definedName name="_13_ページング_電話関係" localSheetId="5">#REF!</definedName>
    <definedName name="_13_ページング_電話関係" localSheetId="6">#REF!</definedName>
    <definedName name="_13_ページング_電話関係" localSheetId="9">#REF!</definedName>
    <definedName name="_13_ページング_電話関係" localSheetId="17">#REF!</definedName>
    <definedName name="_13_ページング_電話関係" localSheetId="2">#REF!</definedName>
    <definedName name="_13_ページング_電話関係">#REF!</definedName>
    <definedName name="_14_0\MID" localSheetId="4">[40]공문!#REF!</definedName>
    <definedName name="_14_0\MID" localSheetId="7">[40]공문!#REF!</definedName>
    <definedName name="_14_0\MID" localSheetId="5">[40]공문!#REF!</definedName>
    <definedName name="_14_0\MID" localSheetId="6">[40]공문!#REF!</definedName>
    <definedName name="_14_0\MID" localSheetId="17">[40]공문!#REF!</definedName>
    <definedName name="_14_0\MID">[40]공문!#REF!</definedName>
    <definedName name="_15_0\SM" localSheetId="4">[40]공문!#REF!</definedName>
    <definedName name="_15_0\SM" localSheetId="7">[40]공문!#REF!</definedName>
    <definedName name="_15_0\SM" localSheetId="5">[40]공문!#REF!</definedName>
    <definedName name="_15_0\SM" localSheetId="6">[40]공문!#REF!</definedName>
    <definedName name="_15_0\SM" localSheetId="17">[40]공문!#REF!</definedName>
    <definedName name="_15_0\SM">[40]공문!#REF!</definedName>
    <definedName name="_16_0_0__123Grap" localSheetId="4" hidden="1">[41]공문!#REF!</definedName>
    <definedName name="_16_0_0__123Grap" localSheetId="7" hidden="1">[41]공문!#REF!</definedName>
    <definedName name="_16_0_0__123Grap" localSheetId="5" hidden="1">[41]공문!#REF!</definedName>
    <definedName name="_16_0_0__123Grap" localSheetId="6" hidden="1">[41]공문!#REF!</definedName>
    <definedName name="_16_0_0__123Grap" localSheetId="17" hidden="1">[41]공문!#REF!</definedName>
    <definedName name="_16_0_0__123Grap" hidden="1">[41]공문!#REF!</definedName>
    <definedName name="_17_0_0_F" localSheetId="3" hidden="1">#REF!</definedName>
    <definedName name="_17_0_0_F" localSheetId="4" hidden="1">#REF!</definedName>
    <definedName name="_17_0_0_F" localSheetId="7" hidden="1">#REF!</definedName>
    <definedName name="_17_0_0_F" localSheetId="5" hidden="1">#REF!</definedName>
    <definedName name="_17_0_0_F" localSheetId="6" hidden="1">#REF!</definedName>
    <definedName name="_17_0_0_F" localSheetId="9" hidden="1">#REF!</definedName>
    <definedName name="_17_0_0_F" localSheetId="17" hidden="1">#REF!</definedName>
    <definedName name="_17_0_0_F" localSheetId="2" hidden="1">#REF!</definedName>
    <definedName name="_17_0_0_F" hidden="1">#REF!</definedName>
    <definedName name="_18_0ME" localSheetId="4">[40]공문!#REF!</definedName>
    <definedName name="_18_0ME" localSheetId="7">[40]공문!#REF!</definedName>
    <definedName name="_18_0ME" localSheetId="5">[40]공문!#REF!</definedName>
    <definedName name="_18_0ME" localSheetId="6">[40]공문!#REF!</definedName>
    <definedName name="_18_0ME" localSheetId="17">[40]공문!#REF!</definedName>
    <definedName name="_18_0ME">[40]공문!#REF!</definedName>
    <definedName name="_19_0ME" localSheetId="4">[40]공문!#REF!</definedName>
    <definedName name="_19_0ME" localSheetId="7">[40]공문!#REF!</definedName>
    <definedName name="_19_0ME" localSheetId="5">[40]공문!#REF!</definedName>
    <definedName name="_19_0ME" localSheetId="6">[40]공문!#REF!</definedName>
    <definedName name="_19_0ME" localSheetId="17">[40]공문!#REF!</definedName>
    <definedName name="_19_0ME">[40]공문!#REF!</definedName>
    <definedName name="_2" localSheetId="4">[36]당초!#REF!</definedName>
    <definedName name="_2" localSheetId="7">[36]당초!#REF!</definedName>
    <definedName name="_2" localSheetId="5">[36]당초!#REF!</definedName>
    <definedName name="_2" localSheetId="6">[36]당초!#REF!</definedName>
    <definedName name="_2" localSheetId="17">[36]당초!#REF!</definedName>
    <definedName name="_2">[36]당초!#REF!</definedName>
    <definedName name="_2\LA" localSheetId="4">[40]공문!#REF!</definedName>
    <definedName name="_2\LA" localSheetId="7">[40]공문!#REF!</definedName>
    <definedName name="_2\LA" localSheetId="5">[40]공문!#REF!</definedName>
    <definedName name="_2\LA" localSheetId="6">[40]공문!#REF!</definedName>
    <definedName name="_2\LA" localSheetId="17">[40]공문!#REF!</definedName>
    <definedName name="_2\LA">[40]공문!#REF!</definedName>
    <definedName name="_20_0Print_A" localSheetId="3">#REF!</definedName>
    <definedName name="_20_0Print_A" localSheetId="4">#REF!</definedName>
    <definedName name="_20_0Print_A" localSheetId="7">#REF!</definedName>
    <definedName name="_20_0Print_A" localSheetId="5">#REF!</definedName>
    <definedName name="_20_0Print_A" localSheetId="6">#REF!</definedName>
    <definedName name="_20_0Print_A" localSheetId="9">#REF!</definedName>
    <definedName name="_20_0Print_A" localSheetId="17">#REF!</definedName>
    <definedName name="_20_0Print_A" localSheetId="2">#REF!</definedName>
    <definedName name="_20_0Print_A">#REF!</definedName>
    <definedName name="_21_11" localSheetId="3">#REF!</definedName>
    <definedName name="_21_11" localSheetId="4">#REF!</definedName>
    <definedName name="_21_11" localSheetId="7">#REF!</definedName>
    <definedName name="_21_11" localSheetId="5">#REF!</definedName>
    <definedName name="_21_11" localSheetId="6">#REF!</definedName>
    <definedName name="_21_11" localSheetId="9">#REF!</definedName>
    <definedName name="_21_11" localSheetId="17">#REF!</definedName>
    <definedName name="_21_11" localSheetId="2">#REF!</definedName>
    <definedName name="_21_11">#REF!</definedName>
    <definedName name="_22">#N/A</definedName>
    <definedName name="_22_3_0Crite" localSheetId="3">#REF!</definedName>
    <definedName name="_22_3_0Crite" localSheetId="4">#REF!</definedName>
    <definedName name="_22_3_0Crite" localSheetId="7">#REF!</definedName>
    <definedName name="_22_3_0Crite" localSheetId="5">#REF!</definedName>
    <definedName name="_22_3_0Crite" localSheetId="6">#REF!</definedName>
    <definedName name="_22_3_0Crite" localSheetId="9">#REF!</definedName>
    <definedName name="_22_3_0Crite" localSheetId="17">#REF!</definedName>
    <definedName name="_22_3_0Crite" localSheetId="2">#REF!</definedName>
    <definedName name="_22_3_0Crite">#REF!</definedName>
    <definedName name="_23_3_0Criteria" localSheetId="3">#REF!</definedName>
    <definedName name="_23_3_0Criteria" localSheetId="4">#REF!</definedName>
    <definedName name="_23_3_0Criteria" localSheetId="7">#REF!</definedName>
    <definedName name="_23_3_0Criteria" localSheetId="5">#REF!</definedName>
    <definedName name="_23_3_0Criteria" localSheetId="6">#REF!</definedName>
    <definedName name="_23_3_0Criteria" localSheetId="9">#REF!</definedName>
    <definedName name="_23_3_0Criteria" localSheetId="17">#REF!</definedName>
    <definedName name="_23_3_0Criteria" localSheetId="2">#REF!</definedName>
    <definedName name="_23_3_0Criteria">#REF!</definedName>
    <definedName name="_24_3__Crite" localSheetId="3">#REF!</definedName>
    <definedName name="_24_3__Crite" localSheetId="4">#REF!</definedName>
    <definedName name="_24_3__Crite" localSheetId="7">#REF!</definedName>
    <definedName name="_24_3__Crite" localSheetId="5">#REF!</definedName>
    <definedName name="_24_3__Crite" localSheetId="6">#REF!</definedName>
    <definedName name="_24_3__Crite" localSheetId="9">#REF!</definedName>
    <definedName name="_24_3__Crite" localSheetId="17">#REF!</definedName>
    <definedName name="_24_3__Crite" localSheetId="2">#REF!</definedName>
    <definedName name="_24_3__Crite">#REF!</definedName>
    <definedName name="_25_3__Criteria" localSheetId="3">#REF!</definedName>
    <definedName name="_25_3__Criteria" localSheetId="4">#REF!</definedName>
    <definedName name="_25_3__Criteria" localSheetId="7">#REF!</definedName>
    <definedName name="_25_3__Criteria" localSheetId="5">#REF!</definedName>
    <definedName name="_25_3__Criteria" localSheetId="6">#REF!</definedName>
    <definedName name="_25_3__Criteria" localSheetId="9">#REF!</definedName>
    <definedName name="_25_3__Criteria" localSheetId="17">#REF!</definedName>
    <definedName name="_25_3__Criteria" localSheetId="2">#REF!</definedName>
    <definedName name="_25_3__Criteria">#REF!</definedName>
    <definedName name="_26_4_0Pag" localSheetId="3">#REF!</definedName>
    <definedName name="_26_4_0Pag" localSheetId="4">#REF!</definedName>
    <definedName name="_26_4_0Pag" localSheetId="7">#REF!</definedName>
    <definedName name="_26_4_0Pag" localSheetId="5">#REF!</definedName>
    <definedName name="_26_4_0Pag" localSheetId="6">#REF!</definedName>
    <definedName name="_26_4_0Pag" localSheetId="9">#REF!</definedName>
    <definedName name="_26_4_0Pag" localSheetId="17">#REF!</definedName>
    <definedName name="_26_4_0Pag" localSheetId="2">#REF!</definedName>
    <definedName name="_26_4_0Pag">#REF!</definedName>
    <definedName name="_27_6" localSheetId="3">#REF!</definedName>
    <definedName name="_27_6" localSheetId="4">#REF!</definedName>
    <definedName name="_27_6" localSheetId="7">#REF!</definedName>
    <definedName name="_27_6" localSheetId="5">#REF!</definedName>
    <definedName name="_27_6" localSheetId="6">#REF!</definedName>
    <definedName name="_27_6" localSheetId="9">#REF!</definedName>
    <definedName name="_27_6" localSheetId="17">#REF!</definedName>
    <definedName name="_27_6" localSheetId="2">#REF!</definedName>
    <definedName name="_27_6">#REF!</definedName>
    <definedName name="_28_7" localSheetId="3">#REF!</definedName>
    <definedName name="_28_7" localSheetId="4">#REF!</definedName>
    <definedName name="_28_7" localSheetId="7">#REF!</definedName>
    <definedName name="_28_7" localSheetId="5">#REF!</definedName>
    <definedName name="_28_7" localSheetId="6">#REF!</definedName>
    <definedName name="_28_7" localSheetId="9">#REF!</definedName>
    <definedName name="_28_7" localSheetId="17">#REF!</definedName>
    <definedName name="_28_7" localSheetId="2">#REF!</definedName>
    <definedName name="_28_7">#REF!</definedName>
    <definedName name="_29_8" localSheetId="3">#REF!</definedName>
    <definedName name="_29_8" localSheetId="4">#REF!</definedName>
    <definedName name="_29_8" localSheetId="7">#REF!</definedName>
    <definedName name="_29_8" localSheetId="5">#REF!</definedName>
    <definedName name="_29_8" localSheetId="6">#REF!</definedName>
    <definedName name="_29_8" localSheetId="9">#REF!</definedName>
    <definedName name="_29_8" localSheetId="17">#REF!</definedName>
    <definedName name="_29_8" localSheetId="2">#REF!</definedName>
    <definedName name="_29_8">#REF!</definedName>
    <definedName name="_2A1" localSheetId="4">'[31]P-Site fac'!#REF!</definedName>
    <definedName name="_2A1" localSheetId="7">'[31]P-Site fac'!#REF!</definedName>
    <definedName name="_2A1" localSheetId="5">'[31]P-Site fac'!#REF!</definedName>
    <definedName name="_2A1" localSheetId="6">'[31]P-Site fac'!#REF!</definedName>
    <definedName name="_2A1" localSheetId="17">'[31]P-Site fac'!#REF!</definedName>
    <definedName name="_2A1">'[31]P-Site fac'!#REF!</definedName>
    <definedName name="_2A3" localSheetId="4">'[31]P-Site fac'!#REF!</definedName>
    <definedName name="_2A3" localSheetId="7">'[31]P-Site fac'!#REF!</definedName>
    <definedName name="_2A3" localSheetId="5">'[31]P-Site fac'!#REF!</definedName>
    <definedName name="_2A3" localSheetId="6">'[31]P-Site fac'!#REF!</definedName>
    <definedName name="_2A3" localSheetId="17">'[31]P-Site fac'!#REF!</definedName>
    <definedName name="_2A3">'[31]P-Site fac'!#REF!</definedName>
    <definedName name="_2A4" localSheetId="4">'[31]P-Site fac'!#REF!</definedName>
    <definedName name="_2A4" localSheetId="7">'[31]P-Site fac'!#REF!</definedName>
    <definedName name="_2A4" localSheetId="5">'[31]P-Site fac'!#REF!</definedName>
    <definedName name="_2A4" localSheetId="6">'[31]P-Site fac'!#REF!</definedName>
    <definedName name="_2A4" localSheetId="17">'[31]P-Site fac'!#REF!</definedName>
    <definedName name="_2A4">'[31]P-Site fac'!#REF!</definedName>
    <definedName name="_3" localSheetId="3">#REF!</definedName>
    <definedName name="_3" localSheetId="4">#REF!</definedName>
    <definedName name="_3" localSheetId="7">#REF!</definedName>
    <definedName name="_3" localSheetId="5">#REF!</definedName>
    <definedName name="_3" localSheetId="6">#REF!</definedName>
    <definedName name="_3" localSheetId="9">#REF!</definedName>
    <definedName name="_3" localSheetId="17">#REF!</definedName>
    <definedName name="_3" localSheetId="2">#REF!</definedName>
    <definedName name="_3">#REF!</definedName>
    <definedName name="_3\MID" localSheetId="4">[40]공문!#REF!</definedName>
    <definedName name="_3\MID" localSheetId="7">[40]공문!#REF!</definedName>
    <definedName name="_3\MID" localSheetId="5">[40]공문!#REF!</definedName>
    <definedName name="_3\MID" localSheetId="6">[40]공문!#REF!</definedName>
    <definedName name="_3\MID" localSheetId="17">[40]공문!#REF!</definedName>
    <definedName name="_3\MID">[40]공문!#REF!</definedName>
    <definedName name="_30_9" localSheetId="3">#REF!</definedName>
    <definedName name="_30_9" localSheetId="4">#REF!</definedName>
    <definedName name="_30_9" localSheetId="7">#REF!</definedName>
    <definedName name="_30_9" localSheetId="5">#REF!</definedName>
    <definedName name="_30_9" localSheetId="6">#REF!</definedName>
    <definedName name="_30_9" localSheetId="9">#REF!</definedName>
    <definedName name="_30_9" localSheetId="17">#REF!</definedName>
    <definedName name="_30_9" localSheetId="2">#REF!</definedName>
    <definedName name="_30_9">#REF!</definedName>
    <definedName name="_31G_0Extr" localSheetId="3">#REF!</definedName>
    <definedName name="_31G_0Extr" localSheetId="4">#REF!</definedName>
    <definedName name="_31G_0Extr" localSheetId="7">#REF!</definedName>
    <definedName name="_31G_0Extr" localSheetId="5">#REF!</definedName>
    <definedName name="_31G_0Extr" localSheetId="6">#REF!</definedName>
    <definedName name="_31G_0Extr" localSheetId="9">#REF!</definedName>
    <definedName name="_31G_0Extr" localSheetId="17">#REF!</definedName>
    <definedName name="_31G_0Extr" localSheetId="2">#REF!</definedName>
    <definedName name="_31G_0Extr">#REF!</definedName>
    <definedName name="_32G_0Extract" localSheetId="3">#REF!</definedName>
    <definedName name="_32G_0Extract" localSheetId="4">#REF!</definedName>
    <definedName name="_32G_0Extract" localSheetId="7">#REF!</definedName>
    <definedName name="_32G_0Extract" localSheetId="5">#REF!</definedName>
    <definedName name="_32G_0Extract" localSheetId="6">#REF!</definedName>
    <definedName name="_32G_0Extract" localSheetId="9">#REF!</definedName>
    <definedName name="_32G_0Extract" localSheetId="17">#REF!</definedName>
    <definedName name="_32G_0Extract" localSheetId="2">#REF!</definedName>
    <definedName name="_32G_0Extract">#REF!</definedName>
    <definedName name="_33G__Extr" localSheetId="3">#REF!</definedName>
    <definedName name="_33G__Extr" localSheetId="4">#REF!</definedName>
    <definedName name="_33G__Extr" localSheetId="7">#REF!</definedName>
    <definedName name="_33G__Extr" localSheetId="5">#REF!</definedName>
    <definedName name="_33G__Extr" localSheetId="6">#REF!</definedName>
    <definedName name="_33G__Extr" localSheetId="9">#REF!</definedName>
    <definedName name="_33G__Extr" localSheetId="17">#REF!</definedName>
    <definedName name="_33G__Extr" localSheetId="2">#REF!</definedName>
    <definedName name="_33G__Extr">#REF!</definedName>
    <definedName name="_34G__Extract" localSheetId="3">#REF!</definedName>
    <definedName name="_34G__Extract" localSheetId="4">#REF!</definedName>
    <definedName name="_34G__Extract" localSheetId="7">#REF!</definedName>
    <definedName name="_34G__Extract" localSheetId="5">#REF!</definedName>
    <definedName name="_34G__Extract" localSheetId="6">#REF!</definedName>
    <definedName name="_34G__Extract" localSheetId="9">#REF!</definedName>
    <definedName name="_34G__Extract" localSheetId="17">#REF!</definedName>
    <definedName name="_34G__Extract" localSheetId="2">#REF!</definedName>
    <definedName name="_34G__Extract">#REF!</definedName>
    <definedName name="_35ME" localSheetId="4">[40]공문!#REF!</definedName>
    <definedName name="_35ME" localSheetId="7">[40]공문!#REF!</definedName>
    <definedName name="_35ME" localSheetId="5">[40]공문!#REF!</definedName>
    <definedName name="_35ME" localSheetId="6">[40]공문!#REF!</definedName>
    <definedName name="_35ME" localSheetId="17">[40]공문!#REF!</definedName>
    <definedName name="_35ME">[40]공문!#REF!</definedName>
    <definedName name="_36ME" localSheetId="4">[40]공문!#REF!</definedName>
    <definedName name="_36ME" localSheetId="7">[40]공문!#REF!</definedName>
    <definedName name="_36ME" localSheetId="5">[40]공문!#REF!</definedName>
    <definedName name="_36ME" localSheetId="6">[40]공문!#REF!</definedName>
    <definedName name="_36ME" localSheetId="17">[40]공문!#REF!</definedName>
    <definedName name="_36ME">[40]공문!#REF!</definedName>
    <definedName name="_37Y_0Crite" localSheetId="4">[42]jobhist!#REF!</definedName>
    <definedName name="_37Y_0Crite" localSheetId="7">[42]jobhist!#REF!</definedName>
    <definedName name="_37Y_0Crite" localSheetId="5">[43]jobhist!#REF!</definedName>
    <definedName name="_37Y_0Crite" localSheetId="6">[42]jobhist!#REF!</definedName>
    <definedName name="_37Y_0Crite" localSheetId="17">[43]jobhist!#REF!</definedName>
    <definedName name="_37Y_0Crite">[43]jobhist!#REF!</definedName>
    <definedName name="_38Y_0Extr" localSheetId="4">[42]jobhist!#REF!</definedName>
    <definedName name="_38Y_0Extr" localSheetId="7">[42]jobhist!#REF!</definedName>
    <definedName name="_38Y_0Extr" localSheetId="5">[43]jobhist!#REF!</definedName>
    <definedName name="_38Y_0Extr" localSheetId="6">[42]jobhist!#REF!</definedName>
    <definedName name="_38Y_0Extr" localSheetId="17">[43]jobhist!#REF!</definedName>
    <definedName name="_38Y_0Extr">[43]jobhist!#REF!</definedName>
    <definedName name="_3B1" localSheetId="4">'[31]P-Ins &amp; Bonds'!#REF!</definedName>
    <definedName name="_3B1" localSheetId="7">'[31]P-Ins &amp; Bonds'!#REF!</definedName>
    <definedName name="_3B1" localSheetId="5">'[31]P-Ins &amp; Bonds'!#REF!</definedName>
    <definedName name="_3B1" localSheetId="6">'[31]P-Ins &amp; Bonds'!#REF!</definedName>
    <definedName name="_3B1" localSheetId="17">'[31]P-Ins &amp; Bonds'!#REF!</definedName>
    <definedName name="_3B1">'[31]P-Ins &amp; Bonds'!#REF!</definedName>
    <definedName name="_3B2" localSheetId="4">'[31]P-Ins &amp; Bonds'!#REF!</definedName>
    <definedName name="_3B2" localSheetId="7">'[31]P-Ins &amp; Bonds'!#REF!</definedName>
    <definedName name="_3B2" localSheetId="5">'[31]P-Ins &amp; Bonds'!#REF!</definedName>
    <definedName name="_3B2" localSheetId="6">'[31]P-Ins &amp; Bonds'!#REF!</definedName>
    <definedName name="_3B2" localSheetId="17">'[31]P-Ins &amp; Bonds'!#REF!</definedName>
    <definedName name="_3B2">'[31]P-Ins &amp; Bonds'!#REF!</definedName>
    <definedName name="_3B3">[44]PRELIM5!$F$17</definedName>
    <definedName name="_4" localSheetId="3">#REF!</definedName>
    <definedName name="_4" localSheetId="4">#REF!</definedName>
    <definedName name="_4" localSheetId="7">#REF!</definedName>
    <definedName name="_4" localSheetId="5">#REF!</definedName>
    <definedName name="_4" localSheetId="6">#REF!</definedName>
    <definedName name="_4" localSheetId="9">#REF!</definedName>
    <definedName name="_4" localSheetId="17">#REF!</definedName>
    <definedName name="_4" localSheetId="2">#REF!</definedName>
    <definedName name="_4">#REF!</definedName>
    <definedName name="_4\SM" localSheetId="4">[40]공문!#REF!</definedName>
    <definedName name="_4\SM" localSheetId="7">[40]공문!#REF!</definedName>
    <definedName name="_4\SM" localSheetId="5">[40]공문!#REF!</definedName>
    <definedName name="_4\SM" localSheetId="6">[40]공문!#REF!</definedName>
    <definedName name="_4\SM" localSheetId="17">[40]공문!#REF!</definedName>
    <definedName name="_4\SM">[40]공문!#REF!</definedName>
    <definedName name="_5.0_Hire_and_running_charges_of_winch___grab" localSheetId="4">[45]SOR!#REF!</definedName>
    <definedName name="_5.0_Hire_and_running_charges_of_winch___grab" localSheetId="7">[45]SOR!#REF!</definedName>
    <definedName name="_5.0_Hire_and_running_charges_of_winch___grab" localSheetId="5">[45]SOR!#REF!</definedName>
    <definedName name="_5.0_Hire_and_running_charges_of_winch___grab" localSheetId="6">[45]SOR!#REF!</definedName>
    <definedName name="_5.0_Hire_and_running_charges_of_winch___grab" localSheetId="17">[45]SOR!#REF!</definedName>
    <definedName name="_5.0_Hire_and_running_charges_of_winch___grab">[45]SOR!#REF!</definedName>
    <definedName name="_5_123Grap" localSheetId="4" hidden="1">[41]공문!#REF!</definedName>
    <definedName name="_5_123Grap" localSheetId="7" hidden="1">[41]공문!#REF!</definedName>
    <definedName name="_5_123Grap" localSheetId="5" hidden="1">[41]공문!#REF!</definedName>
    <definedName name="_5_123Grap" localSheetId="6" hidden="1">[41]공문!#REF!</definedName>
    <definedName name="_5_123Grap" localSheetId="17" hidden="1">[41]공문!#REF!</definedName>
    <definedName name="_5_123Grap" hidden="1">[41]공문!#REF!</definedName>
    <definedName name="_5B5" localSheetId="4">'[31]P-Clients fac'!#REF!</definedName>
    <definedName name="_5B5" localSheetId="7">'[31]P-Clients fac'!#REF!</definedName>
    <definedName name="_5B5" localSheetId="5">'[31]P-Clients fac'!#REF!</definedName>
    <definedName name="_5B5" localSheetId="6">'[31]P-Clients fac'!#REF!</definedName>
    <definedName name="_5B5" localSheetId="17">'[31]P-Clients fac'!#REF!</definedName>
    <definedName name="_5B5">'[31]P-Clients fac'!#REF!</definedName>
    <definedName name="_5B6" localSheetId="4">'[31]P-Clients fac'!#REF!</definedName>
    <definedName name="_5B6" localSheetId="7">'[31]P-Clients fac'!#REF!</definedName>
    <definedName name="_5B6" localSheetId="5">'[31]P-Clients fac'!#REF!</definedName>
    <definedName name="_5B6" localSheetId="6">'[31]P-Clients fac'!#REF!</definedName>
    <definedName name="_5B6" localSheetId="17">'[31]P-Clients fac'!#REF!</definedName>
    <definedName name="_5B6">'[31]P-Clients fac'!#REF!</definedName>
    <definedName name="_5B7" localSheetId="4">'[31]P-Clients fac'!#REF!</definedName>
    <definedName name="_5B7" localSheetId="7">'[31]P-Clients fac'!#REF!</definedName>
    <definedName name="_5B7" localSheetId="5">'[31]P-Clients fac'!#REF!</definedName>
    <definedName name="_5B7" localSheetId="6">'[31]P-Clients fac'!#REF!</definedName>
    <definedName name="_5B7" localSheetId="17">'[31]P-Clients fac'!#REF!</definedName>
    <definedName name="_5B7">'[31]P-Clients fac'!#REF!</definedName>
    <definedName name="_6__123Graph_ACHART_1" hidden="1">[38]Cash2!$G$16:$G$31</definedName>
    <definedName name="_6B8" localSheetId="3">#REF!</definedName>
    <definedName name="_6B8" localSheetId="4">#REF!</definedName>
    <definedName name="_6B8" localSheetId="7">#REF!</definedName>
    <definedName name="_6B8" localSheetId="5">#REF!</definedName>
    <definedName name="_6B8" localSheetId="6">#REF!</definedName>
    <definedName name="_6B8" localSheetId="9">#REF!</definedName>
    <definedName name="_6B8" localSheetId="17">#REF!</definedName>
    <definedName name="_6B8" localSheetId="2">#REF!</definedName>
    <definedName name="_6B8">#REF!</definedName>
    <definedName name="_6B9" localSheetId="3">#REF!</definedName>
    <definedName name="_6B9" localSheetId="4">#REF!</definedName>
    <definedName name="_6B9" localSheetId="7">#REF!</definedName>
    <definedName name="_6B9" localSheetId="5">#REF!</definedName>
    <definedName name="_6B9" localSheetId="6">#REF!</definedName>
    <definedName name="_6B9" localSheetId="9">#REF!</definedName>
    <definedName name="_6B9" localSheetId="17">#REF!</definedName>
    <definedName name="_6B9" localSheetId="2">#REF!</definedName>
    <definedName name="_6B9">#REF!</definedName>
    <definedName name="_7__123Graph_ACHART_2" hidden="1">[38]Z!$T$179:$AH$179</definedName>
    <definedName name="_7C1" localSheetId="3">#REF!</definedName>
    <definedName name="_7C1" localSheetId="4">#REF!</definedName>
    <definedName name="_7C1" localSheetId="7">#REF!</definedName>
    <definedName name="_7C1" localSheetId="5">#REF!</definedName>
    <definedName name="_7C1" localSheetId="6">#REF!</definedName>
    <definedName name="_7C1" localSheetId="9">#REF!</definedName>
    <definedName name="_7C1" localSheetId="17">#REF!</definedName>
    <definedName name="_7C1" localSheetId="2">#REF!</definedName>
    <definedName name="_7C1">#REF!</definedName>
    <definedName name="_7C2" localSheetId="3">#REF!</definedName>
    <definedName name="_7C2" localSheetId="4">#REF!</definedName>
    <definedName name="_7C2" localSheetId="7">#REF!</definedName>
    <definedName name="_7C2" localSheetId="5">#REF!</definedName>
    <definedName name="_7C2" localSheetId="6">#REF!</definedName>
    <definedName name="_7C2" localSheetId="9">#REF!</definedName>
    <definedName name="_7C2" localSheetId="17">#REF!</definedName>
    <definedName name="_7C2" localSheetId="2">#REF!</definedName>
    <definedName name="_7C2">#REF!</definedName>
    <definedName name="_7C3" localSheetId="3">#REF!</definedName>
    <definedName name="_7C3" localSheetId="4">#REF!</definedName>
    <definedName name="_7C3" localSheetId="7">#REF!</definedName>
    <definedName name="_7C3" localSheetId="5">#REF!</definedName>
    <definedName name="_7C3" localSheetId="6">#REF!</definedName>
    <definedName name="_7C3" localSheetId="9">#REF!</definedName>
    <definedName name="_7C3" localSheetId="17">#REF!</definedName>
    <definedName name="_7C3" localSheetId="2">#REF!</definedName>
    <definedName name="_7C3">#REF!</definedName>
    <definedName name="_7D1" localSheetId="3">#REF!</definedName>
    <definedName name="_7D1" localSheetId="4">#REF!</definedName>
    <definedName name="_7D1" localSheetId="7">#REF!</definedName>
    <definedName name="_7D1" localSheetId="5">#REF!</definedName>
    <definedName name="_7D1" localSheetId="6">#REF!</definedName>
    <definedName name="_7D1" localSheetId="9">#REF!</definedName>
    <definedName name="_7D1" localSheetId="17">#REF!</definedName>
    <definedName name="_7D1" localSheetId="2">#REF!</definedName>
    <definedName name="_7D1">#REF!</definedName>
    <definedName name="_7D2" localSheetId="3">#REF!</definedName>
    <definedName name="_7D2" localSheetId="4">#REF!</definedName>
    <definedName name="_7D2" localSheetId="7">#REF!</definedName>
    <definedName name="_7D2" localSheetId="5">#REF!</definedName>
    <definedName name="_7D2" localSheetId="6">#REF!</definedName>
    <definedName name="_7D2" localSheetId="9">#REF!</definedName>
    <definedName name="_7D2" localSheetId="17">#REF!</definedName>
    <definedName name="_7D2" localSheetId="2">#REF!</definedName>
    <definedName name="_7D2">#REF!</definedName>
    <definedName name="_7D3" localSheetId="3">#REF!</definedName>
    <definedName name="_7D3" localSheetId="4">#REF!</definedName>
    <definedName name="_7D3" localSheetId="7">#REF!</definedName>
    <definedName name="_7D3" localSheetId="5">#REF!</definedName>
    <definedName name="_7D3" localSheetId="6">#REF!</definedName>
    <definedName name="_7D3" localSheetId="9">#REF!</definedName>
    <definedName name="_7D3" localSheetId="17">#REF!</definedName>
    <definedName name="_7D3" localSheetId="2">#REF!</definedName>
    <definedName name="_7D3">#REF!</definedName>
    <definedName name="_7D4" localSheetId="3">#REF!</definedName>
    <definedName name="_7D4" localSheetId="4">#REF!</definedName>
    <definedName name="_7D4" localSheetId="7">#REF!</definedName>
    <definedName name="_7D4" localSheetId="5">#REF!</definedName>
    <definedName name="_7D4" localSheetId="6">#REF!</definedName>
    <definedName name="_7D4" localSheetId="9">#REF!</definedName>
    <definedName name="_7D4" localSheetId="17">#REF!</definedName>
    <definedName name="_7D4" localSheetId="2">#REF!</definedName>
    <definedName name="_7D4">#REF!</definedName>
    <definedName name="_7D5" localSheetId="3">#REF!</definedName>
    <definedName name="_7D5" localSheetId="4">#REF!</definedName>
    <definedName name="_7D5" localSheetId="7">#REF!</definedName>
    <definedName name="_7D5" localSheetId="5">#REF!</definedName>
    <definedName name="_7D5" localSheetId="6">#REF!</definedName>
    <definedName name="_7D5" localSheetId="9">#REF!</definedName>
    <definedName name="_7D5" localSheetId="17">#REF!</definedName>
    <definedName name="_7D5" localSheetId="2">#REF!</definedName>
    <definedName name="_7D5">#REF!</definedName>
    <definedName name="_8__123Graph_BCHART_2" hidden="1">[38]Z!$T$180:$AH$180</definedName>
    <definedName name="_9__123Graph_CCHART_1" hidden="1">[38]Cash2!$J$16:$J$36</definedName>
    <definedName name="_A1" localSheetId="3">#REF!</definedName>
    <definedName name="_A1" localSheetId="4">#REF!</definedName>
    <definedName name="_A1" localSheetId="7">#REF!</definedName>
    <definedName name="_A1" localSheetId="5">#REF!</definedName>
    <definedName name="_A1" localSheetId="6">#REF!</definedName>
    <definedName name="_A1" localSheetId="9">#REF!</definedName>
    <definedName name="_A1" localSheetId="17">#REF!</definedName>
    <definedName name="_A1" localSheetId="2">#REF!</definedName>
    <definedName name="_A1">#REF!</definedName>
    <definedName name="_a2" localSheetId="3">#REF!</definedName>
    <definedName name="_a2" localSheetId="4">#REF!</definedName>
    <definedName name="_a2" localSheetId="7">#REF!</definedName>
    <definedName name="_a2" localSheetId="5">#REF!</definedName>
    <definedName name="_a2" localSheetId="6">#REF!</definedName>
    <definedName name="_a2" localSheetId="9">#REF!</definedName>
    <definedName name="_a2" localSheetId="17">#REF!</definedName>
    <definedName name="_a2" localSheetId="2">#REF!</definedName>
    <definedName name="_a2">#REF!</definedName>
    <definedName name="_A20000" localSheetId="3">#REF!</definedName>
    <definedName name="_A20000" localSheetId="4">#REF!</definedName>
    <definedName name="_A20000" localSheetId="7">#REF!</definedName>
    <definedName name="_A20000" localSheetId="5">#REF!</definedName>
    <definedName name="_A20000" localSheetId="6">#REF!</definedName>
    <definedName name="_A20000" localSheetId="9">#REF!</definedName>
    <definedName name="_A20000" localSheetId="17">#REF!</definedName>
    <definedName name="_A20000" localSheetId="2">#REF!</definedName>
    <definedName name="_A20000">#REF!</definedName>
    <definedName name="_a3">#N/A</definedName>
    <definedName name="_A65537" localSheetId="3">#REF!</definedName>
    <definedName name="_A65537" localSheetId="4">#REF!</definedName>
    <definedName name="_A65537" localSheetId="7">#REF!</definedName>
    <definedName name="_A65537" localSheetId="5">#REF!</definedName>
    <definedName name="_A65537" localSheetId="6">#REF!</definedName>
    <definedName name="_A65537" localSheetId="9">#REF!</definedName>
    <definedName name="_A65537" localSheetId="17">#REF!</definedName>
    <definedName name="_A65537" localSheetId="2">#REF!</definedName>
    <definedName name="_A65537">#REF!</definedName>
    <definedName name="_A655600" localSheetId="3">#REF!</definedName>
    <definedName name="_A655600" localSheetId="4">#REF!</definedName>
    <definedName name="_A655600" localSheetId="7">#REF!</definedName>
    <definedName name="_A655600" localSheetId="5">#REF!</definedName>
    <definedName name="_A655600" localSheetId="6">#REF!</definedName>
    <definedName name="_A655600" localSheetId="9">#REF!</definedName>
    <definedName name="_A655600" localSheetId="17">#REF!</definedName>
    <definedName name="_A655600" localSheetId="2">#REF!</definedName>
    <definedName name="_A655600">#REF!</definedName>
    <definedName name="_A8" localSheetId="3">#REF!</definedName>
    <definedName name="_A8" localSheetId="4">#REF!</definedName>
    <definedName name="_A8" localSheetId="7">#REF!</definedName>
    <definedName name="_A8" localSheetId="5">#REF!</definedName>
    <definedName name="_A8" localSheetId="6">#REF!</definedName>
    <definedName name="_A8" localSheetId="9">#REF!</definedName>
    <definedName name="_A8" localSheetId="17">#REF!</definedName>
    <definedName name="_A8" localSheetId="2">#REF!</definedName>
    <definedName name="_A8">#REF!</definedName>
    <definedName name="_ABM10" localSheetId="3">#REF!</definedName>
    <definedName name="_ABM10" localSheetId="4">#REF!</definedName>
    <definedName name="_ABM10" localSheetId="7">#REF!</definedName>
    <definedName name="_ABM10" localSheetId="5">#REF!</definedName>
    <definedName name="_ABM10" localSheetId="6">#REF!</definedName>
    <definedName name="_ABM10" localSheetId="9">#REF!</definedName>
    <definedName name="_ABM10" localSheetId="17">#REF!</definedName>
    <definedName name="_ABM10" localSheetId="2">#REF!</definedName>
    <definedName name="_ABM10">#REF!</definedName>
    <definedName name="_ABM40" localSheetId="3">#REF!</definedName>
    <definedName name="_ABM40" localSheetId="4">#REF!</definedName>
    <definedName name="_ABM40" localSheetId="7">#REF!</definedName>
    <definedName name="_ABM40" localSheetId="5">#REF!</definedName>
    <definedName name="_ABM40" localSheetId="6">#REF!</definedName>
    <definedName name="_ABM40" localSheetId="9">#REF!</definedName>
    <definedName name="_ABM40" localSheetId="17">#REF!</definedName>
    <definedName name="_ABM40" localSheetId="2">#REF!</definedName>
    <definedName name="_ABM40">#REF!</definedName>
    <definedName name="_ABM6" localSheetId="3">#REF!</definedName>
    <definedName name="_ABM6" localSheetId="4">#REF!</definedName>
    <definedName name="_ABM6" localSheetId="7">#REF!</definedName>
    <definedName name="_ABM6" localSheetId="5">#REF!</definedName>
    <definedName name="_ABM6" localSheetId="6">#REF!</definedName>
    <definedName name="_ABM6" localSheetId="9">#REF!</definedName>
    <definedName name="_ABM6" localSheetId="17">#REF!</definedName>
    <definedName name="_ABM6" localSheetId="2">#REF!</definedName>
    <definedName name="_ABM6">#REF!</definedName>
    <definedName name="_ACB10" localSheetId="3">#REF!</definedName>
    <definedName name="_ACB10" localSheetId="4">#REF!</definedName>
    <definedName name="_ACB10" localSheetId="7">#REF!</definedName>
    <definedName name="_ACB10" localSheetId="5">#REF!</definedName>
    <definedName name="_ACB10" localSheetId="6">#REF!</definedName>
    <definedName name="_ACB10" localSheetId="9">#REF!</definedName>
    <definedName name="_ACB10" localSheetId="17">#REF!</definedName>
    <definedName name="_ACB10" localSheetId="2">#REF!</definedName>
    <definedName name="_ACB10">#REF!</definedName>
    <definedName name="_ACB20" localSheetId="3">#REF!</definedName>
    <definedName name="_ACB20" localSheetId="4">#REF!</definedName>
    <definedName name="_ACB20" localSheetId="7">#REF!</definedName>
    <definedName name="_ACB20" localSheetId="5">#REF!</definedName>
    <definedName name="_ACB20" localSheetId="6">#REF!</definedName>
    <definedName name="_ACB20" localSheetId="9">#REF!</definedName>
    <definedName name="_ACB20" localSheetId="17">#REF!</definedName>
    <definedName name="_ACB20" localSheetId="2">#REF!</definedName>
    <definedName name="_ACB20">#REF!</definedName>
    <definedName name="_ACR10" localSheetId="3">#REF!</definedName>
    <definedName name="_ACR10" localSheetId="4">#REF!</definedName>
    <definedName name="_ACR10" localSheetId="7">#REF!</definedName>
    <definedName name="_ACR10" localSheetId="5">#REF!</definedName>
    <definedName name="_ACR10" localSheetId="6">#REF!</definedName>
    <definedName name="_ACR10" localSheetId="9">#REF!</definedName>
    <definedName name="_ACR10" localSheetId="17">#REF!</definedName>
    <definedName name="_ACR10" localSheetId="2">#REF!</definedName>
    <definedName name="_ACR10">#REF!</definedName>
    <definedName name="_ACR20" localSheetId="3">#REF!</definedName>
    <definedName name="_ACR20" localSheetId="4">#REF!</definedName>
    <definedName name="_ACR20" localSheetId="7">#REF!</definedName>
    <definedName name="_ACR20" localSheetId="5">#REF!</definedName>
    <definedName name="_ACR20" localSheetId="6">#REF!</definedName>
    <definedName name="_ACR20" localSheetId="9">#REF!</definedName>
    <definedName name="_ACR20" localSheetId="17">#REF!</definedName>
    <definedName name="_ACR20" localSheetId="2">#REF!</definedName>
    <definedName name="_ACR20">#REF!</definedName>
    <definedName name="_AGG6" localSheetId="3">#REF!</definedName>
    <definedName name="_AGG6" localSheetId="4">#REF!</definedName>
    <definedName name="_AGG6" localSheetId="7">#REF!</definedName>
    <definedName name="_AGG6" localSheetId="5">#REF!</definedName>
    <definedName name="_AGG6" localSheetId="6">#REF!</definedName>
    <definedName name="_AGG6" localSheetId="9">#REF!</definedName>
    <definedName name="_AGG6" localSheetId="17">#REF!</definedName>
    <definedName name="_AGG6" localSheetId="2">#REF!</definedName>
    <definedName name="_AGG6">#REF!</definedName>
    <definedName name="_AOC2" localSheetId="3">#REF!</definedName>
    <definedName name="_AOC2" localSheetId="4">#REF!</definedName>
    <definedName name="_AOC2" localSheetId="7">#REF!</definedName>
    <definedName name="_AOC2" localSheetId="5">#REF!</definedName>
    <definedName name="_AOC2" localSheetId="6">#REF!</definedName>
    <definedName name="_AOC2" localSheetId="9">#REF!</definedName>
    <definedName name="_AOC2" localSheetId="17">#REF!</definedName>
    <definedName name="_AOC2" localSheetId="2">#REF!</definedName>
    <definedName name="_AOC2">#REF!</definedName>
    <definedName name="_ash1" localSheetId="4">[13]ANAL!#REF!</definedName>
    <definedName name="_ash1" localSheetId="7">[13]ANAL!#REF!</definedName>
    <definedName name="_ash1" localSheetId="5">[13]ANAL!#REF!</definedName>
    <definedName name="_ash1" localSheetId="6">[13]ANAL!#REF!</definedName>
    <definedName name="_ash1" localSheetId="17">[13]ANAL!#REF!</definedName>
    <definedName name="_ash1">[13]ANAL!#REF!</definedName>
    <definedName name="_att2">#N/A</definedName>
    <definedName name="_AWM10" localSheetId="3">#REF!</definedName>
    <definedName name="_AWM10" localSheetId="4">#REF!</definedName>
    <definedName name="_AWM10" localSheetId="7">#REF!</definedName>
    <definedName name="_AWM10" localSheetId="5">#REF!</definedName>
    <definedName name="_AWM10" localSheetId="6">#REF!</definedName>
    <definedName name="_AWM10" localSheetId="9">#REF!</definedName>
    <definedName name="_AWM10" localSheetId="17">#REF!</definedName>
    <definedName name="_AWM10" localSheetId="2">#REF!</definedName>
    <definedName name="_AWM10">#REF!</definedName>
    <definedName name="_AWM40" localSheetId="3">#REF!</definedName>
    <definedName name="_AWM40" localSheetId="4">#REF!</definedName>
    <definedName name="_AWM40" localSheetId="7">#REF!</definedName>
    <definedName name="_AWM40" localSheetId="5">#REF!</definedName>
    <definedName name="_AWM40" localSheetId="6">#REF!</definedName>
    <definedName name="_AWM40" localSheetId="9">#REF!</definedName>
    <definedName name="_AWM40" localSheetId="17">#REF!</definedName>
    <definedName name="_AWM40" localSheetId="2">#REF!</definedName>
    <definedName name="_AWM40">#REF!</definedName>
    <definedName name="_AWM6" localSheetId="3">#REF!</definedName>
    <definedName name="_AWM6" localSheetId="4">#REF!</definedName>
    <definedName name="_AWM6" localSheetId="7">#REF!</definedName>
    <definedName name="_AWM6" localSheetId="5">#REF!</definedName>
    <definedName name="_AWM6" localSheetId="6">#REF!</definedName>
    <definedName name="_AWM6" localSheetId="9">#REF!</definedName>
    <definedName name="_AWM6" localSheetId="17">#REF!</definedName>
    <definedName name="_AWM6" localSheetId="2">#REF!</definedName>
    <definedName name="_AWM6">#REF!</definedName>
    <definedName name="_b111121" localSheetId="3">#REF!</definedName>
    <definedName name="_b111121" localSheetId="4">#REF!</definedName>
    <definedName name="_b111121" localSheetId="7">#REF!</definedName>
    <definedName name="_b111121" localSheetId="5">#REF!</definedName>
    <definedName name="_b111121" localSheetId="6">#REF!</definedName>
    <definedName name="_b111121" localSheetId="9">#REF!</definedName>
    <definedName name="_b111121" localSheetId="17">#REF!</definedName>
    <definedName name="_b111121" localSheetId="2">#REF!</definedName>
    <definedName name="_b111121">#REF!</definedName>
    <definedName name="_b2" localSheetId="3">#REF!</definedName>
    <definedName name="_b2" localSheetId="4">#REF!</definedName>
    <definedName name="_b2" localSheetId="7">#REF!</definedName>
    <definedName name="_b2" localSheetId="5">#REF!</definedName>
    <definedName name="_b2" localSheetId="6">#REF!</definedName>
    <definedName name="_b2" localSheetId="9">#REF!</definedName>
    <definedName name="_b2" localSheetId="17">#REF!</definedName>
    <definedName name="_b2" localSheetId="2">#REF!</definedName>
    <definedName name="_b2">#REF!</definedName>
    <definedName name="_BAS1" localSheetId="3">#REF!</definedName>
    <definedName name="_BAS1" localSheetId="4">#REF!</definedName>
    <definedName name="_BAS1" localSheetId="7">#REF!</definedName>
    <definedName name="_BAS1" localSheetId="5">#REF!</definedName>
    <definedName name="_BAS1" localSheetId="6">#REF!</definedName>
    <definedName name="_BAS1" localSheetId="9">#REF!</definedName>
    <definedName name="_BAS1" localSheetId="17">#REF!</definedName>
    <definedName name="_BAS1" localSheetId="2">#REF!</definedName>
    <definedName name="_BAS1">#REF!</definedName>
    <definedName name="_BOQ3" localSheetId="3">{#N/A,#N/A,FALSE,"mpph1";#N/A,#N/A,FALSE,"mpmseb";#N/A,#N/A,FALSE,"mpph2"}</definedName>
    <definedName name="_BOQ3" localSheetId="4">{#N/A,#N/A,FALSE,"mpph1";#N/A,#N/A,FALSE,"mpmseb";#N/A,#N/A,FALSE,"mpph2"}</definedName>
    <definedName name="_BOQ3" localSheetId="7">{#N/A,#N/A,FALSE,"mpph1";#N/A,#N/A,FALSE,"mpmseb";#N/A,#N/A,FALSE,"mpph2"}</definedName>
    <definedName name="_BOQ3" localSheetId="5">{#N/A,#N/A,FALSE,"mpph1";#N/A,#N/A,FALSE,"mpmseb";#N/A,#N/A,FALSE,"mpph2"}</definedName>
    <definedName name="_BOQ3" localSheetId="6">{#N/A,#N/A,FALSE,"mpph1";#N/A,#N/A,FALSE,"mpmseb";#N/A,#N/A,FALSE,"mpph2"}</definedName>
    <definedName name="_BOQ3" localSheetId="9">{#N/A,#N/A,FALSE,"mpph1";#N/A,#N/A,FALSE,"mpmseb";#N/A,#N/A,FALSE,"mpph2"}</definedName>
    <definedName name="_BOQ3" localSheetId="17">{#N/A,#N/A,FALSE,"mpph1";#N/A,#N/A,FALSE,"mpmseb";#N/A,#N/A,FALSE,"mpph2"}</definedName>
    <definedName name="_BOQ3" localSheetId="2">{#N/A,#N/A,FALSE,"mpph1";#N/A,#N/A,FALSE,"mpmseb";#N/A,#N/A,FALSE,"mpph2"}</definedName>
    <definedName name="_BOQ3">{#N/A,#N/A,FALSE,"mpph1";#N/A,#N/A,FALSE,"mpmseb";#N/A,#N/A,FALSE,"mpph2"}</definedName>
    <definedName name="_C" localSheetId="3">#REF!</definedName>
    <definedName name="_C" localSheetId="4">#REF!</definedName>
    <definedName name="_C" localSheetId="7">#REF!</definedName>
    <definedName name="_C" localSheetId="5">#REF!</definedName>
    <definedName name="_C" localSheetId="6">#REF!</definedName>
    <definedName name="_C" localSheetId="9">#REF!</definedName>
    <definedName name="_C" localSheetId="17">#REF!</definedName>
    <definedName name="_C" localSheetId="2">#REF!</definedName>
    <definedName name="_C">#REF!</definedName>
    <definedName name="_C___0" localSheetId="3">#REF!</definedName>
    <definedName name="_C___0" localSheetId="4">#REF!</definedName>
    <definedName name="_C___0" localSheetId="7">#REF!</definedName>
    <definedName name="_C___0" localSheetId="5">#REF!</definedName>
    <definedName name="_C___0" localSheetId="6">#REF!</definedName>
    <definedName name="_C___0" localSheetId="9">#REF!</definedName>
    <definedName name="_C___0" localSheetId="17">#REF!</definedName>
    <definedName name="_C___0" localSheetId="2">#REF!</definedName>
    <definedName name="_C___0">#REF!</definedName>
    <definedName name="_C___13" localSheetId="3">#REF!</definedName>
    <definedName name="_C___13" localSheetId="4">#REF!</definedName>
    <definedName name="_C___13" localSheetId="7">#REF!</definedName>
    <definedName name="_C___13" localSheetId="5">#REF!</definedName>
    <definedName name="_C___13" localSheetId="6">#REF!</definedName>
    <definedName name="_C___13" localSheetId="9">#REF!</definedName>
    <definedName name="_C___13" localSheetId="17">#REF!</definedName>
    <definedName name="_C___13" localSheetId="2">#REF!</definedName>
    <definedName name="_C___13">#REF!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4">[14]PROCTOR!#REF!</definedName>
    <definedName name="_CAN458" localSheetId="7">[14]PROCTOR!#REF!</definedName>
    <definedName name="_CAN458" localSheetId="5">[14]PROCTOR!#REF!</definedName>
    <definedName name="_CAN458" localSheetId="6">[14]PROCTOR!#REF!</definedName>
    <definedName name="_CAN458" localSheetId="17">[14]PROCTOR!#REF!</definedName>
    <definedName name="_CAN458">[14]PROCTOR!#REF!</definedName>
    <definedName name="_CAN486" localSheetId="4">[14]PROCTOR!#REF!</definedName>
    <definedName name="_CAN486" localSheetId="7">[14]PROCTOR!#REF!</definedName>
    <definedName name="_CAN486" localSheetId="5">[14]PROCTOR!#REF!</definedName>
    <definedName name="_CAN486" localSheetId="6">[14]PROCTOR!#REF!</definedName>
    <definedName name="_CAN486" localSheetId="17">[14]PROCTOR!#REF!</definedName>
    <definedName name="_CAN486">[14]PROCTOR!#REF!</definedName>
    <definedName name="_CAN487" localSheetId="4">[14]PROCTOR!#REF!</definedName>
    <definedName name="_CAN487" localSheetId="7">[14]PROCTOR!#REF!</definedName>
    <definedName name="_CAN487" localSheetId="5">[14]PROCTOR!#REF!</definedName>
    <definedName name="_CAN487" localSheetId="6">[14]PROCTOR!#REF!</definedName>
    <definedName name="_CAN487" localSheetId="17">[14]PROCTOR!#REF!</definedName>
    <definedName name="_CAN487">[14]PROCTOR!#REF!</definedName>
    <definedName name="_CAN488" localSheetId="4">[14]PROCTOR!#REF!</definedName>
    <definedName name="_CAN488" localSheetId="7">[14]PROCTOR!#REF!</definedName>
    <definedName name="_CAN488" localSheetId="5">[14]PROCTOR!#REF!</definedName>
    <definedName name="_CAN488" localSheetId="6">[14]PROCTOR!#REF!</definedName>
    <definedName name="_CAN488" localSheetId="17">[14]PROCTOR!#REF!</definedName>
    <definedName name="_CAN488">[14]PROCTOR!#REF!</definedName>
    <definedName name="_CAN489" localSheetId="4">[14]PROCTOR!#REF!</definedName>
    <definedName name="_CAN489" localSheetId="7">[14]PROCTOR!#REF!</definedName>
    <definedName name="_CAN489" localSheetId="5">[14]PROCTOR!#REF!</definedName>
    <definedName name="_CAN489" localSheetId="6">[14]PROCTOR!#REF!</definedName>
    <definedName name="_CAN489" localSheetId="17">[14]PROCTOR!#REF!</definedName>
    <definedName name="_CAN489">[14]PROCTOR!#REF!</definedName>
    <definedName name="_CAN490" localSheetId="4">[14]PROCTOR!#REF!</definedName>
    <definedName name="_CAN490" localSheetId="7">[14]PROCTOR!#REF!</definedName>
    <definedName name="_CAN490" localSheetId="5">[14]PROCTOR!#REF!</definedName>
    <definedName name="_CAN490" localSheetId="6">[14]PROCTOR!#REF!</definedName>
    <definedName name="_CAN490" localSheetId="17">[14]PROCTOR!#REF!</definedName>
    <definedName name="_CAN490">[14]PROCTOR!#REF!</definedName>
    <definedName name="_CAN491" localSheetId="4">[14]PROCTOR!#REF!</definedName>
    <definedName name="_CAN491" localSheetId="7">[14]PROCTOR!#REF!</definedName>
    <definedName name="_CAN491" localSheetId="5">[14]PROCTOR!#REF!</definedName>
    <definedName name="_CAN491" localSheetId="6">[14]PROCTOR!#REF!</definedName>
    <definedName name="_CAN491" localSheetId="17">[14]PROCTOR!#REF!</definedName>
    <definedName name="_CAN491">[14]PROCTOR!#REF!</definedName>
    <definedName name="_CAN492" localSheetId="4">[14]PROCTOR!#REF!</definedName>
    <definedName name="_CAN492" localSheetId="7">[14]PROCTOR!#REF!</definedName>
    <definedName name="_CAN492" localSheetId="5">[14]PROCTOR!#REF!</definedName>
    <definedName name="_CAN492" localSheetId="6">[14]PROCTOR!#REF!</definedName>
    <definedName name="_CAN492" localSheetId="17">[14]PROCTOR!#REF!</definedName>
    <definedName name="_CAN492">[14]PROCTOR!#REF!</definedName>
    <definedName name="_CAN493" localSheetId="4">[14]PROCTOR!#REF!</definedName>
    <definedName name="_CAN493" localSheetId="7">[14]PROCTOR!#REF!</definedName>
    <definedName name="_CAN493" localSheetId="5">[14]PROCTOR!#REF!</definedName>
    <definedName name="_CAN493" localSheetId="6">[14]PROCTOR!#REF!</definedName>
    <definedName name="_CAN493" localSheetId="17">[14]PROCTOR!#REF!</definedName>
    <definedName name="_CAN493">[14]PROCTOR!#REF!</definedName>
    <definedName name="_CAN494" localSheetId="4">[14]PROCTOR!#REF!</definedName>
    <definedName name="_CAN494" localSheetId="7">[14]PROCTOR!#REF!</definedName>
    <definedName name="_CAN494" localSheetId="5">[14]PROCTOR!#REF!</definedName>
    <definedName name="_CAN494" localSheetId="6">[14]PROCTOR!#REF!</definedName>
    <definedName name="_CAN494" localSheetId="17">[14]PROCTOR!#REF!</definedName>
    <definedName name="_CAN494">[14]PROCTOR!#REF!</definedName>
    <definedName name="_CAN495" localSheetId="4">[14]PROCTOR!#REF!</definedName>
    <definedName name="_CAN495" localSheetId="7">[14]PROCTOR!#REF!</definedName>
    <definedName name="_CAN495" localSheetId="5">[14]PROCTOR!#REF!</definedName>
    <definedName name="_CAN495" localSheetId="6">[14]PROCTOR!#REF!</definedName>
    <definedName name="_CAN495" localSheetId="17">[14]PROCTOR!#REF!</definedName>
    <definedName name="_CAN495">[14]PROCTOR!#REF!</definedName>
    <definedName name="_CAN496" localSheetId="4">[14]PROCTOR!#REF!</definedName>
    <definedName name="_CAN496" localSheetId="7">[14]PROCTOR!#REF!</definedName>
    <definedName name="_CAN496" localSheetId="5">[14]PROCTOR!#REF!</definedName>
    <definedName name="_CAN496" localSheetId="6">[14]PROCTOR!#REF!</definedName>
    <definedName name="_CAN496" localSheetId="17">[14]PROCTOR!#REF!</definedName>
    <definedName name="_CAN496">[14]PROCTOR!#REF!</definedName>
    <definedName name="_CAN497" localSheetId="4">[14]PROCTOR!#REF!</definedName>
    <definedName name="_CAN497" localSheetId="7">[14]PROCTOR!#REF!</definedName>
    <definedName name="_CAN497" localSheetId="5">[14]PROCTOR!#REF!</definedName>
    <definedName name="_CAN497" localSheetId="6">[14]PROCTOR!#REF!</definedName>
    <definedName name="_CAN497" localSheetId="17">[14]PROCTOR!#REF!</definedName>
    <definedName name="_CAN497">[14]PROCTOR!#REF!</definedName>
    <definedName name="_CAN498" localSheetId="4">[14]PROCTOR!#REF!</definedName>
    <definedName name="_CAN498" localSheetId="7">[14]PROCTOR!#REF!</definedName>
    <definedName name="_CAN498" localSheetId="5">[14]PROCTOR!#REF!</definedName>
    <definedName name="_CAN498" localSheetId="6">[14]PROCTOR!#REF!</definedName>
    <definedName name="_CAN498" localSheetId="17">[14]PROCTOR!#REF!</definedName>
    <definedName name="_CAN498">[14]PROCTOR!#REF!</definedName>
    <definedName name="_CAN499" localSheetId="4">[14]PROCTOR!#REF!</definedName>
    <definedName name="_CAN499" localSheetId="7">[14]PROCTOR!#REF!</definedName>
    <definedName name="_CAN499" localSheetId="5">[14]PROCTOR!#REF!</definedName>
    <definedName name="_CAN499" localSheetId="6">[14]PROCTOR!#REF!</definedName>
    <definedName name="_CAN499" localSheetId="17">[14]PROCTOR!#REF!</definedName>
    <definedName name="_CAN499">[14]PROCTOR!#REF!</definedName>
    <definedName name="_CAN500" localSheetId="4">[14]PROCTOR!#REF!</definedName>
    <definedName name="_CAN500" localSheetId="7">[14]PROCTOR!#REF!</definedName>
    <definedName name="_CAN500" localSheetId="5">[14]PROCTOR!#REF!</definedName>
    <definedName name="_CAN500" localSheetId="6">[14]PROCTOR!#REF!</definedName>
    <definedName name="_CAN500" localSheetId="17">[14]PROCTOR!#REF!</definedName>
    <definedName name="_CAN500">[14]PROCTOR!#REF!</definedName>
    <definedName name="_CDG100" localSheetId="3">#REF!</definedName>
    <definedName name="_CDG100" localSheetId="4">#REF!</definedName>
    <definedName name="_CDG100" localSheetId="7">#REF!</definedName>
    <definedName name="_CDG100" localSheetId="5">#REF!</definedName>
    <definedName name="_CDG100" localSheetId="6">#REF!</definedName>
    <definedName name="_CDG100" localSheetId="9">#REF!</definedName>
    <definedName name="_CDG100" localSheetId="17">#REF!</definedName>
    <definedName name="_CDG100" localSheetId="2">#REF!</definedName>
    <definedName name="_CDG100">#REF!</definedName>
    <definedName name="_CDG250" localSheetId="3">#REF!</definedName>
    <definedName name="_CDG250" localSheetId="4">#REF!</definedName>
    <definedName name="_CDG250" localSheetId="7">#REF!</definedName>
    <definedName name="_CDG250" localSheetId="5">#REF!</definedName>
    <definedName name="_CDG250" localSheetId="6">#REF!</definedName>
    <definedName name="_CDG250" localSheetId="9">#REF!</definedName>
    <definedName name="_CDG250" localSheetId="17">#REF!</definedName>
    <definedName name="_CDG250" localSheetId="2">#REF!</definedName>
    <definedName name="_CDG250">#REF!</definedName>
    <definedName name="_CDG50" localSheetId="3">#REF!</definedName>
    <definedName name="_CDG50" localSheetId="4">#REF!</definedName>
    <definedName name="_CDG50" localSheetId="7">#REF!</definedName>
    <definedName name="_CDG50" localSheetId="5">#REF!</definedName>
    <definedName name="_CDG50" localSheetId="6">#REF!</definedName>
    <definedName name="_CDG50" localSheetId="9">#REF!</definedName>
    <definedName name="_CDG50" localSheetId="17">#REF!</definedName>
    <definedName name="_CDG50" localSheetId="2">#REF!</definedName>
    <definedName name="_CDG50">#REF!</definedName>
    <definedName name="_CDG500" localSheetId="3">#REF!</definedName>
    <definedName name="_CDG500" localSheetId="4">#REF!</definedName>
    <definedName name="_CDG500" localSheetId="7">#REF!</definedName>
    <definedName name="_CDG500" localSheetId="5">#REF!</definedName>
    <definedName name="_CDG500" localSheetId="6">#REF!</definedName>
    <definedName name="_CDG500" localSheetId="9">#REF!</definedName>
    <definedName name="_CDG500" localSheetId="17">#REF!</definedName>
    <definedName name="_CDG500" localSheetId="2">#REF!</definedName>
    <definedName name="_CDG500">#REF!</definedName>
    <definedName name="_CDT1" localSheetId="3">#REF!</definedName>
    <definedName name="_CDT1" localSheetId="4">#REF!</definedName>
    <definedName name="_CDT1" localSheetId="7">#REF!</definedName>
    <definedName name="_CDT1" localSheetId="5">#REF!</definedName>
    <definedName name="_CDT1" localSheetId="6">#REF!</definedName>
    <definedName name="_CDT1" localSheetId="9">#REF!</definedName>
    <definedName name="_CDT1" localSheetId="17">#REF!</definedName>
    <definedName name="_CDT1" localSheetId="2">#REF!</definedName>
    <definedName name="_CDT1">#REF!</definedName>
    <definedName name="_CEM53" localSheetId="3">#REF!</definedName>
    <definedName name="_CEM53" localSheetId="4">#REF!</definedName>
    <definedName name="_CEM53" localSheetId="7">#REF!</definedName>
    <definedName name="_CEM53" localSheetId="5">#REF!</definedName>
    <definedName name="_CEM53" localSheetId="6">#REF!</definedName>
    <definedName name="_CEM53" localSheetId="9">#REF!</definedName>
    <definedName name="_CEM53" localSheetId="17">#REF!</definedName>
    <definedName name="_CEM53" localSheetId="2">#REF!</definedName>
    <definedName name="_CEM53">#REF!</definedName>
    <definedName name="_CRN3" localSheetId="3">#REF!</definedName>
    <definedName name="_CRN3" localSheetId="4">#REF!</definedName>
    <definedName name="_CRN3" localSheetId="7">#REF!</definedName>
    <definedName name="_CRN3" localSheetId="5">#REF!</definedName>
    <definedName name="_CRN3" localSheetId="6">#REF!</definedName>
    <definedName name="_CRN3" localSheetId="9">#REF!</definedName>
    <definedName name="_CRN3" localSheetId="17">#REF!</definedName>
    <definedName name="_CRN3" localSheetId="2">#REF!</definedName>
    <definedName name="_CRN3">#REF!</definedName>
    <definedName name="_CRN35" localSheetId="3">#REF!</definedName>
    <definedName name="_CRN35" localSheetId="4">#REF!</definedName>
    <definedName name="_CRN35" localSheetId="7">#REF!</definedName>
    <definedName name="_CRN35" localSheetId="5">#REF!</definedName>
    <definedName name="_CRN35" localSheetId="6">#REF!</definedName>
    <definedName name="_CRN35" localSheetId="9">#REF!</definedName>
    <definedName name="_CRN35" localSheetId="17">#REF!</definedName>
    <definedName name="_CRN35" localSheetId="2">#REF!</definedName>
    <definedName name="_CRN35">#REF!</definedName>
    <definedName name="_CRN80" localSheetId="3">#REF!</definedName>
    <definedName name="_CRN80" localSheetId="4">#REF!</definedName>
    <definedName name="_CRN80" localSheetId="7">#REF!</definedName>
    <definedName name="_CRN80" localSheetId="5">#REF!</definedName>
    <definedName name="_CRN80" localSheetId="6">#REF!</definedName>
    <definedName name="_CRN80" localSheetId="9">#REF!</definedName>
    <definedName name="_CRN80" localSheetId="17">#REF!</definedName>
    <definedName name="_CRN80" localSheetId="2">#REF!</definedName>
    <definedName name="_CRN80">#REF!</definedName>
    <definedName name="_CT250" localSheetId="4">'[46]dongia (2)'!#REF!</definedName>
    <definedName name="_CT250" localSheetId="7">'[46]dongia (2)'!#REF!</definedName>
    <definedName name="_CT250" localSheetId="5">'[46]dongia (2)'!#REF!</definedName>
    <definedName name="_CT250" localSheetId="6">'[46]dongia (2)'!#REF!</definedName>
    <definedName name="_CT250" localSheetId="17">'[46]dongia (2)'!#REF!</definedName>
    <definedName name="_CT250">'[46]dongia (2)'!#REF!</definedName>
    <definedName name="_dec05" localSheetId="3" hidden="1">{"'Sheet1'!$A$4386:$N$4591"}</definedName>
    <definedName name="_dec05" localSheetId="4" hidden="1">{"'Sheet1'!$A$4386:$N$4591"}</definedName>
    <definedName name="_dec05" localSheetId="7" hidden="1">{"'Sheet1'!$A$4386:$N$4591"}</definedName>
    <definedName name="_dec05" localSheetId="5" hidden="1">{"'Sheet1'!$A$4386:$N$4591"}</definedName>
    <definedName name="_dec05" localSheetId="6" hidden="1">{"'Sheet1'!$A$4386:$N$4591"}</definedName>
    <definedName name="_dec05" localSheetId="9" hidden="1">{"'Sheet1'!$A$4386:$N$4591"}</definedName>
    <definedName name="_dec05" localSheetId="17" hidden="1">{"'Sheet1'!$A$4386:$N$4591"}</definedName>
    <definedName name="_dec05" localSheetId="2" hidden="1">{"'Sheet1'!$A$4386:$N$4591"}</definedName>
    <definedName name="_dec05" hidden="1">{"'Sheet1'!$A$4386:$N$4591"}</definedName>
    <definedName name="_DIN217" localSheetId="3">#REF!</definedName>
    <definedName name="_DIN217" localSheetId="4">#REF!</definedName>
    <definedName name="_DIN217" localSheetId="7">#REF!</definedName>
    <definedName name="_DIN217" localSheetId="5">#REF!</definedName>
    <definedName name="_DIN217" localSheetId="6">#REF!</definedName>
    <definedName name="_DIN217" localSheetId="9">#REF!</definedName>
    <definedName name="_DIN217" localSheetId="17">#REF!</definedName>
    <definedName name="_DIN217" localSheetId="2">#REF!</definedName>
    <definedName name="_DIN217">#REF!</definedName>
    <definedName name="_doc1" localSheetId="3">#REF!</definedName>
    <definedName name="_doc1" localSheetId="4">#REF!</definedName>
    <definedName name="_doc1" localSheetId="7">#REF!</definedName>
    <definedName name="_doc1" localSheetId="5">#REF!</definedName>
    <definedName name="_doc1" localSheetId="6">#REF!</definedName>
    <definedName name="_doc1" localSheetId="9">#REF!</definedName>
    <definedName name="_doc1" localSheetId="17">#REF!</definedName>
    <definedName name="_doc1" localSheetId="2">#REF!</definedName>
    <definedName name="_doc1">#REF!</definedName>
    <definedName name="_DOZ50" localSheetId="3">#REF!</definedName>
    <definedName name="_DOZ50" localSheetId="4">#REF!</definedName>
    <definedName name="_DOZ50" localSheetId="7">#REF!</definedName>
    <definedName name="_DOZ50" localSheetId="5">#REF!</definedName>
    <definedName name="_DOZ50" localSheetId="6">#REF!</definedName>
    <definedName name="_DOZ50" localSheetId="9">#REF!</definedName>
    <definedName name="_DOZ50" localSheetId="17">#REF!</definedName>
    <definedName name="_DOZ50" localSheetId="2">#REF!</definedName>
    <definedName name="_DOZ50">#REF!</definedName>
    <definedName name="_DOZ80" localSheetId="3">#REF!</definedName>
    <definedName name="_DOZ80" localSheetId="4">#REF!</definedName>
    <definedName name="_DOZ80" localSheetId="7">#REF!</definedName>
    <definedName name="_DOZ80" localSheetId="5">#REF!</definedName>
    <definedName name="_DOZ80" localSheetId="6">#REF!</definedName>
    <definedName name="_DOZ80" localSheetId="9">#REF!</definedName>
    <definedName name="_DOZ80" localSheetId="17">#REF!</definedName>
    <definedName name="_DOZ80" localSheetId="2">#REF!</definedName>
    <definedName name="_DOZ80">#REF!</definedName>
    <definedName name="_ELL45" localSheetId="3">#REF!</definedName>
    <definedName name="_ELL45" localSheetId="4">#REF!</definedName>
    <definedName name="_ELL45" localSheetId="7">#REF!</definedName>
    <definedName name="_ELL45" localSheetId="5">#REF!</definedName>
    <definedName name="_ELL45" localSheetId="6">#REF!</definedName>
    <definedName name="_ELL45" localSheetId="9">#REF!</definedName>
    <definedName name="_ELL45" localSheetId="17">#REF!</definedName>
    <definedName name="_ELL45" localSheetId="2">#REF!</definedName>
    <definedName name="_ELL45">#REF!</definedName>
    <definedName name="_ELL90" localSheetId="3">#REF!</definedName>
    <definedName name="_ELL90" localSheetId="4">#REF!</definedName>
    <definedName name="_ELL90" localSheetId="7">#REF!</definedName>
    <definedName name="_ELL90" localSheetId="5">#REF!</definedName>
    <definedName name="_ELL90" localSheetId="6">#REF!</definedName>
    <definedName name="_ELL90" localSheetId="9">#REF!</definedName>
    <definedName name="_ELL90" localSheetId="17">#REF!</definedName>
    <definedName name="_ELL90" localSheetId="2">#REF!</definedName>
    <definedName name="_ELL90">#REF!</definedName>
    <definedName name="_EXC20">'[47]RA Civil'!$E$50</definedName>
    <definedName name="_ExV200" localSheetId="3">#REF!</definedName>
    <definedName name="_ExV200" localSheetId="4">#REF!</definedName>
    <definedName name="_ExV200" localSheetId="7">#REF!</definedName>
    <definedName name="_ExV200" localSheetId="5">#REF!</definedName>
    <definedName name="_ExV200" localSheetId="6">#REF!</definedName>
    <definedName name="_ExV200" localSheetId="9">#REF!</definedName>
    <definedName name="_ExV200" localSheetId="17">#REF!</definedName>
    <definedName name="_ExV200" localSheetId="2">#REF!</definedName>
    <definedName name="_ExV200">#REF!</definedName>
    <definedName name="_f2" localSheetId="3">#REF!</definedName>
    <definedName name="_f2" localSheetId="4">#REF!</definedName>
    <definedName name="_f2" localSheetId="7">#REF!</definedName>
    <definedName name="_f2" localSheetId="5">#REF!</definedName>
    <definedName name="_f2" localSheetId="6">#REF!</definedName>
    <definedName name="_f2" localSheetId="9">#REF!</definedName>
    <definedName name="_f2" localSheetId="17">#REF!</definedName>
    <definedName name="_f2" localSheetId="2">#REF!</definedName>
    <definedName name="_f2">#REF!</definedName>
    <definedName name="_F3" localSheetId="3">#REF!</definedName>
    <definedName name="_F3" localSheetId="4">#REF!</definedName>
    <definedName name="_F3" localSheetId="7">#REF!</definedName>
    <definedName name="_F3" localSheetId="5">#REF!</definedName>
    <definedName name="_F3" localSheetId="6">#REF!</definedName>
    <definedName name="_F3" localSheetId="9">#REF!</definedName>
    <definedName name="_F3" localSheetId="17">#REF!</definedName>
    <definedName name="_F3" localSheetId="2">#REF!</definedName>
    <definedName name="_F3">#REF!</definedName>
    <definedName name="_FF3" localSheetId="3">#REF!</definedName>
    <definedName name="_FF3" localSheetId="4">#REF!</definedName>
    <definedName name="_FF3" localSheetId="7">#REF!</definedName>
    <definedName name="_FF3" localSheetId="5">#REF!</definedName>
    <definedName name="_FF3" localSheetId="6">#REF!</definedName>
    <definedName name="_FF3" localSheetId="9">#REF!</definedName>
    <definedName name="_FF3" localSheetId="17">#REF!</definedName>
    <definedName name="_FF3" localSheetId="2">#REF!</definedName>
    <definedName name="_FF3">#REF!</definedName>
    <definedName name="_Fill" localSheetId="4" hidden="1">[48]BHANDUP!#REF!</definedName>
    <definedName name="_Fill" localSheetId="7" hidden="1">[48]BHANDUP!#REF!</definedName>
    <definedName name="_Fill" localSheetId="5" hidden="1">[48]BHANDUP!#REF!</definedName>
    <definedName name="_Fill" localSheetId="6" hidden="1">[48]BHANDUP!#REF!</definedName>
    <definedName name="_Fill" localSheetId="17" hidden="1">[48]BHANDUP!#REF!</definedName>
    <definedName name="_Fill" hidden="1">[48]BHANDUP!#REF!</definedName>
    <definedName name="_Fill1" localSheetId="4" hidden="1">[48]BHANDUP!#REF!</definedName>
    <definedName name="_Fill1" localSheetId="7" hidden="1">[48]BHANDUP!#REF!</definedName>
    <definedName name="_Fill1" localSheetId="5" hidden="1">[48]BHANDUP!#REF!</definedName>
    <definedName name="_Fill1" localSheetId="6" hidden="1">[48]BHANDUP!#REF!</definedName>
    <definedName name="_Fill1" localSheetId="17" hidden="1">[48]BHANDUP!#REF!</definedName>
    <definedName name="_Fill1" hidden="1">[48]BHANDUP!#REF!</definedName>
    <definedName name="_xlnm._FilterDatabase" localSheetId="3" hidden="1">#REF!</definedName>
    <definedName name="_xlnm._FilterDatabase" localSheetId="4" hidden="1">#REF!</definedName>
    <definedName name="_xlnm._FilterDatabase" localSheetId="0" hidden="1">'brahapur jmr ,road resto'!$B$13:$S$235</definedName>
    <definedName name="_xlnm._FilterDatabase" localSheetId="12" hidden="1">'brahupur fhtc'!$B$20:$T$148</definedName>
    <definedName name="_xlnm._FilterDatabase" localSheetId="13" hidden="1">'dehri digarfhtc'!$B$19:$R$82</definedName>
    <definedName name="_xlnm._FilterDatabase" localSheetId="7" hidden="1">#REF!</definedName>
    <definedName name="_xlnm._FilterDatabase" localSheetId="5" hidden="1">#REF!</definedName>
    <definedName name="_xlnm._FilterDatabase" localSheetId="18" hidden="1">'MADHURA RANI RESTORATION'!$A$2:$Q$103</definedName>
    <definedName name="_xlnm._FilterDatabase" localSheetId="6" hidden="1">#REF!</definedName>
    <definedName name="_xlnm._FilterDatabase" localSheetId="9" hidden="1">#REF!</definedName>
    <definedName name="_xlnm._FilterDatabase" localSheetId="17" hidden="1">'PURBHIKA AND RAIGARH'!$B$4:$Q$49</definedName>
    <definedName name="_xlnm._FilterDatabase" localSheetId="2" hidden="1">#REF!</definedName>
    <definedName name="_xlnm._FilterDatabase" hidden="1">#REF!</definedName>
    <definedName name="_FLK1" localSheetId="3">#REF!</definedName>
    <definedName name="_FLK1" localSheetId="4">#REF!</definedName>
    <definedName name="_FLK1" localSheetId="7">#REF!</definedName>
    <definedName name="_FLK1" localSheetId="5">#REF!</definedName>
    <definedName name="_FLK1" localSheetId="6">#REF!</definedName>
    <definedName name="_FLK1" localSheetId="9">#REF!</definedName>
    <definedName name="_FLK1" localSheetId="17">#REF!</definedName>
    <definedName name="_FLK1" localSheetId="2">#REF!</definedName>
    <definedName name="_FLK1">#REF!</definedName>
    <definedName name="_GEN1" localSheetId="3">#REF!</definedName>
    <definedName name="_GEN1" localSheetId="4">#REF!</definedName>
    <definedName name="_GEN1" localSheetId="7">#REF!</definedName>
    <definedName name="_GEN1" localSheetId="5">#REF!</definedName>
    <definedName name="_GEN1" localSheetId="6">#REF!</definedName>
    <definedName name="_GEN1" localSheetId="9">#REF!</definedName>
    <definedName name="_GEN1" localSheetId="17">#REF!</definedName>
    <definedName name="_GEN1" localSheetId="2">#REF!</definedName>
    <definedName name="_GEN1">#REF!</definedName>
    <definedName name="_GEN100" localSheetId="3">#REF!</definedName>
    <definedName name="_GEN100" localSheetId="4">#REF!</definedName>
    <definedName name="_GEN100" localSheetId="7">#REF!</definedName>
    <definedName name="_GEN100" localSheetId="5">#REF!</definedName>
    <definedName name="_GEN100" localSheetId="6">#REF!</definedName>
    <definedName name="_GEN100" localSheetId="9">#REF!</definedName>
    <definedName name="_GEN100" localSheetId="17">#REF!</definedName>
    <definedName name="_GEN100" localSheetId="2">#REF!</definedName>
    <definedName name="_GEN100">#REF!</definedName>
    <definedName name="_GEN250" localSheetId="3">#REF!</definedName>
    <definedName name="_GEN250" localSheetId="4">#REF!</definedName>
    <definedName name="_GEN250" localSheetId="7">#REF!</definedName>
    <definedName name="_GEN250" localSheetId="5">#REF!</definedName>
    <definedName name="_GEN250" localSheetId="6">#REF!</definedName>
    <definedName name="_GEN250" localSheetId="9">#REF!</definedName>
    <definedName name="_GEN250" localSheetId="17">#REF!</definedName>
    <definedName name="_GEN250" localSheetId="2">#REF!</definedName>
    <definedName name="_GEN250">#REF!</definedName>
    <definedName name="_GEN325" localSheetId="3">#REF!</definedName>
    <definedName name="_GEN325" localSheetId="4">#REF!</definedName>
    <definedName name="_GEN325" localSheetId="7">#REF!</definedName>
    <definedName name="_GEN325" localSheetId="5">#REF!</definedName>
    <definedName name="_GEN325" localSheetId="6">#REF!</definedName>
    <definedName name="_GEN325" localSheetId="9">#REF!</definedName>
    <definedName name="_GEN325" localSheetId="17">#REF!</definedName>
    <definedName name="_GEN325" localSheetId="2">#REF!</definedName>
    <definedName name="_GEN325">#REF!</definedName>
    <definedName name="_GEN380" localSheetId="3">#REF!</definedName>
    <definedName name="_GEN380" localSheetId="4">#REF!</definedName>
    <definedName name="_GEN380" localSheetId="7">#REF!</definedName>
    <definedName name="_GEN380" localSheetId="5">#REF!</definedName>
    <definedName name="_GEN380" localSheetId="6">#REF!</definedName>
    <definedName name="_GEN380" localSheetId="9">#REF!</definedName>
    <definedName name="_GEN380" localSheetId="17">#REF!</definedName>
    <definedName name="_GEN380" localSheetId="2">#REF!</definedName>
    <definedName name="_GEN380">#REF!</definedName>
    <definedName name="_GSB1" localSheetId="3">#REF!</definedName>
    <definedName name="_GSB1" localSheetId="4">#REF!</definedName>
    <definedName name="_GSB1" localSheetId="7">#REF!</definedName>
    <definedName name="_GSB1" localSheetId="5">#REF!</definedName>
    <definedName name="_GSB1" localSheetId="6">#REF!</definedName>
    <definedName name="_GSB1" localSheetId="9">#REF!</definedName>
    <definedName name="_GSB1" localSheetId="17">#REF!</definedName>
    <definedName name="_GSB1" localSheetId="2">#REF!</definedName>
    <definedName name="_GSB1">#REF!</definedName>
    <definedName name="_GSB2" localSheetId="3">#REF!</definedName>
    <definedName name="_GSB2" localSheetId="4">#REF!</definedName>
    <definedName name="_GSB2" localSheetId="7">#REF!</definedName>
    <definedName name="_GSB2" localSheetId="5">#REF!</definedName>
    <definedName name="_GSB2" localSheetId="6">#REF!</definedName>
    <definedName name="_GSB2" localSheetId="9">#REF!</definedName>
    <definedName name="_GSB2" localSheetId="17">#REF!</definedName>
    <definedName name="_GSB2" localSheetId="2">#REF!</definedName>
    <definedName name="_GSB2">#REF!</definedName>
    <definedName name="_GSB3" localSheetId="3">#REF!</definedName>
    <definedName name="_GSB3" localSheetId="4">#REF!</definedName>
    <definedName name="_GSB3" localSheetId="7">#REF!</definedName>
    <definedName name="_GSB3" localSheetId="5">#REF!</definedName>
    <definedName name="_GSB3" localSheetId="6">#REF!</definedName>
    <definedName name="_GSB3" localSheetId="9">#REF!</definedName>
    <definedName name="_GSB3" localSheetId="17">#REF!</definedName>
    <definedName name="_GSB3" localSheetId="2">#REF!</definedName>
    <definedName name="_GSB3">#REF!</definedName>
    <definedName name="_HE02" localSheetId="3">#REF!</definedName>
    <definedName name="_HE02" localSheetId="4">#REF!</definedName>
    <definedName name="_HE02" localSheetId="7">#REF!</definedName>
    <definedName name="_HE02" localSheetId="5">#REF!</definedName>
    <definedName name="_HE02" localSheetId="6">#REF!</definedName>
    <definedName name="_HE02" localSheetId="9">#REF!</definedName>
    <definedName name="_HE02" localSheetId="17">#REF!</definedName>
    <definedName name="_HE02" localSheetId="2">#REF!</definedName>
    <definedName name="_HE02">#REF!</definedName>
    <definedName name="_HE06" localSheetId="3">#REF!</definedName>
    <definedName name="_HE06" localSheetId="4">#REF!</definedName>
    <definedName name="_HE06" localSheetId="7">#REF!</definedName>
    <definedName name="_HE06" localSheetId="5">#REF!</definedName>
    <definedName name="_HE06" localSheetId="6">#REF!</definedName>
    <definedName name="_HE06" localSheetId="9">#REF!</definedName>
    <definedName name="_HE06" localSheetId="17">#REF!</definedName>
    <definedName name="_HE06" localSheetId="2">#REF!</definedName>
    <definedName name="_HE06">#REF!</definedName>
    <definedName name="_HE07" localSheetId="3">#REF!</definedName>
    <definedName name="_HE07" localSheetId="4">#REF!</definedName>
    <definedName name="_HE07" localSheetId="7">#REF!</definedName>
    <definedName name="_HE07" localSheetId="5">#REF!</definedName>
    <definedName name="_HE07" localSheetId="6">#REF!</definedName>
    <definedName name="_HE07" localSheetId="9">#REF!</definedName>
    <definedName name="_HE07" localSheetId="17">#REF!</definedName>
    <definedName name="_HE07" localSheetId="2">#REF!</definedName>
    <definedName name="_HE07">#REF!</definedName>
    <definedName name="_HE08" localSheetId="3">#REF!</definedName>
    <definedName name="_HE08" localSheetId="4">#REF!</definedName>
    <definedName name="_HE08" localSheetId="7">#REF!</definedName>
    <definedName name="_HE08" localSheetId="5">#REF!</definedName>
    <definedName name="_HE08" localSheetId="6">#REF!</definedName>
    <definedName name="_HE08" localSheetId="9">#REF!</definedName>
    <definedName name="_HE08" localSheetId="17">#REF!</definedName>
    <definedName name="_HE08" localSheetId="2">#REF!</definedName>
    <definedName name="_HE08">#REF!</definedName>
    <definedName name="_HE09" localSheetId="3">#REF!</definedName>
    <definedName name="_HE09" localSheetId="4">#REF!</definedName>
    <definedName name="_HE09" localSheetId="7">#REF!</definedName>
    <definedName name="_HE09" localSheetId="5">#REF!</definedName>
    <definedName name="_HE09" localSheetId="6">#REF!</definedName>
    <definedName name="_HE09" localSheetId="9">#REF!</definedName>
    <definedName name="_HE09" localSheetId="17">#REF!</definedName>
    <definedName name="_HE09" localSheetId="2">#REF!</definedName>
    <definedName name="_HE09">#REF!</definedName>
    <definedName name="_HE1" localSheetId="3">#REF!</definedName>
    <definedName name="_HE1" localSheetId="4">#REF!</definedName>
    <definedName name="_HE1" localSheetId="7">#REF!</definedName>
    <definedName name="_HE1" localSheetId="5">#REF!</definedName>
    <definedName name="_HE1" localSheetId="6">#REF!</definedName>
    <definedName name="_HE1" localSheetId="9">#REF!</definedName>
    <definedName name="_HE1" localSheetId="17">#REF!</definedName>
    <definedName name="_HE1" localSheetId="2">#REF!</definedName>
    <definedName name="_HE1">#REF!</definedName>
    <definedName name="_HE11" localSheetId="3">#REF!</definedName>
    <definedName name="_HE11" localSheetId="4">#REF!</definedName>
    <definedName name="_HE11" localSheetId="7">#REF!</definedName>
    <definedName name="_HE11" localSheetId="5">#REF!</definedName>
    <definedName name="_HE11" localSheetId="6">#REF!</definedName>
    <definedName name="_HE11" localSheetId="9">#REF!</definedName>
    <definedName name="_HE11" localSheetId="17">#REF!</definedName>
    <definedName name="_HE11" localSheetId="2">#REF!</definedName>
    <definedName name="_HE11">#REF!</definedName>
    <definedName name="_HE2" localSheetId="3">#REF!</definedName>
    <definedName name="_HE2" localSheetId="4">#REF!</definedName>
    <definedName name="_HE2" localSheetId="7">#REF!</definedName>
    <definedName name="_HE2" localSheetId="5">#REF!</definedName>
    <definedName name="_HE2" localSheetId="6">#REF!</definedName>
    <definedName name="_HE2" localSheetId="9">#REF!</definedName>
    <definedName name="_HE2" localSheetId="17">#REF!</definedName>
    <definedName name="_HE2" localSheetId="2">#REF!</definedName>
    <definedName name="_HE2">#REF!</definedName>
    <definedName name="_HE21" localSheetId="3">#REF!</definedName>
    <definedName name="_HE21" localSheetId="4">#REF!</definedName>
    <definedName name="_HE21" localSheetId="7">#REF!</definedName>
    <definedName name="_HE21" localSheetId="5">#REF!</definedName>
    <definedName name="_HE21" localSheetId="6">#REF!</definedName>
    <definedName name="_HE21" localSheetId="9">#REF!</definedName>
    <definedName name="_HE21" localSheetId="17">#REF!</definedName>
    <definedName name="_HE21" localSheetId="2">#REF!</definedName>
    <definedName name="_HE21">#REF!</definedName>
    <definedName name="_HE3" localSheetId="3">#REF!</definedName>
    <definedName name="_HE3" localSheetId="4">#REF!</definedName>
    <definedName name="_HE3" localSheetId="7">#REF!</definedName>
    <definedName name="_HE3" localSheetId="5">#REF!</definedName>
    <definedName name="_HE3" localSheetId="6">#REF!</definedName>
    <definedName name="_HE3" localSheetId="9">#REF!</definedName>
    <definedName name="_HE3" localSheetId="17">#REF!</definedName>
    <definedName name="_HE3" localSheetId="2">#REF!</definedName>
    <definedName name="_HE3">#REF!</definedName>
    <definedName name="_HE4" localSheetId="3">#REF!</definedName>
    <definedName name="_HE4" localSheetId="4">#REF!</definedName>
    <definedName name="_HE4" localSheetId="7">#REF!</definedName>
    <definedName name="_HE4" localSheetId="5">#REF!</definedName>
    <definedName name="_HE4" localSheetId="6">#REF!</definedName>
    <definedName name="_HE4" localSheetId="9">#REF!</definedName>
    <definedName name="_HE4" localSheetId="17">#REF!</definedName>
    <definedName name="_HE4" localSheetId="2">#REF!</definedName>
    <definedName name="_HE4">#REF!</definedName>
    <definedName name="_HE5" localSheetId="3">#REF!</definedName>
    <definedName name="_HE5" localSheetId="4">#REF!</definedName>
    <definedName name="_HE5" localSheetId="7">#REF!</definedName>
    <definedName name="_HE5" localSheetId="5">#REF!</definedName>
    <definedName name="_HE5" localSheetId="6">#REF!</definedName>
    <definedName name="_HE5" localSheetId="9">#REF!</definedName>
    <definedName name="_HE5" localSheetId="17">#REF!</definedName>
    <definedName name="_HE5" localSheetId="2">#REF!</definedName>
    <definedName name="_HE5">#REF!</definedName>
    <definedName name="_HE61" localSheetId="3">#REF!</definedName>
    <definedName name="_HE61" localSheetId="4">#REF!</definedName>
    <definedName name="_HE61" localSheetId="7">#REF!</definedName>
    <definedName name="_HE61" localSheetId="5">#REF!</definedName>
    <definedName name="_HE61" localSheetId="6">#REF!</definedName>
    <definedName name="_HE61" localSheetId="9">#REF!</definedName>
    <definedName name="_HE61" localSheetId="17">#REF!</definedName>
    <definedName name="_HE61" localSheetId="2">#REF!</definedName>
    <definedName name="_HE61">#REF!</definedName>
    <definedName name="_HE71" localSheetId="3">#REF!</definedName>
    <definedName name="_HE71" localSheetId="4">#REF!</definedName>
    <definedName name="_HE71" localSheetId="7">#REF!</definedName>
    <definedName name="_HE71" localSheetId="5">#REF!</definedName>
    <definedName name="_HE71" localSheetId="6">#REF!</definedName>
    <definedName name="_HE71" localSheetId="9">#REF!</definedName>
    <definedName name="_HE71" localSheetId="17">#REF!</definedName>
    <definedName name="_HE71" localSheetId="2">#REF!</definedName>
    <definedName name="_HE71">#REF!</definedName>
    <definedName name="_HE81" localSheetId="3">#REF!</definedName>
    <definedName name="_HE81" localSheetId="4">#REF!</definedName>
    <definedName name="_HE81" localSheetId="7">#REF!</definedName>
    <definedName name="_HE81" localSheetId="5">#REF!</definedName>
    <definedName name="_HE81" localSheetId="6">#REF!</definedName>
    <definedName name="_HE81" localSheetId="9">#REF!</definedName>
    <definedName name="_HE81" localSheetId="17">#REF!</definedName>
    <definedName name="_HE81" localSheetId="2">#REF!</definedName>
    <definedName name="_HE81">#REF!</definedName>
    <definedName name="_HE91" localSheetId="3">#REF!</definedName>
    <definedName name="_HE91" localSheetId="4">#REF!</definedName>
    <definedName name="_HE91" localSheetId="7">#REF!</definedName>
    <definedName name="_HE91" localSheetId="5">#REF!</definedName>
    <definedName name="_HE91" localSheetId="6">#REF!</definedName>
    <definedName name="_HE91" localSheetId="9">#REF!</definedName>
    <definedName name="_HE91" localSheetId="17">#REF!</definedName>
    <definedName name="_HE91" localSheetId="2">#REF!</definedName>
    <definedName name="_HE91">#REF!</definedName>
    <definedName name="_HED1" localSheetId="3">#REF!</definedName>
    <definedName name="_HED1" localSheetId="4">#REF!</definedName>
    <definedName name="_HED1" localSheetId="7">#REF!</definedName>
    <definedName name="_HED1" localSheetId="5">#REF!</definedName>
    <definedName name="_HED1" localSheetId="6">#REF!</definedName>
    <definedName name="_HED1" localSheetId="9">#REF!</definedName>
    <definedName name="_HED1" localSheetId="17">#REF!</definedName>
    <definedName name="_HED1" localSheetId="2">#REF!</definedName>
    <definedName name="_HED1">#REF!</definedName>
    <definedName name="_HED2" localSheetId="3">#REF!</definedName>
    <definedName name="_HED2" localSheetId="4">#REF!</definedName>
    <definedName name="_HED2" localSheetId="7">#REF!</definedName>
    <definedName name="_HED2" localSheetId="5">#REF!</definedName>
    <definedName name="_HED2" localSheetId="6">#REF!</definedName>
    <definedName name="_HED2" localSheetId="9">#REF!</definedName>
    <definedName name="_HED2" localSheetId="17">#REF!</definedName>
    <definedName name="_HED2" localSheetId="2">#REF!</definedName>
    <definedName name="_HED2">#REF!</definedName>
    <definedName name="_hh1">[49]설산1.나!$A$8:$J$53</definedName>
    <definedName name="_hh2">[49]본사S!$B$10:$P$103</definedName>
    <definedName name="_HM1" localSheetId="3">#REF!</definedName>
    <definedName name="_HM1" localSheetId="4">#REF!</definedName>
    <definedName name="_HM1" localSheetId="7">#REF!</definedName>
    <definedName name="_HM1" localSheetId="5">#REF!</definedName>
    <definedName name="_HM1" localSheetId="6">#REF!</definedName>
    <definedName name="_HM1" localSheetId="9">#REF!</definedName>
    <definedName name="_HM1" localSheetId="17">#REF!</definedName>
    <definedName name="_HM1" localSheetId="2">#REF!</definedName>
    <definedName name="_HM1">#REF!</definedName>
    <definedName name="_HM10" localSheetId="3">#REF!</definedName>
    <definedName name="_HM10" localSheetId="4">#REF!</definedName>
    <definedName name="_HM10" localSheetId="7">#REF!</definedName>
    <definedName name="_HM10" localSheetId="5">#REF!</definedName>
    <definedName name="_HM10" localSheetId="6">#REF!</definedName>
    <definedName name="_HM10" localSheetId="9">#REF!</definedName>
    <definedName name="_HM10" localSheetId="17">#REF!</definedName>
    <definedName name="_HM10" localSheetId="2">#REF!</definedName>
    <definedName name="_HM10">#REF!</definedName>
    <definedName name="_HM11" localSheetId="3">#REF!</definedName>
    <definedName name="_HM11" localSheetId="4">#REF!</definedName>
    <definedName name="_HM11" localSheetId="7">#REF!</definedName>
    <definedName name="_HM11" localSheetId="5">#REF!</definedName>
    <definedName name="_HM11" localSheetId="6">#REF!</definedName>
    <definedName name="_HM11" localSheetId="9">#REF!</definedName>
    <definedName name="_HM11" localSheetId="17">#REF!</definedName>
    <definedName name="_HM11" localSheetId="2">#REF!</definedName>
    <definedName name="_HM11">#REF!</definedName>
    <definedName name="_HM12" localSheetId="3">#REF!</definedName>
    <definedName name="_HM12" localSheetId="4">#REF!</definedName>
    <definedName name="_HM12" localSheetId="7">#REF!</definedName>
    <definedName name="_HM12" localSheetId="5">#REF!</definedName>
    <definedName name="_HM12" localSheetId="6">#REF!</definedName>
    <definedName name="_HM12" localSheetId="9">#REF!</definedName>
    <definedName name="_HM12" localSheetId="17">#REF!</definedName>
    <definedName name="_HM12" localSheetId="2">#REF!</definedName>
    <definedName name="_HM12">#REF!</definedName>
    <definedName name="_HM2" localSheetId="3">#REF!</definedName>
    <definedName name="_HM2" localSheetId="4">#REF!</definedName>
    <definedName name="_HM2" localSheetId="7">#REF!</definedName>
    <definedName name="_HM2" localSheetId="5">#REF!</definedName>
    <definedName name="_HM2" localSheetId="6">#REF!</definedName>
    <definedName name="_HM2" localSheetId="9">#REF!</definedName>
    <definedName name="_HM2" localSheetId="17">#REF!</definedName>
    <definedName name="_HM2" localSheetId="2">#REF!</definedName>
    <definedName name="_HM2">#REF!</definedName>
    <definedName name="_HM3" localSheetId="3">#REF!</definedName>
    <definedName name="_HM3" localSheetId="4">#REF!</definedName>
    <definedName name="_HM3" localSheetId="7">#REF!</definedName>
    <definedName name="_HM3" localSheetId="5">#REF!</definedName>
    <definedName name="_HM3" localSheetId="6">#REF!</definedName>
    <definedName name="_HM3" localSheetId="9">#REF!</definedName>
    <definedName name="_HM3" localSheetId="17">#REF!</definedName>
    <definedName name="_HM3" localSheetId="2">#REF!</definedName>
    <definedName name="_HM3">#REF!</definedName>
    <definedName name="_HM4" localSheetId="3">#REF!</definedName>
    <definedName name="_HM4" localSheetId="4">#REF!</definedName>
    <definedName name="_HM4" localSheetId="7">#REF!</definedName>
    <definedName name="_HM4" localSheetId="5">#REF!</definedName>
    <definedName name="_HM4" localSheetId="6">#REF!</definedName>
    <definedName name="_HM4" localSheetId="9">#REF!</definedName>
    <definedName name="_HM4" localSheetId="17">#REF!</definedName>
    <definedName name="_HM4" localSheetId="2">#REF!</definedName>
    <definedName name="_HM4">#REF!</definedName>
    <definedName name="_HM5" localSheetId="3">#REF!</definedName>
    <definedName name="_HM5" localSheetId="4">#REF!</definedName>
    <definedName name="_HM5" localSheetId="7">#REF!</definedName>
    <definedName name="_HM5" localSheetId="5">#REF!</definedName>
    <definedName name="_HM5" localSheetId="6">#REF!</definedName>
    <definedName name="_HM5" localSheetId="9">#REF!</definedName>
    <definedName name="_HM5" localSheetId="17">#REF!</definedName>
    <definedName name="_HM5" localSheetId="2">#REF!</definedName>
    <definedName name="_HM5">#REF!</definedName>
    <definedName name="_HM6" localSheetId="3">#REF!</definedName>
    <definedName name="_HM6" localSheetId="4">#REF!</definedName>
    <definedName name="_HM6" localSheetId="7">#REF!</definedName>
    <definedName name="_HM6" localSheetId="5">#REF!</definedName>
    <definedName name="_HM6" localSheetId="6">#REF!</definedName>
    <definedName name="_HM6" localSheetId="9">#REF!</definedName>
    <definedName name="_HM6" localSheetId="17">#REF!</definedName>
    <definedName name="_HM6" localSheetId="2">#REF!</definedName>
    <definedName name="_HM6">#REF!</definedName>
    <definedName name="_HM7" localSheetId="3">#REF!</definedName>
    <definedName name="_HM7" localSheetId="4">#REF!</definedName>
    <definedName name="_HM7" localSheetId="7">#REF!</definedName>
    <definedName name="_HM7" localSheetId="5">#REF!</definedName>
    <definedName name="_HM7" localSheetId="6">#REF!</definedName>
    <definedName name="_HM7" localSheetId="9">#REF!</definedName>
    <definedName name="_HM7" localSheetId="17">#REF!</definedName>
    <definedName name="_HM7" localSheetId="2">#REF!</definedName>
    <definedName name="_HM7">#REF!</definedName>
    <definedName name="_HM8" localSheetId="3">#REF!</definedName>
    <definedName name="_HM8" localSheetId="4">#REF!</definedName>
    <definedName name="_HM8" localSheetId="7">#REF!</definedName>
    <definedName name="_HM8" localSheetId="5">#REF!</definedName>
    <definedName name="_HM8" localSheetId="6">#REF!</definedName>
    <definedName name="_HM8" localSheetId="9">#REF!</definedName>
    <definedName name="_HM8" localSheetId="17">#REF!</definedName>
    <definedName name="_HM8" localSheetId="2">#REF!</definedName>
    <definedName name="_HM8">#REF!</definedName>
    <definedName name="_HM9" localSheetId="3">#REF!</definedName>
    <definedName name="_HM9" localSheetId="4">#REF!</definedName>
    <definedName name="_HM9" localSheetId="7">#REF!</definedName>
    <definedName name="_HM9" localSheetId="5">#REF!</definedName>
    <definedName name="_HM9" localSheetId="6">#REF!</definedName>
    <definedName name="_HM9" localSheetId="9">#REF!</definedName>
    <definedName name="_HM9" localSheetId="17">#REF!</definedName>
    <definedName name="_HM9" localSheetId="2">#REF!</definedName>
    <definedName name="_HM9">#REF!</definedName>
    <definedName name="_HMP1" localSheetId="3">#REF!</definedName>
    <definedName name="_HMP1" localSheetId="4">#REF!</definedName>
    <definedName name="_HMP1" localSheetId="7">#REF!</definedName>
    <definedName name="_HMP1" localSheetId="5">#REF!</definedName>
    <definedName name="_HMP1" localSheetId="6">#REF!</definedName>
    <definedName name="_HMP1" localSheetId="9">#REF!</definedName>
    <definedName name="_HMP1" localSheetId="17">#REF!</definedName>
    <definedName name="_HMP1" localSheetId="2">#REF!</definedName>
    <definedName name="_HMP1">#REF!</definedName>
    <definedName name="_HMP2" localSheetId="3">#REF!</definedName>
    <definedName name="_HMP2" localSheetId="4">#REF!</definedName>
    <definedName name="_HMP2" localSheetId="7">#REF!</definedName>
    <definedName name="_HMP2" localSheetId="5">#REF!</definedName>
    <definedName name="_HMP2" localSheetId="6">#REF!</definedName>
    <definedName name="_HMP2" localSheetId="9">#REF!</definedName>
    <definedName name="_HMP2" localSheetId="17">#REF!</definedName>
    <definedName name="_HMP2" localSheetId="2">#REF!</definedName>
    <definedName name="_HMP2">#REF!</definedName>
    <definedName name="_HMP3" localSheetId="3">#REF!</definedName>
    <definedName name="_HMP3" localSheetId="4">#REF!</definedName>
    <definedName name="_HMP3" localSheetId="7">#REF!</definedName>
    <definedName name="_HMP3" localSheetId="5">#REF!</definedName>
    <definedName name="_HMP3" localSheetId="6">#REF!</definedName>
    <definedName name="_HMP3" localSheetId="9">#REF!</definedName>
    <definedName name="_HMP3" localSheetId="17">#REF!</definedName>
    <definedName name="_HMP3" localSheetId="2">#REF!</definedName>
    <definedName name="_HMP3">#REF!</definedName>
    <definedName name="_HMP4" localSheetId="3">#REF!</definedName>
    <definedName name="_HMP4" localSheetId="4">#REF!</definedName>
    <definedName name="_HMP4" localSheetId="7">#REF!</definedName>
    <definedName name="_HMP4" localSheetId="5">#REF!</definedName>
    <definedName name="_HMP4" localSheetId="6">#REF!</definedName>
    <definedName name="_HMP4" localSheetId="9">#REF!</definedName>
    <definedName name="_HMP4" localSheetId="17">#REF!</definedName>
    <definedName name="_HMP4" localSheetId="2">#REF!</definedName>
    <definedName name="_HMP4">#REF!</definedName>
    <definedName name="_HV1" localSheetId="3">#REF!</definedName>
    <definedName name="_HV1" localSheetId="4">#REF!</definedName>
    <definedName name="_HV1" localSheetId="7">#REF!</definedName>
    <definedName name="_HV1" localSheetId="5">#REF!</definedName>
    <definedName name="_HV1" localSheetId="6">#REF!</definedName>
    <definedName name="_HV1" localSheetId="9">#REF!</definedName>
    <definedName name="_HV1" localSheetId="17">#REF!</definedName>
    <definedName name="_HV1" localSheetId="2">#REF!</definedName>
    <definedName name="_HV1">#REF!</definedName>
    <definedName name="_IPB1" localSheetId="3">#REF!</definedName>
    <definedName name="_IPB1" localSheetId="4">#REF!</definedName>
    <definedName name="_IPB1" localSheetId="7">#REF!</definedName>
    <definedName name="_IPB1" localSheetId="5">#REF!</definedName>
    <definedName name="_IPB1" localSheetId="6">#REF!</definedName>
    <definedName name="_IPB1" localSheetId="9">#REF!</definedName>
    <definedName name="_IPB1" localSheetId="17">#REF!</definedName>
    <definedName name="_IPB1" localSheetId="2">#REF!</definedName>
    <definedName name="_IPB1">#REF!</definedName>
    <definedName name="_K1" localSheetId="3">#REF!</definedName>
    <definedName name="_K1" localSheetId="4">#REF!</definedName>
    <definedName name="_K1" localSheetId="7">#REF!</definedName>
    <definedName name="_K1" localSheetId="5">#REF!</definedName>
    <definedName name="_K1" localSheetId="6">#REF!</definedName>
    <definedName name="_K1" localSheetId="9">#REF!</definedName>
    <definedName name="_K1" localSheetId="17">#REF!</definedName>
    <definedName name="_K1" localSheetId="2">#REF!</definedName>
    <definedName name="_K1">#REF!</definedName>
    <definedName name="_K2" localSheetId="3">#REF!</definedName>
    <definedName name="_K2" localSheetId="4">#REF!</definedName>
    <definedName name="_K2" localSheetId="7">#REF!</definedName>
    <definedName name="_K2" localSheetId="5">#REF!</definedName>
    <definedName name="_K2" localSheetId="6">#REF!</definedName>
    <definedName name="_K2" localSheetId="9">#REF!</definedName>
    <definedName name="_K2" localSheetId="17">#REF!</definedName>
    <definedName name="_K2" localSheetId="2">#REF!</definedName>
    <definedName name="_K2">#REF!</definedName>
    <definedName name="_K3" localSheetId="3">#REF!</definedName>
    <definedName name="_K3" localSheetId="4">#REF!</definedName>
    <definedName name="_K3" localSheetId="7">#REF!</definedName>
    <definedName name="_K3" localSheetId="5">#REF!</definedName>
    <definedName name="_K3" localSheetId="6">#REF!</definedName>
    <definedName name="_K3" localSheetId="9">#REF!</definedName>
    <definedName name="_K3" localSheetId="17">#REF!</definedName>
    <definedName name="_K3" localSheetId="2">#REF!</definedName>
    <definedName name="_K3">#REF!</definedName>
    <definedName name="_K5" localSheetId="3">#REF!</definedName>
    <definedName name="_K5" localSheetId="4">#REF!</definedName>
    <definedName name="_K5" localSheetId="7">#REF!</definedName>
    <definedName name="_K5" localSheetId="5">#REF!</definedName>
    <definedName name="_K5" localSheetId="6">#REF!</definedName>
    <definedName name="_K5" localSheetId="9">#REF!</definedName>
    <definedName name="_K5" localSheetId="17">#REF!</definedName>
    <definedName name="_K5" localSheetId="2">#REF!</definedName>
    <definedName name="_K5">#REF!</definedName>
    <definedName name="_K6" localSheetId="3">#REF!</definedName>
    <definedName name="_K6" localSheetId="4">#REF!</definedName>
    <definedName name="_K6" localSheetId="7">#REF!</definedName>
    <definedName name="_K6" localSheetId="5">#REF!</definedName>
    <definedName name="_K6" localSheetId="6">#REF!</definedName>
    <definedName name="_K6" localSheetId="9">#REF!</definedName>
    <definedName name="_K6" localSheetId="17">#REF!</definedName>
    <definedName name="_K6" localSheetId="2">#REF!</definedName>
    <definedName name="_K6">#REF!</definedName>
    <definedName name="_Key1" localSheetId="3" hidden="1">#REF!</definedName>
    <definedName name="_Key1" localSheetId="4" hidden="1">#REF!</definedName>
    <definedName name="_Key1" localSheetId="7" hidden="1">#REF!</definedName>
    <definedName name="_Key1" localSheetId="5" hidden="1">#REF!</definedName>
    <definedName name="_Key1" localSheetId="6" hidden="1">#REF!</definedName>
    <definedName name="_Key1" localSheetId="9" hidden="1">#REF!</definedName>
    <definedName name="_Key1" localSheetId="17" hidden="1">#REF!</definedName>
    <definedName name="_Key1" localSheetId="2" hidden="1">#REF!</definedName>
    <definedName name="_Key1" hidden="1">#REF!</definedName>
    <definedName name="_Key2" localSheetId="3" hidden="1">#REF!</definedName>
    <definedName name="_Key2" localSheetId="4" hidden="1">#REF!</definedName>
    <definedName name="_Key2" localSheetId="7" hidden="1">#REF!</definedName>
    <definedName name="_Key2" localSheetId="5" hidden="1">#REF!</definedName>
    <definedName name="_Key2" localSheetId="6" hidden="1">#REF!</definedName>
    <definedName name="_Key2" localSheetId="9" hidden="1">#REF!</definedName>
    <definedName name="_Key2" localSheetId="17" hidden="1">#REF!</definedName>
    <definedName name="_Key2" localSheetId="2" hidden="1">#REF!</definedName>
    <definedName name="_Key2" hidden="1">#REF!</definedName>
    <definedName name="_KH1" localSheetId="3">#REF!</definedName>
    <definedName name="_KH1" localSheetId="4">#REF!</definedName>
    <definedName name="_KH1" localSheetId="7">#REF!</definedName>
    <definedName name="_KH1" localSheetId="5">#REF!</definedName>
    <definedName name="_KH1" localSheetId="6">#REF!</definedName>
    <definedName name="_KH1" localSheetId="9">#REF!</definedName>
    <definedName name="_KH1" localSheetId="17">#REF!</definedName>
    <definedName name="_KH1" localSheetId="2">#REF!</definedName>
    <definedName name="_KH1">#REF!</definedName>
    <definedName name="_Ki1" localSheetId="3">#REF!</definedName>
    <definedName name="_Ki1" localSheetId="4">#REF!</definedName>
    <definedName name="_Ki1" localSheetId="7">#REF!</definedName>
    <definedName name="_Ki1" localSheetId="5">#REF!</definedName>
    <definedName name="_Ki1" localSheetId="6">#REF!</definedName>
    <definedName name="_Ki1" localSheetId="9">#REF!</definedName>
    <definedName name="_Ki1" localSheetId="17">#REF!</definedName>
    <definedName name="_Ki1" localSheetId="2">#REF!</definedName>
    <definedName name="_Ki1">#REF!</definedName>
    <definedName name="_Ki2" localSheetId="3">#REF!</definedName>
    <definedName name="_Ki2" localSheetId="4">#REF!</definedName>
    <definedName name="_Ki2" localSheetId="7">#REF!</definedName>
    <definedName name="_Ki2" localSheetId="5">#REF!</definedName>
    <definedName name="_Ki2" localSheetId="6">#REF!</definedName>
    <definedName name="_Ki2" localSheetId="9">#REF!</definedName>
    <definedName name="_Ki2" localSheetId="17">#REF!</definedName>
    <definedName name="_Ki2" localSheetId="2">#REF!</definedName>
    <definedName name="_Ki2">#REF!</definedName>
    <definedName name="_lb1" localSheetId="3">#REF!</definedName>
    <definedName name="_lb1" localSheetId="4">#REF!</definedName>
    <definedName name="_lb1" localSheetId="7">#REF!</definedName>
    <definedName name="_lb1" localSheetId="5">#REF!</definedName>
    <definedName name="_lb1" localSheetId="6">#REF!</definedName>
    <definedName name="_lb1" localSheetId="9">#REF!</definedName>
    <definedName name="_lb1" localSheetId="17">#REF!</definedName>
    <definedName name="_lb1" localSheetId="2">#REF!</definedName>
    <definedName name="_lb1">#REF!</definedName>
    <definedName name="_lb2" localSheetId="3">#REF!</definedName>
    <definedName name="_lb2" localSheetId="4">#REF!</definedName>
    <definedName name="_lb2" localSheetId="7">#REF!</definedName>
    <definedName name="_lb2" localSheetId="5">#REF!</definedName>
    <definedName name="_lb2" localSheetId="6">#REF!</definedName>
    <definedName name="_lb2" localSheetId="9">#REF!</definedName>
    <definedName name="_lb2" localSheetId="17">#REF!</definedName>
    <definedName name="_lb2" localSheetId="2">#REF!</definedName>
    <definedName name="_lb2">#REF!</definedName>
    <definedName name="_LV1" localSheetId="3">#REF!</definedName>
    <definedName name="_LV1" localSheetId="4">#REF!</definedName>
    <definedName name="_LV1" localSheetId="7">#REF!</definedName>
    <definedName name="_LV1" localSheetId="5">#REF!</definedName>
    <definedName name="_LV1" localSheetId="6">#REF!</definedName>
    <definedName name="_LV1" localSheetId="9">#REF!</definedName>
    <definedName name="_LV1" localSheetId="17">#REF!</definedName>
    <definedName name="_LV1" localSheetId="2">#REF!</definedName>
    <definedName name="_LV1">#REF!</definedName>
    <definedName name="_mac2">200</definedName>
    <definedName name="_MAN1" localSheetId="3">#REF!</definedName>
    <definedName name="_MAN1" localSheetId="4">#REF!</definedName>
    <definedName name="_MAN1" localSheetId="7">#REF!</definedName>
    <definedName name="_MAN1" localSheetId="5">#REF!</definedName>
    <definedName name="_MAN1" localSheetId="6">#REF!</definedName>
    <definedName name="_MAN1" localSheetId="9">#REF!</definedName>
    <definedName name="_MAN1" localSheetId="17">#REF!</definedName>
    <definedName name="_MAN1" localSheetId="2">#REF!</definedName>
    <definedName name="_MAN1">#REF!</definedName>
    <definedName name="_Mat1">[50]PIPING!$AJ$7:$AJ$221</definedName>
    <definedName name="_Mat2">[50]PIPING!$AK$7:$AK$221</definedName>
    <definedName name="_MIX10" localSheetId="3">#REF!</definedName>
    <definedName name="_MIX10" localSheetId="4">#REF!</definedName>
    <definedName name="_MIX10" localSheetId="7">#REF!</definedName>
    <definedName name="_MIX10" localSheetId="5">#REF!</definedName>
    <definedName name="_MIX10" localSheetId="6">#REF!</definedName>
    <definedName name="_MIX10" localSheetId="9">#REF!</definedName>
    <definedName name="_MIX10" localSheetId="17">#REF!</definedName>
    <definedName name="_MIX10" localSheetId="2">#REF!</definedName>
    <definedName name="_MIX10">#REF!</definedName>
    <definedName name="_MIX15" localSheetId="3">#REF!</definedName>
    <definedName name="_MIX15" localSheetId="4">#REF!</definedName>
    <definedName name="_MIX15" localSheetId="7">#REF!</definedName>
    <definedName name="_MIX15" localSheetId="5">#REF!</definedName>
    <definedName name="_MIX15" localSheetId="6">#REF!</definedName>
    <definedName name="_MIX15" localSheetId="9">#REF!</definedName>
    <definedName name="_MIX15" localSheetId="17">#REF!</definedName>
    <definedName name="_MIX15" localSheetId="2">#REF!</definedName>
    <definedName name="_MIX15">#REF!</definedName>
    <definedName name="_MIX15150" localSheetId="4">'[4]Mix Design'!#REF!</definedName>
    <definedName name="_MIX15150" localSheetId="7">'[4]Mix Design'!#REF!</definedName>
    <definedName name="_MIX15150" localSheetId="5">'[4]Mix Design'!#REF!</definedName>
    <definedName name="_MIX15150" localSheetId="6">'[4]Mix Design'!#REF!</definedName>
    <definedName name="_MIX15150" localSheetId="17">'[4]Mix Design'!#REF!</definedName>
    <definedName name="_MIX15150">'[4]Mix Design'!#REF!</definedName>
    <definedName name="_MIX1540">'[4]Mix Design'!$P$11</definedName>
    <definedName name="_MIX1580" localSheetId="4">'[4]Mix Design'!#REF!</definedName>
    <definedName name="_MIX1580" localSheetId="7">'[4]Mix Design'!#REF!</definedName>
    <definedName name="_MIX1580" localSheetId="5">'[4]Mix Design'!#REF!</definedName>
    <definedName name="_MIX1580" localSheetId="6">'[4]Mix Design'!#REF!</definedName>
    <definedName name="_MIX1580" localSheetId="17">'[4]Mix Design'!#REF!</definedName>
    <definedName name="_MIX1580">'[4]Mix Design'!#REF!</definedName>
    <definedName name="_MIX2">'[5]Mix Design'!$P$12</definedName>
    <definedName name="_MIX20" localSheetId="3">#REF!</definedName>
    <definedName name="_MIX20" localSheetId="4">#REF!</definedName>
    <definedName name="_MIX20" localSheetId="7">#REF!</definedName>
    <definedName name="_MIX20" localSheetId="5">#REF!</definedName>
    <definedName name="_MIX20" localSheetId="6">#REF!</definedName>
    <definedName name="_MIX20" localSheetId="9">#REF!</definedName>
    <definedName name="_MIX20" localSheetId="17">#REF!</definedName>
    <definedName name="_MIX20" localSheetId="2">#REF!</definedName>
    <definedName name="_MIX20">#REF!</definedName>
    <definedName name="_MIX2020">'[4]Mix Design'!$P$12</definedName>
    <definedName name="_MIX2040">'[4]Mix Design'!$P$13</definedName>
    <definedName name="_MIX25" localSheetId="3">#REF!</definedName>
    <definedName name="_MIX25" localSheetId="4">#REF!</definedName>
    <definedName name="_MIX25" localSheetId="7">#REF!</definedName>
    <definedName name="_MIX25" localSheetId="5">#REF!</definedName>
    <definedName name="_MIX25" localSheetId="6">#REF!</definedName>
    <definedName name="_MIX25" localSheetId="9">#REF!</definedName>
    <definedName name="_MIX25" localSheetId="17">#REF!</definedName>
    <definedName name="_MIX25" localSheetId="2">#REF!</definedName>
    <definedName name="_MIX25">#REF!</definedName>
    <definedName name="_MIX2540">'[4]Mix Design'!$P$15</definedName>
    <definedName name="_Mix255">'[6]Mix Design'!$P$13</definedName>
    <definedName name="_MIX30" localSheetId="3">#REF!</definedName>
    <definedName name="_MIX30" localSheetId="4">#REF!</definedName>
    <definedName name="_MIX30" localSheetId="7">#REF!</definedName>
    <definedName name="_MIX30" localSheetId="5">#REF!</definedName>
    <definedName name="_MIX30" localSheetId="6">#REF!</definedName>
    <definedName name="_MIX30" localSheetId="9">#REF!</definedName>
    <definedName name="_MIX30" localSheetId="17">#REF!</definedName>
    <definedName name="_MIX30" localSheetId="2">#REF!</definedName>
    <definedName name="_MIX30">#REF!</definedName>
    <definedName name="_MIX35" localSheetId="3">#REF!</definedName>
    <definedName name="_MIX35" localSheetId="4">#REF!</definedName>
    <definedName name="_MIX35" localSheetId="7">#REF!</definedName>
    <definedName name="_MIX35" localSheetId="5">#REF!</definedName>
    <definedName name="_MIX35" localSheetId="6">#REF!</definedName>
    <definedName name="_MIX35" localSheetId="9">#REF!</definedName>
    <definedName name="_MIX35" localSheetId="17">#REF!</definedName>
    <definedName name="_MIX35" localSheetId="2">#REF!</definedName>
    <definedName name="_MIX35">#REF!</definedName>
    <definedName name="_MIX40" localSheetId="3">#REF!</definedName>
    <definedName name="_MIX40" localSheetId="4">#REF!</definedName>
    <definedName name="_MIX40" localSheetId="7">#REF!</definedName>
    <definedName name="_MIX40" localSheetId="5">#REF!</definedName>
    <definedName name="_MIX40" localSheetId="6">#REF!</definedName>
    <definedName name="_MIX40" localSheetId="9">#REF!</definedName>
    <definedName name="_MIX40" localSheetId="17">#REF!</definedName>
    <definedName name="_MIX40" localSheetId="2">#REF!</definedName>
    <definedName name="_MIX40">#REF!</definedName>
    <definedName name="_MIX45" localSheetId="4">'[4]Mix Design'!#REF!</definedName>
    <definedName name="_MIX45" localSheetId="7">'[4]Mix Design'!#REF!</definedName>
    <definedName name="_MIX45" localSheetId="5">'[4]Mix Design'!#REF!</definedName>
    <definedName name="_MIX45" localSheetId="6">'[4]Mix Design'!#REF!</definedName>
    <definedName name="_MIX45" localSheetId="17">'[4]Mix Design'!#REF!</definedName>
    <definedName name="_MIX45">'[4]Mix Design'!#REF!</definedName>
    <definedName name="_mm1" localSheetId="3">#REF!</definedName>
    <definedName name="_mm1" localSheetId="4">#REF!</definedName>
    <definedName name="_mm1" localSheetId="7">#REF!</definedName>
    <definedName name="_mm1" localSheetId="5">#REF!</definedName>
    <definedName name="_mm1" localSheetId="6">#REF!</definedName>
    <definedName name="_mm1" localSheetId="9">#REF!</definedName>
    <definedName name="_mm1" localSheetId="17">#REF!</definedName>
    <definedName name="_mm1" localSheetId="2">#REF!</definedName>
    <definedName name="_mm1">#REF!</definedName>
    <definedName name="_mm2" localSheetId="3">#REF!</definedName>
    <definedName name="_mm2" localSheetId="4">#REF!</definedName>
    <definedName name="_mm2" localSheetId="7">#REF!</definedName>
    <definedName name="_mm2" localSheetId="5">#REF!</definedName>
    <definedName name="_mm2" localSheetId="6">#REF!</definedName>
    <definedName name="_mm2" localSheetId="9">#REF!</definedName>
    <definedName name="_mm2" localSheetId="17">#REF!</definedName>
    <definedName name="_mm2" localSheetId="2">#REF!</definedName>
    <definedName name="_mm2">#REF!</definedName>
    <definedName name="_mm3" localSheetId="3">#REF!</definedName>
    <definedName name="_mm3" localSheetId="4">#REF!</definedName>
    <definedName name="_mm3" localSheetId="7">#REF!</definedName>
    <definedName name="_mm3" localSheetId="5">#REF!</definedName>
    <definedName name="_mm3" localSheetId="6">#REF!</definedName>
    <definedName name="_mm3" localSheetId="9">#REF!</definedName>
    <definedName name="_mm3" localSheetId="17">#REF!</definedName>
    <definedName name="_mm3" localSheetId="2">#REF!</definedName>
    <definedName name="_mm3">#REF!</definedName>
    <definedName name="_MUR5" localSheetId="3">#REF!</definedName>
    <definedName name="_MUR5" localSheetId="4">#REF!</definedName>
    <definedName name="_MUR5" localSheetId="7">#REF!</definedName>
    <definedName name="_MUR5" localSheetId="5">#REF!</definedName>
    <definedName name="_MUR5" localSheetId="6">#REF!</definedName>
    <definedName name="_MUR5" localSheetId="9">#REF!</definedName>
    <definedName name="_MUR5" localSheetId="17">#REF!</definedName>
    <definedName name="_MUR5" localSheetId="2">#REF!</definedName>
    <definedName name="_MUR5">#REF!</definedName>
    <definedName name="_MUR8" localSheetId="3">#REF!</definedName>
    <definedName name="_MUR8" localSheetId="4">#REF!</definedName>
    <definedName name="_MUR8" localSheetId="7">#REF!</definedName>
    <definedName name="_MUR8" localSheetId="5">#REF!</definedName>
    <definedName name="_MUR8" localSheetId="6">#REF!</definedName>
    <definedName name="_MUR8" localSheetId="9">#REF!</definedName>
    <definedName name="_MUR8" localSheetId="17">#REF!</definedName>
    <definedName name="_MUR8" localSheetId="2">#REF!</definedName>
    <definedName name="_MUR8">#REF!</definedName>
    <definedName name="_new1">[51]Original!$V$8</definedName>
    <definedName name="_OPC43" localSheetId="3">#REF!</definedName>
    <definedName name="_OPC43" localSheetId="4">#REF!</definedName>
    <definedName name="_OPC43" localSheetId="7">#REF!</definedName>
    <definedName name="_OPC43" localSheetId="5">#REF!</definedName>
    <definedName name="_OPC43" localSheetId="6">#REF!</definedName>
    <definedName name="_OPC43" localSheetId="9">#REF!</definedName>
    <definedName name="_OPC43" localSheetId="17">#REF!</definedName>
    <definedName name="_OPC43" localSheetId="2">#REF!</definedName>
    <definedName name="_OPC43">#REF!</definedName>
    <definedName name="_Order1" hidden="1">255</definedName>
    <definedName name="_Order2" hidden="1">0</definedName>
    <definedName name="_p1" localSheetId="3">#REF!</definedName>
    <definedName name="_p1" localSheetId="4">#REF!</definedName>
    <definedName name="_p1" localSheetId="7">#REF!</definedName>
    <definedName name="_p1" localSheetId="5">#REF!</definedName>
    <definedName name="_p1" localSheetId="6">#REF!</definedName>
    <definedName name="_p1" localSheetId="9">#REF!</definedName>
    <definedName name="_p1" localSheetId="17">#REF!</definedName>
    <definedName name="_p1" localSheetId="2">#REF!</definedName>
    <definedName name="_p1">#REF!</definedName>
    <definedName name="_Parse_In" localSheetId="3" hidden="1">#REF!</definedName>
    <definedName name="_Parse_In" localSheetId="4" hidden="1">#REF!</definedName>
    <definedName name="_Parse_In" localSheetId="7" hidden="1">#REF!</definedName>
    <definedName name="_Parse_In" localSheetId="5" hidden="1">#REF!</definedName>
    <definedName name="_Parse_In" localSheetId="6" hidden="1">#REF!</definedName>
    <definedName name="_Parse_In" localSheetId="9" hidden="1">#REF!</definedName>
    <definedName name="_Parse_In" localSheetId="17" hidden="1">#REF!</definedName>
    <definedName name="_Parse_In" localSheetId="2" hidden="1">#REF!</definedName>
    <definedName name="_Parse_In" hidden="1">#REF!</definedName>
    <definedName name="_Parse_Out" localSheetId="4" hidden="1">[52]갑지!#REF!</definedName>
    <definedName name="_Parse_Out" localSheetId="7" hidden="1">[52]갑지!#REF!</definedName>
    <definedName name="_Parse_Out" localSheetId="5" hidden="1">[52]갑지!#REF!</definedName>
    <definedName name="_Parse_Out" localSheetId="6" hidden="1">[52]갑지!#REF!</definedName>
    <definedName name="_Parse_Out" localSheetId="17" hidden="1">[52]갑지!#REF!</definedName>
    <definedName name="_Parse_Out" hidden="1">[52]갑지!#REF!</definedName>
    <definedName name="_PB1" localSheetId="3">#REF!</definedName>
    <definedName name="_PB1" localSheetId="4">#REF!</definedName>
    <definedName name="_PB1" localSheetId="7">#REF!</definedName>
    <definedName name="_PB1" localSheetId="5">#REF!</definedName>
    <definedName name="_PB1" localSheetId="6">#REF!</definedName>
    <definedName name="_PB1" localSheetId="9">#REF!</definedName>
    <definedName name="_PB1" localSheetId="17">#REF!</definedName>
    <definedName name="_PB1" localSheetId="2">#REF!</definedName>
    <definedName name="_PB1">#REF!</definedName>
    <definedName name="_PIN1" localSheetId="3">#REF!</definedName>
    <definedName name="_PIN1" localSheetId="4">#REF!</definedName>
    <definedName name="_PIN1" localSheetId="7">#REF!</definedName>
    <definedName name="_PIN1" localSheetId="5">#REF!</definedName>
    <definedName name="_PIN1" localSheetId="6">#REF!</definedName>
    <definedName name="_PIN1" localSheetId="9">#REF!</definedName>
    <definedName name="_PIN1" localSheetId="17">#REF!</definedName>
    <definedName name="_PIN1" localSheetId="2">#REF!</definedName>
    <definedName name="_PIN1">#REF!</definedName>
    <definedName name="_PPC53">'[47]RA Civil'!$E$19</definedName>
    <definedName name="_RE100" localSheetId="3">#REF!</definedName>
    <definedName name="_RE100" localSheetId="4">#REF!</definedName>
    <definedName name="_RE100" localSheetId="7">#REF!</definedName>
    <definedName name="_RE100" localSheetId="5">#REF!</definedName>
    <definedName name="_RE100" localSheetId="6">#REF!</definedName>
    <definedName name="_RE100" localSheetId="9">#REF!</definedName>
    <definedName name="_RE100" localSheetId="17">#REF!</definedName>
    <definedName name="_RE100" localSheetId="2">#REF!</definedName>
    <definedName name="_RE100">#REF!</definedName>
    <definedName name="_RE104" localSheetId="3">#REF!</definedName>
    <definedName name="_RE104" localSheetId="4">#REF!</definedName>
    <definedName name="_RE104" localSheetId="7">#REF!</definedName>
    <definedName name="_RE104" localSheetId="5">#REF!</definedName>
    <definedName name="_RE104" localSheetId="6">#REF!</definedName>
    <definedName name="_RE104" localSheetId="9">#REF!</definedName>
    <definedName name="_RE104" localSheetId="17">#REF!</definedName>
    <definedName name="_RE104" localSheetId="2">#REF!</definedName>
    <definedName name="_RE104">#REF!</definedName>
    <definedName name="_RE112" localSheetId="3">#REF!</definedName>
    <definedName name="_RE112" localSheetId="4">#REF!</definedName>
    <definedName name="_RE112" localSheetId="7">#REF!</definedName>
    <definedName name="_RE112" localSheetId="5">#REF!</definedName>
    <definedName name="_RE112" localSheetId="6">#REF!</definedName>
    <definedName name="_RE112" localSheetId="9">#REF!</definedName>
    <definedName name="_RE112" localSheetId="17">#REF!</definedName>
    <definedName name="_RE112" localSheetId="2">#REF!</definedName>
    <definedName name="_RE112">#REF!</definedName>
    <definedName name="_RE26" localSheetId="3">#REF!</definedName>
    <definedName name="_RE26" localSheetId="4">#REF!</definedName>
    <definedName name="_RE26" localSheetId="7">#REF!</definedName>
    <definedName name="_RE26" localSheetId="5">#REF!</definedName>
    <definedName name="_RE26" localSheetId="6">#REF!</definedName>
    <definedName name="_RE26" localSheetId="9">#REF!</definedName>
    <definedName name="_RE26" localSheetId="17">#REF!</definedName>
    <definedName name="_RE26" localSheetId="2">#REF!</definedName>
    <definedName name="_RE26">#REF!</definedName>
    <definedName name="_RE28" localSheetId="3">#REF!</definedName>
    <definedName name="_RE28" localSheetId="4">#REF!</definedName>
    <definedName name="_RE28" localSheetId="7">#REF!</definedName>
    <definedName name="_RE28" localSheetId="5">#REF!</definedName>
    <definedName name="_RE28" localSheetId="6">#REF!</definedName>
    <definedName name="_RE28" localSheetId="9">#REF!</definedName>
    <definedName name="_RE28" localSheetId="17">#REF!</definedName>
    <definedName name="_RE28" localSheetId="2">#REF!</definedName>
    <definedName name="_RE28">#REF!</definedName>
    <definedName name="_RE30" localSheetId="3">#REF!</definedName>
    <definedName name="_RE30" localSheetId="4">#REF!</definedName>
    <definedName name="_RE30" localSheetId="7">#REF!</definedName>
    <definedName name="_RE30" localSheetId="5">#REF!</definedName>
    <definedName name="_RE30" localSheetId="6">#REF!</definedName>
    <definedName name="_RE30" localSheetId="9">#REF!</definedName>
    <definedName name="_RE30" localSheetId="17">#REF!</definedName>
    <definedName name="_RE30" localSheetId="2">#REF!</definedName>
    <definedName name="_RE30">#REF!</definedName>
    <definedName name="_RE32" localSheetId="3">#REF!</definedName>
    <definedName name="_RE32" localSheetId="4">#REF!</definedName>
    <definedName name="_RE32" localSheetId="7">#REF!</definedName>
    <definedName name="_RE32" localSheetId="5">#REF!</definedName>
    <definedName name="_RE32" localSheetId="6">#REF!</definedName>
    <definedName name="_RE32" localSheetId="9">#REF!</definedName>
    <definedName name="_RE32" localSheetId="17">#REF!</definedName>
    <definedName name="_RE32" localSheetId="2">#REF!</definedName>
    <definedName name="_RE32">#REF!</definedName>
    <definedName name="_RE34" localSheetId="3">#REF!</definedName>
    <definedName name="_RE34" localSheetId="4">#REF!</definedName>
    <definedName name="_RE34" localSheetId="7">#REF!</definedName>
    <definedName name="_RE34" localSheetId="5">#REF!</definedName>
    <definedName name="_RE34" localSheetId="6">#REF!</definedName>
    <definedName name="_RE34" localSheetId="9">#REF!</definedName>
    <definedName name="_RE34" localSheetId="17">#REF!</definedName>
    <definedName name="_RE34" localSheetId="2">#REF!</definedName>
    <definedName name="_RE34">#REF!</definedName>
    <definedName name="_RE36" localSheetId="3">#REF!</definedName>
    <definedName name="_RE36" localSheetId="4">#REF!</definedName>
    <definedName name="_RE36" localSheetId="7">#REF!</definedName>
    <definedName name="_RE36" localSheetId="5">#REF!</definedName>
    <definedName name="_RE36" localSheetId="6">#REF!</definedName>
    <definedName name="_RE36" localSheetId="9">#REF!</definedName>
    <definedName name="_RE36" localSheetId="17">#REF!</definedName>
    <definedName name="_RE36" localSheetId="2">#REF!</definedName>
    <definedName name="_RE36">#REF!</definedName>
    <definedName name="_RE38" localSheetId="3">#REF!</definedName>
    <definedName name="_RE38" localSheetId="4">#REF!</definedName>
    <definedName name="_RE38" localSheetId="7">#REF!</definedName>
    <definedName name="_RE38" localSheetId="5">#REF!</definedName>
    <definedName name="_RE38" localSheetId="6">#REF!</definedName>
    <definedName name="_RE38" localSheetId="9">#REF!</definedName>
    <definedName name="_RE38" localSheetId="17">#REF!</definedName>
    <definedName name="_RE38" localSheetId="2">#REF!</definedName>
    <definedName name="_RE38">#REF!</definedName>
    <definedName name="_RE40" localSheetId="3">#REF!</definedName>
    <definedName name="_RE40" localSheetId="4">#REF!</definedName>
    <definedName name="_RE40" localSheetId="7">#REF!</definedName>
    <definedName name="_RE40" localSheetId="5">#REF!</definedName>
    <definedName name="_RE40" localSheetId="6">#REF!</definedName>
    <definedName name="_RE40" localSheetId="9">#REF!</definedName>
    <definedName name="_RE40" localSheetId="17">#REF!</definedName>
    <definedName name="_RE40" localSheetId="2">#REF!</definedName>
    <definedName name="_RE40">#REF!</definedName>
    <definedName name="_RE42" localSheetId="3">#REF!</definedName>
    <definedName name="_RE42" localSheetId="4">#REF!</definedName>
    <definedName name="_RE42" localSheetId="7">#REF!</definedName>
    <definedName name="_RE42" localSheetId="5">#REF!</definedName>
    <definedName name="_RE42" localSheetId="6">#REF!</definedName>
    <definedName name="_RE42" localSheetId="9">#REF!</definedName>
    <definedName name="_RE42" localSheetId="17">#REF!</definedName>
    <definedName name="_RE42" localSheetId="2">#REF!</definedName>
    <definedName name="_RE42">#REF!</definedName>
    <definedName name="_RE44" localSheetId="3">#REF!</definedName>
    <definedName name="_RE44" localSheetId="4">#REF!</definedName>
    <definedName name="_RE44" localSheetId="7">#REF!</definedName>
    <definedName name="_RE44" localSheetId="5">#REF!</definedName>
    <definedName name="_RE44" localSheetId="6">#REF!</definedName>
    <definedName name="_RE44" localSheetId="9">#REF!</definedName>
    <definedName name="_RE44" localSheetId="17">#REF!</definedName>
    <definedName name="_RE44" localSheetId="2">#REF!</definedName>
    <definedName name="_RE44">#REF!</definedName>
    <definedName name="_RE48" localSheetId="3">#REF!</definedName>
    <definedName name="_RE48" localSheetId="4">#REF!</definedName>
    <definedName name="_RE48" localSheetId="7">#REF!</definedName>
    <definedName name="_RE48" localSheetId="5">#REF!</definedName>
    <definedName name="_RE48" localSheetId="6">#REF!</definedName>
    <definedName name="_RE48" localSheetId="9">#REF!</definedName>
    <definedName name="_RE48" localSheetId="17">#REF!</definedName>
    <definedName name="_RE48" localSheetId="2">#REF!</definedName>
    <definedName name="_RE48">#REF!</definedName>
    <definedName name="_RE52" localSheetId="3">#REF!</definedName>
    <definedName name="_RE52" localSheetId="4">#REF!</definedName>
    <definedName name="_RE52" localSheetId="7">#REF!</definedName>
    <definedName name="_RE52" localSheetId="5">#REF!</definedName>
    <definedName name="_RE52" localSheetId="6">#REF!</definedName>
    <definedName name="_RE52" localSheetId="9">#REF!</definedName>
    <definedName name="_RE52" localSheetId="17">#REF!</definedName>
    <definedName name="_RE52" localSheetId="2">#REF!</definedName>
    <definedName name="_RE52">#REF!</definedName>
    <definedName name="_RE56" localSheetId="3">#REF!</definedName>
    <definedName name="_RE56" localSheetId="4">#REF!</definedName>
    <definedName name="_RE56" localSheetId="7">#REF!</definedName>
    <definedName name="_RE56" localSheetId="5">#REF!</definedName>
    <definedName name="_RE56" localSheetId="6">#REF!</definedName>
    <definedName name="_RE56" localSheetId="9">#REF!</definedName>
    <definedName name="_RE56" localSheetId="17">#REF!</definedName>
    <definedName name="_RE56" localSheetId="2">#REF!</definedName>
    <definedName name="_RE56">#REF!</definedName>
    <definedName name="_RE60" localSheetId="3">#REF!</definedName>
    <definedName name="_RE60" localSheetId="4">#REF!</definedName>
    <definedName name="_RE60" localSheetId="7">#REF!</definedName>
    <definedName name="_RE60" localSheetId="5">#REF!</definedName>
    <definedName name="_RE60" localSheetId="6">#REF!</definedName>
    <definedName name="_RE60" localSheetId="9">#REF!</definedName>
    <definedName name="_RE60" localSheetId="17">#REF!</definedName>
    <definedName name="_RE60" localSheetId="2">#REF!</definedName>
    <definedName name="_RE60">#REF!</definedName>
    <definedName name="_RE64" localSheetId="3">#REF!</definedName>
    <definedName name="_RE64" localSheetId="4">#REF!</definedName>
    <definedName name="_RE64" localSheetId="7">#REF!</definedName>
    <definedName name="_RE64" localSheetId="5">#REF!</definedName>
    <definedName name="_RE64" localSheetId="6">#REF!</definedName>
    <definedName name="_RE64" localSheetId="9">#REF!</definedName>
    <definedName name="_RE64" localSheetId="17">#REF!</definedName>
    <definedName name="_RE64" localSheetId="2">#REF!</definedName>
    <definedName name="_RE64">#REF!</definedName>
    <definedName name="_RE68" localSheetId="3">#REF!</definedName>
    <definedName name="_RE68" localSheetId="4">#REF!</definedName>
    <definedName name="_RE68" localSheetId="7">#REF!</definedName>
    <definedName name="_RE68" localSheetId="5">#REF!</definedName>
    <definedName name="_RE68" localSheetId="6">#REF!</definedName>
    <definedName name="_RE68" localSheetId="9">#REF!</definedName>
    <definedName name="_RE68" localSheetId="17">#REF!</definedName>
    <definedName name="_RE68" localSheetId="2">#REF!</definedName>
    <definedName name="_RE68">#REF!</definedName>
    <definedName name="_RE72" localSheetId="3">#REF!</definedName>
    <definedName name="_RE72" localSheetId="4">#REF!</definedName>
    <definedName name="_RE72" localSheetId="7">#REF!</definedName>
    <definedName name="_RE72" localSheetId="5">#REF!</definedName>
    <definedName name="_RE72" localSheetId="6">#REF!</definedName>
    <definedName name="_RE72" localSheetId="9">#REF!</definedName>
    <definedName name="_RE72" localSheetId="17">#REF!</definedName>
    <definedName name="_RE72" localSheetId="2">#REF!</definedName>
    <definedName name="_RE72">#REF!</definedName>
    <definedName name="_RE76" localSheetId="3">#REF!</definedName>
    <definedName name="_RE76" localSheetId="4">#REF!</definedName>
    <definedName name="_RE76" localSheetId="7">#REF!</definedName>
    <definedName name="_RE76" localSheetId="5">#REF!</definedName>
    <definedName name="_RE76" localSheetId="6">#REF!</definedName>
    <definedName name="_RE76" localSheetId="9">#REF!</definedName>
    <definedName name="_RE76" localSheetId="17">#REF!</definedName>
    <definedName name="_RE76" localSheetId="2">#REF!</definedName>
    <definedName name="_RE76">#REF!</definedName>
    <definedName name="_RE80" localSheetId="3">#REF!</definedName>
    <definedName name="_RE80" localSheetId="4">#REF!</definedName>
    <definedName name="_RE80" localSheetId="7">#REF!</definedName>
    <definedName name="_RE80" localSheetId="5">#REF!</definedName>
    <definedName name="_RE80" localSheetId="6">#REF!</definedName>
    <definedName name="_RE80" localSheetId="9">#REF!</definedName>
    <definedName name="_RE80" localSheetId="17">#REF!</definedName>
    <definedName name="_RE80" localSheetId="2">#REF!</definedName>
    <definedName name="_RE80">#REF!</definedName>
    <definedName name="_RE88" localSheetId="3">#REF!</definedName>
    <definedName name="_RE88" localSheetId="4">#REF!</definedName>
    <definedName name="_RE88" localSheetId="7">#REF!</definedName>
    <definedName name="_RE88" localSheetId="5">#REF!</definedName>
    <definedName name="_RE88" localSheetId="6">#REF!</definedName>
    <definedName name="_RE88" localSheetId="9">#REF!</definedName>
    <definedName name="_RE88" localSheetId="17">#REF!</definedName>
    <definedName name="_RE88" localSheetId="2">#REF!</definedName>
    <definedName name="_RE88">#REF!</definedName>
    <definedName name="_RE92" localSheetId="3">#REF!</definedName>
    <definedName name="_RE92" localSheetId="4">#REF!</definedName>
    <definedName name="_RE92" localSheetId="7">#REF!</definedName>
    <definedName name="_RE92" localSheetId="5">#REF!</definedName>
    <definedName name="_RE92" localSheetId="6">#REF!</definedName>
    <definedName name="_RE92" localSheetId="9">#REF!</definedName>
    <definedName name="_RE92" localSheetId="17">#REF!</definedName>
    <definedName name="_RE92" localSheetId="2">#REF!</definedName>
    <definedName name="_RE92">#REF!</definedName>
    <definedName name="_RE96" localSheetId="3">#REF!</definedName>
    <definedName name="_RE96" localSheetId="4">#REF!</definedName>
    <definedName name="_RE96" localSheetId="7">#REF!</definedName>
    <definedName name="_RE96" localSheetId="5">#REF!</definedName>
    <definedName name="_RE96" localSheetId="6">#REF!</definedName>
    <definedName name="_RE96" localSheetId="9">#REF!</definedName>
    <definedName name="_RE96" localSheetId="17">#REF!</definedName>
    <definedName name="_RE96" localSheetId="2">#REF!</definedName>
    <definedName name="_RE96">#REF!</definedName>
    <definedName name="_Regression_Int" hidden="1">1</definedName>
    <definedName name="_Regression_Out" localSheetId="3" hidden="1">#REF!</definedName>
    <definedName name="_Regression_Out" localSheetId="4" hidden="1">#REF!</definedName>
    <definedName name="_Regression_Out" localSheetId="7" hidden="1">#REF!</definedName>
    <definedName name="_Regression_Out" localSheetId="5" hidden="1">#REF!</definedName>
    <definedName name="_Regression_Out" localSheetId="6" hidden="1">#REF!</definedName>
    <definedName name="_Regression_Out" localSheetId="9" hidden="1">#REF!</definedName>
    <definedName name="_Regression_Out" localSheetId="17" hidden="1">#REF!</definedName>
    <definedName name="_Regression_Out" localSheetId="2" hidden="1">#REF!</definedName>
    <definedName name="_Regression_Out" hidden="1">#REF!</definedName>
    <definedName name="_Regression_X" localSheetId="3" hidden="1">#REF!</definedName>
    <definedName name="_Regression_X" localSheetId="4" hidden="1">#REF!</definedName>
    <definedName name="_Regression_X" localSheetId="7" hidden="1">#REF!</definedName>
    <definedName name="_Regression_X" localSheetId="5" hidden="1">#REF!</definedName>
    <definedName name="_Regression_X" localSheetId="6" hidden="1">#REF!</definedName>
    <definedName name="_Regression_X" localSheetId="9" hidden="1">#REF!</definedName>
    <definedName name="_Regression_X" localSheetId="17" hidden="1">#REF!</definedName>
    <definedName name="_Regression_X" localSheetId="2" hidden="1">#REF!</definedName>
    <definedName name="_Regression_X" hidden="1">#REF!</definedName>
    <definedName name="_Regression_Y" localSheetId="3" hidden="1">#REF!</definedName>
    <definedName name="_Regression_Y" localSheetId="4" hidden="1">#REF!</definedName>
    <definedName name="_Regression_Y" localSheetId="7" hidden="1">#REF!</definedName>
    <definedName name="_Regression_Y" localSheetId="5" hidden="1">#REF!</definedName>
    <definedName name="_Regression_Y" localSheetId="6" hidden="1">#REF!</definedName>
    <definedName name="_Regression_Y" localSheetId="9" hidden="1">#REF!</definedName>
    <definedName name="_Regression_Y" localSheetId="17" hidden="1">#REF!</definedName>
    <definedName name="_Regression_Y" localSheetId="2" hidden="1">#REF!</definedName>
    <definedName name="_Regression_Y" hidden="1">#REF!</definedName>
    <definedName name="_RNG150">'[34]Valve Cl'!$A$8:$W$32</definedName>
    <definedName name="_RNG1500">'[34]Valve Cl'!$A$152:$W$176</definedName>
    <definedName name="_RNG2500">'[34]Valve Cl'!$A$181:$W$205</definedName>
    <definedName name="_RNG300">'[34]Valve Cl'!$A$37:$W$61</definedName>
    <definedName name="_RNG400">'[34]Valve Cl'!$A$66:$W$90</definedName>
    <definedName name="_RNG4500">'[34]Valve Cl'!$A$209:$W$233</definedName>
    <definedName name="_RNG600">'[34]Valve Cl'!$A$95:$W$119</definedName>
    <definedName name="_RNG900">'[34]Valve Cl'!$A$124:$W$148</definedName>
    <definedName name="_sh1">90</definedName>
    <definedName name="_SH10">'[35]Executive Summary -Thermal'!$A$4:$G$118</definedName>
    <definedName name="_SH11">'[35]Executive Summary -Thermal'!$A$4:$H$167</definedName>
    <definedName name="_sh2">120</definedName>
    <definedName name="_sh3">150</definedName>
    <definedName name="_sh4">180</definedName>
    <definedName name="_SH5">'[35]Executive Summary -Thermal'!$A$4:$H$96</definedName>
    <definedName name="_SH6">'[35]Executive Summary -Thermal'!$A$4:$H$95</definedName>
    <definedName name="_SH7">'[35]Executive Summary -Thermal'!$A$4:$H$163</definedName>
    <definedName name="_SH8">'[35]Executive Summary -Thermal'!$A$4:$H$133</definedName>
    <definedName name="_SH9">'[35]Executive Summary -Thermal'!$A$4:$H$194</definedName>
    <definedName name="_SLV10025" localSheetId="4">'[53]ANAL-PIPE LINE'!#REF!</definedName>
    <definedName name="_SLV10025" localSheetId="7">'[53]ANAL-PIPE LINE'!#REF!</definedName>
    <definedName name="_SLV10025" localSheetId="5">'[53]ANAL-PIPE LINE'!#REF!</definedName>
    <definedName name="_SLV10025" localSheetId="6">'[53]ANAL-PIPE LINE'!#REF!</definedName>
    <definedName name="_SLV10025" localSheetId="17">'[53]ANAL-PIPE LINE'!#REF!</definedName>
    <definedName name="_SLV10025">'[53]ANAL-PIPE LINE'!#REF!</definedName>
    <definedName name="_SMG1">#N/A</definedName>
    <definedName name="_SMG2">#N/A</definedName>
    <definedName name="_Sort" localSheetId="3" hidden="1">#REF!</definedName>
    <definedName name="_Sort" localSheetId="4" hidden="1">#REF!</definedName>
    <definedName name="_Sort" localSheetId="7" hidden="1">#REF!</definedName>
    <definedName name="_Sort" localSheetId="5" hidden="1">#REF!</definedName>
    <definedName name="_Sort" localSheetId="6" hidden="1">#REF!</definedName>
    <definedName name="_Sort" localSheetId="9" hidden="1">#REF!</definedName>
    <definedName name="_Sort" localSheetId="17" hidden="1">#REF!</definedName>
    <definedName name="_Sort" localSheetId="2" hidden="1">#REF!</definedName>
    <definedName name="_Sort" hidden="1">#REF!</definedName>
    <definedName name="_ssr1" localSheetId="4">'[54]scour depth'!#REF!</definedName>
    <definedName name="_ssr1" localSheetId="7">'[54]scour depth'!#REF!</definedName>
    <definedName name="_ssr1" localSheetId="5">'[54]scour depth'!#REF!</definedName>
    <definedName name="_ssr1" localSheetId="6">'[54]scour depth'!#REF!</definedName>
    <definedName name="_ssr1" localSheetId="17">'[54]scour depth'!#REF!</definedName>
    <definedName name="_ssr1">'[54]scour depth'!#REF!</definedName>
    <definedName name="_t1" localSheetId="3">#REF!</definedName>
    <definedName name="_t1" localSheetId="4">#REF!</definedName>
    <definedName name="_t1" localSheetId="7">#REF!</definedName>
    <definedName name="_t1" localSheetId="5">#REF!</definedName>
    <definedName name="_t1" localSheetId="6">#REF!</definedName>
    <definedName name="_t1" localSheetId="9">#REF!</definedName>
    <definedName name="_t1" localSheetId="17">#REF!</definedName>
    <definedName name="_t1" localSheetId="2">#REF!</definedName>
    <definedName name="_t1">#REF!</definedName>
    <definedName name="_tab1" localSheetId="3">#REF!</definedName>
    <definedName name="_tab1" localSheetId="4">#REF!</definedName>
    <definedName name="_tab1" localSheetId="7">#REF!</definedName>
    <definedName name="_tab1" localSheetId="5">#REF!</definedName>
    <definedName name="_tab1" localSheetId="6">#REF!</definedName>
    <definedName name="_tab1" localSheetId="9">#REF!</definedName>
    <definedName name="_tab1" localSheetId="17">#REF!</definedName>
    <definedName name="_tab1" localSheetId="2">#REF!</definedName>
    <definedName name="_tab1">#REF!</definedName>
    <definedName name="_tab2" localSheetId="3">#REF!</definedName>
    <definedName name="_tab2" localSheetId="4">#REF!</definedName>
    <definedName name="_tab2" localSheetId="7">#REF!</definedName>
    <definedName name="_tab2" localSheetId="5">#REF!</definedName>
    <definedName name="_tab2" localSheetId="6">#REF!</definedName>
    <definedName name="_tab2" localSheetId="9">#REF!</definedName>
    <definedName name="_tab2" localSheetId="17">#REF!</definedName>
    <definedName name="_tab2" localSheetId="2">#REF!</definedName>
    <definedName name="_tab2">#REF!</definedName>
    <definedName name="_TB2" localSheetId="3">#REF!</definedName>
    <definedName name="_TB2" localSheetId="4">#REF!</definedName>
    <definedName name="_TB2" localSheetId="7">#REF!</definedName>
    <definedName name="_TB2" localSheetId="5">#REF!</definedName>
    <definedName name="_TB2" localSheetId="6">#REF!</definedName>
    <definedName name="_TB2" localSheetId="9">#REF!</definedName>
    <definedName name="_TB2" localSheetId="17">#REF!</definedName>
    <definedName name="_TB2" localSheetId="2">#REF!</definedName>
    <definedName name="_TB2">#REF!</definedName>
    <definedName name="_tem1">#N/A</definedName>
    <definedName name="_TIP1" localSheetId="3">#REF!</definedName>
    <definedName name="_TIP1" localSheetId="4">#REF!</definedName>
    <definedName name="_TIP1" localSheetId="7">#REF!</definedName>
    <definedName name="_TIP1" localSheetId="5">#REF!</definedName>
    <definedName name="_TIP1" localSheetId="6">#REF!</definedName>
    <definedName name="_TIP1" localSheetId="9">#REF!</definedName>
    <definedName name="_TIP1" localSheetId="17">#REF!</definedName>
    <definedName name="_TIP1" localSheetId="2">#REF!</definedName>
    <definedName name="_TIP1">#REF!</definedName>
    <definedName name="_TIP2" localSheetId="3">#REF!</definedName>
    <definedName name="_TIP2" localSheetId="4">#REF!</definedName>
    <definedName name="_TIP2" localSheetId="7">#REF!</definedName>
    <definedName name="_TIP2" localSheetId="5">#REF!</definedName>
    <definedName name="_TIP2" localSheetId="6">#REF!</definedName>
    <definedName name="_TIP2" localSheetId="9">#REF!</definedName>
    <definedName name="_TIP2" localSheetId="17">#REF!</definedName>
    <definedName name="_TIP2" localSheetId="2">#REF!</definedName>
    <definedName name="_TIP2">#REF!</definedName>
    <definedName name="_TIP3" localSheetId="3">#REF!</definedName>
    <definedName name="_TIP3" localSheetId="4">#REF!</definedName>
    <definedName name="_TIP3" localSheetId="7">#REF!</definedName>
    <definedName name="_TIP3" localSheetId="5">#REF!</definedName>
    <definedName name="_TIP3" localSheetId="6">#REF!</definedName>
    <definedName name="_TIP3" localSheetId="9">#REF!</definedName>
    <definedName name="_TIP3" localSheetId="17">#REF!</definedName>
    <definedName name="_TIP3" localSheetId="2">#REF!</definedName>
    <definedName name="_TIP3">#REF!</definedName>
    <definedName name="_V1">[55]Voucher!$B$1</definedName>
    <definedName name="_V2">[55]Voucher!$R$1</definedName>
    <definedName name="√">"SQRT"</definedName>
    <definedName name="◈002MONO현황" localSheetId="3">#REF!</definedName>
    <definedName name="◈002MONO현황" localSheetId="4">#REF!</definedName>
    <definedName name="◈002MONO현황" localSheetId="7">#REF!</definedName>
    <definedName name="◈002MONO현황" localSheetId="5">#REF!</definedName>
    <definedName name="◈002MONO현황" localSheetId="6">#REF!</definedName>
    <definedName name="◈002MONO현황" localSheetId="9">#REF!</definedName>
    <definedName name="◈002MONO현황" localSheetId="17">#REF!</definedName>
    <definedName name="◈002MONO현황" localSheetId="2">#REF!</definedName>
    <definedName name="◈002MONO현황">#REF!</definedName>
    <definedName name="a">[56]Culvert!$H$112</definedName>
    <definedName name="a._Trimmer" localSheetId="4">[45]SOR!#REF!</definedName>
    <definedName name="a._Trimmer" localSheetId="7">[45]SOR!#REF!</definedName>
    <definedName name="a._Trimmer" localSheetId="5">[45]SOR!#REF!</definedName>
    <definedName name="a._Trimmer" localSheetId="6">[45]SOR!#REF!</definedName>
    <definedName name="a._Trimmer" localSheetId="17">[45]SOR!#REF!</definedName>
    <definedName name="a._Trimmer">[45]SOR!#REF!</definedName>
    <definedName name="a___0" localSheetId="3">#REF!</definedName>
    <definedName name="a___0" localSheetId="4">#REF!</definedName>
    <definedName name="a___0" localSheetId="7">#REF!</definedName>
    <definedName name="a___0" localSheetId="5">#REF!</definedName>
    <definedName name="a___0" localSheetId="6">#REF!</definedName>
    <definedName name="a___0" localSheetId="9">#REF!</definedName>
    <definedName name="a___0" localSheetId="17">#REF!</definedName>
    <definedName name="a___0" localSheetId="2">#REF!</definedName>
    <definedName name="a___0">#REF!</definedName>
    <definedName name="a___13" localSheetId="3">#REF!</definedName>
    <definedName name="a___13" localSheetId="4">#REF!</definedName>
    <definedName name="a___13" localSheetId="7">#REF!</definedName>
    <definedName name="a___13" localSheetId="5">#REF!</definedName>
    <definedName name="a___13" localSheetId="6">#REF!</definedName>
    <definedName name="a___13" localSheetId="9">#REF!</definedName>
    <definedName name="a___13" localSheetId="17">#REF!</definedName>
    <definedName name="a___13" localSheetId="2">#REF!</definedName>
    <definedName name="a___13">#REF!</definedName>
    <definedName name="a__Labour_charges_for_cutting_bending__welding_including_materials." localSheetId="4">[45]SOR!#REF!</definedName>
    <definedName name="a__Labour_charges_for_cutting_bending__welding_including_materials." localSheetId="7">[45]SOR!#REF!</definedName>
    <definedName name="a__Labour_charges_for_cutting_bending__welding_including_materials." localSheetId="5">[45]SOR!#REF!</definedName>
    <definedName name="a__Labour_charges_for_cutting_bending__welding_including_materials." localSheetId="6">[45]SOR!#REF!</definedName>
    <definedName name="a__Labour_charges_for_cutting_bending__welding_including_materials." localSheetId="17">[45]SOR!#REF!</definedName>
    <definedName name="a__Labour_charges_for_cutting_bending__welding_including_materials.">[45]SOR!#REF!</definedName>
    <definedName name="a_dash" localSheetId="3">#REF!</definedName>
    <definedName name="a_dash" localSheetId="4">#REF!</definedName>
    <definedName name="a_dash" localSheetId="7">#REF!</definedName>
    <definedName name="a_dash" localSheetId="5">#REF!</definedName>
    <definedName name="a_dash" localSheetId="6">#REF!</definedName>
    <definedName name="a_dash" localSheetId="9">#REF!</definedName>
    <definedName name="a_dash" localSheetId="17">#REF!</definedName>
    <definedName name="a_dash" localSheetId="2">#REF!</definedName>
    <definedName name="a_dash">#REF!</definedName>
    <definedName name="A1_" localSheetId="3">#REF!</definedName>
    <definedName name="A1_" localSheetId="4">#REF!</definedName>
    <definedName name="A1_" localSheetId="7">#REF!</definedName>
    <definedName name="A1_" localSheetId="5">#REF!</definedName>
    <definedName name="A1_" localSheetId="6">#REF!</definedName>
    <definedName name="A1_" localSheetId="9">#REF!</definedName>
    <definedName name="A1_" localSheetId="17">#REF!</definedName>
    <definedName name="A1_" localSheetId="2">#REF!</definedName>
    <definedName name="A1_">#REF!</definedName>
    <definedName name="A1____0" localSheetId="3">#REF!</definedName>
    <definedName name="A1____0" localSheetId="4">#REF!</definedName>
    <definedName name="A1____0" localSheetId="7">#REF!</definedName>
    <definedName name="A1____0" localSheetId="5">#REF!</definedName>
    <definedName name="A1____0" localSheetId="6">#REF!</definedName>
    <definedName name="A1____0" localSheetId="9">#REF!</definedName>
    <definedName name="A1____0" localSheetId="17">#REF!</definedName>
    <definedName name="A1____0" localSheetId="2">#REF!</definedName>
    <definedName name="A1____0">#REF!</definedName>
    <definedName name="A1____13" localSheetId="3">#REF!</definedName>
    <definedName name="A1____13" localSheetId="4">#REF!</definedName>
    <definedName name="A1____13" localSheetId="7">#REF!</definedName>
    <definedName name="A1____13" localSheetId="5">#REF!</definedName>
    <definedName name="A1____13" localSheetId="6">#REF!</definedName>
    <definedName name="A1____13" localSheetId="9">#REF!</definedName>
    <definedName name="A1____13" localSheetId="17">#REF!</definedName>
    <definedName name="A1____13" localSheetId="2">#REF!</definedName>
    <definedName name="A1____13">#REF!</definedName>
    <definedName name="A10_" localSheetId="3">#REF!</definedName>
    <definedName name="A10_" localSheetId="4">#REF!</definedName>
    <definedName name="A10_" localSheetId="7">#REF!</definedName>
    <definedName name="A10_" localSheetId="5">#REF!</definedName>
    <definedName name="A10_" localSheetId="6">#REF!</definedName>
    <definedName name="A10_" localSheetId="9">#REF!</definedName>
    <definedName name="A10_" localSheetId="17">#REF!</definedName>
    <definedName name="A10_" localSheetId="2">#REF!</definedName>
    <definedName name="A10_">#REF!</definedName>
    <definedName name="A10____0" localSheetId="3">#REF!</definedName>
    <definedName name="A10____0" localSheetId="4">#REF!</definedName>
    <definedName name="A10____0" localSheetId="7">#REF!</definedName>
    <definedName name="A10____0" localSheetId="5">#REF!</definedName>
    <definedName name="A10____0" localSheetId="6">#REF!</definedName>
    <definedName name="A10____0" localSheetId="9">#REF!</definedName>
    <definedName name="A10____0" localSheetId="17">#REF!</definedName>
    <definedName name="A10____0" localSheetId="2">#REF!</definedName>
    <definedName name="A10____0">#REF!</definedName>
    <definedName name="A10____13" localSheetId="3">#REF!</definedName>
    <definedName name="A10____13" localSheetId="4">#REF!</definedName>
    <definedName name="A10____13" localSheetId="7">#REF!</definedName>
    <definedName name="A10____13" localSheetId="5">#REF!</definedName>
    <definedName name="A10____13" localSheetId="6">#REF!</definedName>
    <definedName name="A10____13" localSheetId="9">#REF!</definedName>
    <definedName name="A10____13" localSheetId="17">#REF!</definedName>
    <definedName name="A10____13" localSheetId="2">#REF!</definedName>
    <definedName name="A10____13">#REF!</definedName>
    <definedName name="A13_" localSheetId="3">#REF!</definedName>
    <definedName name="A13_" localSheetId="4">#REF!</definedName>
    <definedName name="A13_" localSheetId="7">#REF!</definedName>
    <definedName name="A13_" localSheetId="5">#REF!</definedName>
    <definedName name="A13_" localSheetId="6">#REF!</definedName>
    <definedName name="A13_" localSheetId="9">#REF!</definedName>
    <definedName name="A13_" localSheetId="17">#REF!</definedName>
    <definedName name="A13_" localSheetId="2">#REF!</definedName>
    <definedName name="A13_">#REF!</definedName>
    <definedName name="A13____0" localSheetId="3">#REF!</definedName>
    <definedName name="A13____0" localSheetId="4">#REF!</definedName>
    <definedName name="A13____0" localSheetId="7">#REF!</definedName>
    <definedName name="A13____0" localSheetId="5">#REF!</definedName>
    <definedName name="A13____0" localSheetId="6">#REF!</definedName>
    <definedName name="A13____0" localSheetId="9">#REF!</definedName>
    <definedName name="A13____0" localSheetId="17">#REF!</definedName>
    <definedName name="A13____0" localSheetId="2">#REF!</definedName>
    <definedName name="A13____0">#REF!</definedName>
    <definedName name="A13____13" localSheetId="3">#REF!</definedName>
    <definedName name="A13____13" localSheetId="4">#REF!</definedName>
    <definedName name="A13____13" localSheetId="7">#REF!</definedName>
    <definedName name="A13____13" localSheetId="5">#REF!</definedName>
    <definedName name="A13____13" localSheetId="6">#REF!</definedName>
    <definedName name="A13____13" localSheetId="9">#REF!</definedName>
    <definedName name="A13____13" localSheetId="17">#REF!</definedName>
    <definedName name="A13____13" localSheetId="2">#REF!</definedName>
    <definedName name="A13____13">#REF!</definedName>
    <definedName name="a1o" localSheetId="3">#REF!</definedName>
    <definedName name="a1o" localSheetId="4">#REF!</definedName>
    <definedName name="a1o" localSheetId="7">#REF!</definedName>
    <definedName name="a1o" localSheetId="5">#REF!</definedName>
    <definedName name="a1o" localSheetId="6">#REF!</definedName>
    <definedName name="a1o" localSheetId="9">#REF!</definedName>
    <definedName name="a1o" localSheetId="17">#REF!</definedName>
    <definedName name="a1o" localSheetId="2">#REF!</definedName>
    <definedName name="a1o">#REF!</definedName>
    <definedName name="A2_" localSheetId="3">#REF!</definedName>
    <definedName name="A2_" localSheetId="4">#REF!</definedName>
    <definedName name="A2_" localSheetId="7">#REF!</definedName>
    <definedName name="A2_" localSheetId="5">#REF!</definedName>
    <definedName name="A2_" localSheetId="6">#REF!</definedName>
    <definedName name="A2_" localSheetId="9">#REF!</definedName>
    <definedName name="A2_" localSheetId="17">#REF!</definedName>
    <definedName name="A2_" localSheetId="2">#REF!</definedName>
    <definedName name="A2_">#REF!</definedName>
    <definedName name="A2____0" localSheetId="3">#REF!</definedName>
    <definedName name="A2____0" localSheetId="4">#REF!</definedName>
    <definedName name="A2____0" localSheetId="7">#REF!</definedName>
    <definedName name="A2____0" localSheetId="5">#REF!</definedName>
    <definedName name="A2____0" localSheetId="6">#REF!</definedName>
    <definedName name="A2____0" localSheetId="9">#REF!</definedName>
    <definedName name="A2____0" localSheetId="17">#REF!</definedName>
    <definedName name="A2____0" localSheetId="2">#REF!</definedName>
    <definedName name="A2____0">#REF!</definedName>
    <definedName name="A2____13" localSheetId="3">#REF!</definedName>
    <definedName name="A2____13" localSheetId="4">#REF!</definedName>
    <definedName name="A2____13" localSheetId="7">#REF!</definedName>
    <definedName name="A2____13" localSheetId="5">#REF!</definedName>
    <definedName name="A2____13" localSheetId="6">#REF!</definedName>
    <definedName name="A2____13" localSheetId="9">#REF!</definedName>
    <definedName name="A2____13" localSheetId="17">#REF!</definedName>
    <definedName name="A2____13" localSheetId="2">#REF!</definedName>
    <definedName name="A2____13">#REF!</definedName>
    <definedName name="A3_" localSheetId="3">#REF!</definedName>
    <definedName name="A3_" localSheetId="4">#REF!</definedName>
    <definedName name="A3_" localSheetId="7">#REF!</definedName>
    <definedName name="A3_" localSheetId="5">#REF!</definedName>
    <definedName name="A3_" localSheetId="6">#REF!</definedName>
    <definedName name="A3_" localSheetId="9">#REF!</definedName>
    <definedName name="A3_" localSheetId="17">#REF!</definedName>
    <definedName name="A3_" localSheetId="2">#REF!</definedName>
    <definedName name="A3_">#REF!</definedName>
    <definedName name="A3____0" localSheetId="3">#REF!</definedName>
    <definedName name="A3____0" localSheetId="4">#REF!</definedName>
    <definedName name="A3____0" localSheetId="7">#REF!</definedName>
    <definedName name="A3____0" localSheetId="5">#REF!</definedName>
    <definedName name="A3____0" localSheetId="6">#REF!</definedName>
    <definedName name="A3____0" localSheetId="9">#REF!</definedName>
    <definedName name="A3____0" localSheetId="17">#REF!</definedName>
    <definedName name="A3____0" localSheetId="2">#REF!</definedName>
    <definedName name="A3____0">#REF!</definedName>
    <definedName name="A3____13" localSheetId="3">#REF!</definedName>
    <definedName name="A3____13" localSheetId="4">#REF!</definedName>
    <definedName name="A3____13" localSheetId="7">#REF!</definedName>
    <definedName name="A3____13" localSheetId="5">#REF!</definedName>
    <definedName name="A3____13" localSheetId="6">#REF!</definedName>
    <definedName name="A3____13" localSheetId="9">#REF!</definedName>
    <definedName name="A3____13" localSheetId="17">#REF!</definedName>
    <definedName name="A3____13" localSheetId="2">#REF!</definedName>
    <definedName name="A3____13">#REF!</definedName>
    <definedName name="A4_" localSheetId="3">#REF!</definedName>
    <definedName name="A4_" localSheetId="4">#REF!</definedName>
    <definedName name="A4_" localSheetId="7">#REF!</definedName>
    <definedName name="A4_" localSheetId="5">#REF!</definedName>
    <definedName name="A4_" localSheetId="6">#REF!</definedName>
    <definedName name="A4_" localSheetId="9">#REF!</definedName>
    <definedName name="A4_" localSheetId="17">#REF!</definedName>
    <definedName name="A4_" localSheetId="2">#REF!</definedName>
    <definedName name="A4_">#REF!</definedName>
    <definedName name="A4____0" localSheetId="3">#REF!</definedName>
    <definedName name="A4____0" localSheetId="4">#REF!</definedName>
    <definedName name="A4____0" localSheetId="7">#REF!</definedName>
    <definedName name="A4____0" localSheetId="5">#REF!</definedName>
    <definedName name="A4____0" localSheetId="6">#REF!</definedName>
    <definedName name="A4____0" localSheetId="9">#REF!</definedName>
    <definedName name="A4____0" localSheetId="17">#REF!</definedName>
    <definedName name="A4____0" localSheetId="2">#REF!</definedName>
    <definedName name="A4____0">#REF!</definedName>
    <definedName name="A4____13" localSheetId="3">#REF!</definedName>
    <definedName name="A4____13" localSheetId="4">#REF!</definedName>
    <definedName name="A4____13" localSheetId="7">#REF!</definedName>
    <definedName name="A4____13" localSheetId="5">#REF!</definedName>
    <definedName name="A4____13" localSheetId="6">#REF!</definedName>
    <definedName name="A4____13" localSheetId="9">#REF!</definedName>
    <definedName name="A4____13" localSheetId="17">#REF!</definedName>
    <definedName name="A4____13" localSheetId="2">#REF!</definedName>
    <definedName name="A4____13">#REF!</definedName>
    <definedName name="A5_" localSheetId="3">#REF!</definedName>
    <definedName name="A5_" localSheetId="4">#REF!</definedName>
    <definedName name="A5_" localSheetId="7">#REF!</definedName>
    <definedName name="A5_" localSheetId="5">#REF!</definedName>
    <definedName name="A5_" localSheetId="6">#REF!</definedName>
    <definedName name="A5_" localSheetId="9">#REF!</definedName>
    <definedName name="A5_" localSheetId="17">#REF!</definedName>
    <definedName name="A5_" localSheetId="2">#REF!</definedName>
    <definedName name="A5_">#REF!</definedName>
    <definedName name="A5____0" localSheetId="3">#REF!</definedName>
    <definedName name="A5____0" localSheetId="4">#REF!</definedName>
    <definedName name="A5____0" localSheetId="7">#REF!</definedName>
    <definedName name="A5____0" localSheetId="5">#REF!</definedName>
    <definedName name="A5____0" localSheetId="6">#REF!</definedName>
    <definedName name="A5____0" localSheetId="9">#REF!</definedName>
    <definedName name="A5____0" localSheetId="17">#REF!</definedName>
    <definedName name="A5____0" localSheetId="2">#REF!</definedName>
    <definedName name="A5____0">#REF!</definedName>
    <definedName name="A5____13" localSheetId="3">#REF!</definedName>
    <definedName name="A5____13" localSheetId="4">#REF!</definedName>
    <definedName name="A5____13" localSheetId="7">#REF!</definedName>
    <definedName name="A5____13" localSheetId="5">#REF!</definedName>
    <definedName name="A5____13" localSheetId="6">#REF!</definedName>
    <definedName name="A5____13" localSheetId="9">#REF!</definedName>
    <definedName name="A5____13" localSheetId="17">#REF!</definedName>
    <definedName name="A5____13" localSheetId="2">#REF!</definedName>
    <definedName name="A5____13">#REF!</definedName>
    <definedName name="A6_" localSheetId="3">#REF!</definedName>
    <definedName name="A6_" localSheetId="4">#REF!</definedName>
    <definedName name="A6_" localSheetId="7">#REF!</definedName>
    <definedName name="A6_" localSheetId="5">#REF!</definedName>
    <definedName name="A6_" localSheetId="6">#REF!</definedName>
    <definedName name="A6_" localSheetId="9">#REF!</definedName>
    <definedName name="A6_" localSheetId="17">#REF!</definedName>
    <definedName name="A6_" localSheetId="2">#REF!</definedName>
    <definedName name="A6_">#REF!</definedName>
    <definedName name="A6____0" localSheetId="3">#REF!</definedName>
    <definedName name="A6____0" localSheetId="4">#REF!</definedName>
    <definedName name="A6____0" localSheetId="7">#REF!</definedName>
    <definedName name="A6____0" localSheetId="5">#REF!</definedName>
    <definedName name="A6____0" localSheetId="6">#REF!</definedName>
    <definedName name="A6____0" localSheetId="9">#REF!</definedName>
    <definedName name="A6____0" localSheetId="17">#REF!</definedName>
    <definedName name="A6____0" localSheetId="2">#REF!</definedName>
    <definedName name="A6____0">#REF!</definedName>
    <definedName name="A6____13" localSheetId="3">#REF!</definedName>
    <definedName name="A6____13" localSheetId="4">#REF!</definedName>
    <definedName name="A6____13" localSheetId="7">#REF!</definedName>
    <definedName name="A6____13" localSheetId="5">#REF!</definedName>
    <definedName name="A6____13" localSheetId="6">#REF!</definedName>
    <definedName name="A6____13" localSheetId="9">#REF!</definedName>
    <definedName name="A6____13" localSheetId="17">#REF!</definedName>
    <definedName name="A6____13" localSheetId="2">#REF!</definedName>
    <definedName name="A6____13">#REF!</definedName>
    <definedName name="A7_" localSheetId="3">#REF!</definedName>
    <definedName name="A7_" localSheetId="4">#REF!</definedName>
    <definedName name="A7_" localSheetId="7">#REF!</definedName>
    <definedName name="A7_" localSheetId="5">#REF!</definedName>
    <definedName name="A7_" localSheetId="6">#REF!</definedName>
    <definedName name="A7_" localSheetId="9">#REF!</definedName>
    <definedName name="A7_" localSheetId="17">#REF!</definedName>
    <definedName name="A7_" localSheetId="2">#REF!</definedName>
    <definedName name="A7_">#REF!</definedName>
    <definedName name="A7____0" localSheetId="3">#REF!</definedName>
    <definedName name="A7____0" localSheetId="4">#REF!</definedName>
    <definedName name="A7____0" localSheetId="7">#REF!</definedName>
    <definedName name="A7____0" localSheetId="5">#REF!</definedName>
    <definedName name="A7____0" localSheetId="6">#REF!</definedName>
    <definedName name="A7____0" localSheetId="9">#REF!</definedName>
    <definedName name="A7____0" localSheetId="17">#REF!</definedName>
    <definedName name="A7____0" localSheetId="2">#REF!</definedName>
    <definedName name="A7____0">#REF!</definedName>
    <definedName name="A7____13" localSheetId="3">#REF!</definedName>
    <definedName name="A7____13" localSheetId="4">#REF!</definedName>
    <definedName name="A7____13" localSheetId="7">#REF!</definedName>
    <definedName name="A7____13" localSheetId="5">#REF!</definedName>
    <definedName name="A7____13" localSheetId="6">#REF!</definedName>
    <definedName name="A7____13" localSheetId="9">#REF!</definedName>
    <definedName name="A7____13" localSheetId="17">#REF!</definedName>
    <definedName name="A7____13" localSheetId="2">#REF!</definedName>
    <definedName name="A7____13">#REF!</definedName>
    <definedName name="A73.1" localSheetId="3">#REF!</definedName>
    <definedName name="A73.1" localSheetId="4">#REF!</definedName>
    <definedName name="A73.1" localSheetId="7">#REF!</definedName>
    <definedName name="A73.1" localSheetId="5">#REF!</definedName>
    <definedName name="A73.1" localSheetId="6">#REF!</definedName>
    <definedName name="A73.1" localSheetId="9">#REF!</definedName>
    <definedName name="A73.1" localSheetId="17">#REF!</definedName>
    <definedName name="A73.1" localSheetId="2">#REF!</definedName>
    <definedName name="A73.1">#REF!</definedName>
    <definedName name="A8_" localSheetId="3">#REF!</definedName>
    <definedName name="A8_" localSheetId="4">#REF!</definedName>
    <definedName name="A8_" localSheetId="7">#REF!</definedName>
    <definedName name="A8_" localSheetId="5">#REF!</definedName>
    <definedName name="A8_" localSheetId="6">#REF!</definedName>
    <definedName name="A8_" localSheetId="9">#REF!</definedName>
    <definedName name="A8_" localSheetId="17">#REF!</definedName>
    <definedName name="A8_" localSheetId="2">#REF!</definedName>
    <definedName name="A8_">#REF!</definedName>
    <definedName name="A8____0" localSheetId="3">#REF!</definedName>
    <definedName name="A8____0" localSheetId="4">#REF!</definedName>
    <definedName name="A8____0" localSheetId="7">#REF!</definedName>
    <definedName name="A8____0" localSheetId="5">#REF!</definedName>
    <definedName name="A8____0" localSheetId="6">#REF!</definedName>
    <definedName name="A8____0" localSheetId="9">#REF!</definedName>
    <definedName name="A8____0" localSheetId="17">#REF!</definedName>
    <definedName name="A8____0" localSheetId="2">#REF!</definedName>
    <definedName name="A8____0">#REF!</definedName>
    <definedName name="A8____13" localSheetId="3">#REF!</definedName>
    <definedName name="A8____13" localSheetId="4">#REF!</definedName>
    <definedName name="A8____13" localSheetId="7">#REF!</definedName>
    <definedName name="A8____13" localSheetId="5">#REF!</definedName>
    <definedName name="A8____13" localSheetId="6">#REF!</definedName>
    <definedName name="A8____13" localSheetId="9">#REF!</definedName>
    <definedName name="A8____13" localSheetId="17">#REF!</definedName>
    <definedName name="A8____13" localSheetId="2">#REF!</definedName>
    <definedName name="A8____13">#REF!</definedName>
    <definedName name="A9_" localSheetId="3">#REF!</definedName>
    <definedName name="A9_" localSheetId="4">#REF!</definedName>
    <definedName name="A9_" localSheetId="7">#REF!</definedName>
    <definedName name="A9_" localSheetId="5">#REF!</definedName>
    <definedName name="A9_" localSheetId="6">#REF!</definedName>
    <definedName name="A9_" localSheetId="9">#REF!</definedName>
    <definedName name="A9_" localSheetId="17">#REF!</definedName>
    <definedName name="A9_" localSheetId="2">#REF!</definedName>
    <definedName name="A9_">#REF!</definedName>
    <definedName name="A9____0" localSheetId="3">#REF!</definedName>
    <definedName name="A9____0" localSheetId="4">#REF!</definedName>
    <definedName name="A9____0" localSheetId="7">#REF!</definedName>
    <definedName name="A9____0" localSheetId="5">#REF!</definedName>
    <definedName name="A9____0" localSheetId="6">#REF!</definedName>
    <definedName name="A9____0" localSheetId="9">#REF!</definedName>
    <definedName name="A9____0" localSheetId="17">#REF!</definedName>
    <definedName name="A9____0" localSheetId="2">#REF!</definedName>
    <definedName name="A9____0">#REF!</definedName>
    <definedName name="A9____13" localSheetId="3">#REF!</definedName>
    <definedName name="A9____13" localSheetId="4">#REF!</definedName>
    <definedName name="A9____13" localSheetId="7">#REF!</definedName>
    <definedName name="A9____13" localSheetId="5">#REF!</definedName>
    <definedName name="A9____13" localSheetId="6">#REF!</definedName>
    <definedName name="A9____13" localSheetId="9">#REF!</definedName>
    <definedName name="A9____13" localSheetId="17">#REF!</definedName>
    <definedName name="A9____13" localSheetId="2">#REF!</definedName>
    <definedName name="A9____13">#REF!</definedName>
    <definedName name="aa" localSheetId="3">#REF!</definedName>
    <definedName name="aa" localSheetId="4">#REF!</definedName>
    <definedName name="aa" localSheetId="7">#REF!</definedName>
    <definedName name="aa" localSheetId="5">#REF!</definedName>
    <definedName name="aa" localSheetId="6">#REF!</definedName>
    <definedName name="aa" localSheetId="9">#REF!</definedName>
    <definedName name="aa" localSheetId="17">#REF!</definedName>
    <definedName name="aa" localSheetId="2">#REF!</definedName>
    <definedName name="aa">#REF!</definedName>
    <definedName name="AAA" localSheetId="4">[57]PROCTOR!#REF!</definedName>
    <definedName name="AAA" localSheetId="7">[57]PROCTOR!#REF!</definedName>
    <definedName name="AAA" localSheetId="5">[57]PROCTOR!#REF!</definedName>
    <definedName name="AAA" localSheetId="6">[57]PROCTOR!#REF!</definedName>
    <definedName name="AAA" localSheetId="17">[57]PROCTOR!#REF!</definedName>
    <definedName name="AAA">[57]PROCTOR!#REF!</definedName>
    <definedName name="AAAA" localSheetId="3" hidden="1">{"form-D1",#N/A,FALSE,"FORM-D1";"form-D1_amt",#N/A,FALSE,"FORM-D1"}</definedName>
    <definedName name="AAAA" localSheetId="4" hidden="1">{"form-D1",#N/A,FALSE,"FORM-D1";"form-D1_amt",#N/A,FALSE,"FORM-D1"}</definedName>
    <definedName name="AAAA" localSheetId="7" hidden="1">{"form-D1",#N/A,FALSE,"FORM-D1";"form-D1_amt",#N/A,FALSE,"FORM-D1"}</definedName>
    <definedName name="AAAA" localSheetId="5" hidden="1">{"form-D1",#N/A,FALSE,"FORM-D1";"form-D1_amt",#N/A,FALSE,"FORM-D1"}</definedName>
    <definedName name="AAAA" localSheetId="6" hidden="1">{"form-D1",#N/A,FALSE,"FORM-D1";"form-D1_amt",#N/A,FALSE,"FORM-D1"}</definedName>
    <definedName name="AAAA" localSheetId="9" hidden="1">{"form-D1",#N/A,FALSE,"FORM-D1";"form-D1_amt",#N/A,FALSE,"FORM-D1"}</definedName>
    <definedName name="AAAA" localSheetId="17" hidden="1">{"form-D1",#N/A,FALSE,"FORM-D1";"form-D1_amt",#N/A,FALSE,"FORM-D1"}</definedName>
    <definedName name="AAAA" localSheetId="2" hidden="1">{"form-D1",#N/A,FALSE,"FORM-D1";"form-D1_amt",#N/A,FALSE,"FORM-D1"}</definedName>
    <definedName name="AAAA" hidden="1">{"form-D1",#N/A,FALSE,"FORM-D1";"form-D1_amt",#N/A,FALSE,"FORM-D1"}</definedName>
    <definedName name="ab" localSheetId="3">#REF!</definedName>
    <definedName name="ab" localSheetId="4">#REF!</definedName>
    <definedName name="ab" localSheetId="7">#REF!</definedName>
    <definedName name="ab" localSheetId="5">#REF!</definedName>
    <definedName name="ab" localSheetId="6">#REF!</definedName>
    <definedName name="ab" localSheetId="9">#REF!</definedName>
    <definedName name="ab" localSheetId="17">#REF!</definedName>
    <definedName name="ab" localSheetId="2">#REF!</definedName>
    <definedName name="ab">#REF!</definedName>
    <definedName name="abc" localSheetId="3">#REF!</definedName>
    <definedName name="abc" localSheetId="4">#REF!</definedName>
    <definedName name="abc" localSheetId="7">#REF!</definedName>
    <definedName name="abc" localSheetId="5">#REF!</definedName>
    <definedName name="abc" localSheetId="6">#REF!</definedName>
    <definedName name="abc" localSheetId="9">#REF!</definedName>
    <definedName name="abc" localSheetId="17">#REF!</definedName>
    <definedName name="abc" localSheetId="2">#REF!</definedName>
    <definedName name="abc">#REF!</definedName>
    <definedName name="abcd" localSheetId="3">#REF!</definedName>
    <definedName name="abcd" localSheetId="4">#REF!</definedName>
    <definedName name="abcd" localSheetId="7">#REF!</definedName>
    <definedName name="abcd" localSheetId="5">#REF!</definedName>
    <definedName name="abcd" localSheetId="6">#REF!</definedName>
    <definedName name="abcd" localSheetId="9">#REF!</definedName>
    <definedName name="abcd" localSheetId="17">#REF!</definedName>
    <definedName name="abcd" localSheetId="2">#REF!</definedName>
    <definedName name="abcd">#REF!</definedName>
    <definedName name="abg" localSheetId="3">#REF!</definedName>
    <definedName name="abg" localSheetId="4">#REF!</definedName>
    <definedName name="abg" localSheetId="7">#REF!</definedName>
    <definedName name="abg" localSheetId="5">#REF!</definedName>
    <definedName name="abg" localSheetId="6">#REF!</definedName>
    <definedName name="abg" localSheetId="9">#REF!</definedName>
    <definedName name="abg" localSheetId="17">#REF!</definedName>
    <definedName name="abg" localSheetId="2">#REF!</definedName>
    <definedName name="abg">#REF!</definedName>
    <definedName name="ABS" localSheetId="3">#REF!</definedName>
    <definedName name="ABS" localSheetId="4">#REF!</definedName>
    <definedName name="ABS" localSheetId="7">#REF!</definedName>
    <definedName name="ABS" localSheetId="5">#REF!</definedName>
    <definedName name="ABS" localSheetId="6">#REF!</definedName>
    <definedName name="ABS" localSheetId="9">#REF!</definedName>
    <definedName name="ABS" localSheetId="17">#REF!</definedName>
    <definedName name="ABS" localSheetId="2">#REF!</definedName>
    <definedName name="ABS">#REF!</definedName>
    <definedName name="AbsEst_10000" localSheetId="3">#REF!</definedName>
    <definedName name="AbsEst_10000" localSheetId="4">#REF!</definedName>
    <definedName name="AbsEst_10000" localSheetId="7">#REF!</definedName>
    <definedName name="AbsEst_10000" localSheetId="5">#REF!</definedName>
    <definedName name="AbsEst_10000" localSheetId="6">#REF!</definedName>
    <definedName name="AbsEst_10000" localSheetId="9">#REF!</definedName>
    <definedName name="AbsEst_10000" localSheetId="17">#REF!</definedName>
    <definedName name="AbsEst_10000" localSheetId="2">#REF!</definedName>
    <definedName name="AbsEst_10000">#REF!</definedName>
    <definedName name="Absest_1LL_12" localSheetId="3">#REF!</definedName>
    <definedName name="Absest_1LL_12" localSheetId="4">#REF!</definedName>
    <definedName name="Absest_1LL_12" localSheetId="7">#REF!</definedName>
    <definedName name="Absest_1LL_12" localSheetId="5">#REF!</definedName>
    <definedName name="Absest_1LL_12" localSheetId="6">#REF!</definedName>
    <definedName name="Absest_1LL_12" localSheetId="9">#REF!</definedName>
    <definedName name="Absest_1LL_12" localSheetId="17">#REF!</definedName>
    <definedName name="Absest_1LL_12" localSheetId="2">#REF!</definedName>
    <definedName name="Absest_1LL_12">#REF!</definedName>
    <definedName name="Absest_1LL_7.5" localSheetId="3">#REF!</definedName>
    <definedName name="Absest_1LL_7.5" localSheetId="4">#REF!</definedName>
    <definedName name="Absest_1LL_7.5" localSheetId="7">#REF!</definedName>
    <definedName name="Absest_1LL_7.5" localSheetId="5">#REF!</definedName>
    <definedName name="Absest_1LL_7.5" localSheetId="6">#REF!</definedName>
    <definedName name="Absest_1LL_7.5" localSheetId="9">#REF!</definedName>
    <definedName name="Absest_1LL_7.5" localSheetId="17">#REF!</definedName>
    <definedName name="Absest_1LL_7.5" localSheetId="2">#REF!</definedName>
    <definedName name="Absest_1LL_7.5">#REF!</definedName>
    <definedName name="Absest_30000" localSheetId="3">#REF!</definedName>
    <definedName name="Absest_30000" localSheetId="4">#REF!</definedName>
    <definedName name="Absest_30000" localSheetId="7">#REF!</definedName>
    <definedName name="Absest_30000" localSheetId="5">#REF!</definedName>
    <definedName name="Absest_30000" localSheetId="6">#REF!</definedName>
    <definedName name="Absest_30000" localSheetId="9">#REF!</definedName>
    <definedName name="Absest_30000" localSheetId="17">#REF!</definedName>
    <definedName name="Absest_30000" localSheetId="2">#REF!</definedName>
    <definedName name="Absest_30000">#REF!</definedName>
    <definedName name="Absest_60000" localSheetId="3">#REF!</definedName>
    <definedName name="Absest_60000" localSheetId="4">#REF!</definedName>
    <definedName name="Absest_60000" localSheetId="7">#REF!</definedName>
    <definedName name="Absest_60000" localSheetId="5">#REF!</definedName>
    <definedName name="Absest_60000" localSheetId="6">#REF!</definedName>
    <definedName name="Absest_60000" localSheetId="9">#REF!</definedName>
    <definedName name="Absest_60000" localSheetId="17">#REF!</definedName>
    <definedName name="Absest_60000" localSheetId="2">#REF!</definedName>
    <definedName name="Absest_60000">#REF!</definedName>
    <definedName name="ABSTRACT" localSheetId="3">#REF!</definedName>
    <definedName name="ABSTRACT" localSheetId="4">#REF!</definedName>
    <definedName name="ABSTRACT" localSheetId="7">#REF!</definedName>
    <definedName name="ABSTRACT" localSheetId="5">#REF!</definedName>
    <definedName name="ABSTRACT" localSheetId="6">#REF!</definedName>
    <definedName name="ABSTRACT" localSheetId="9">#REF!</definedName>
    <definedName name="ABSTRACT" localSheetId="17">#REF!</definedName>
    <definedName name="ABSTRACT" localSheetId="2">#REF!</definedName>
    <definedName name="ABSTRACT">#REF!</definedName>
    <definedName name="ABSTRACT_ESTIMATE" localSheetId="3">#REF!</definedName>
    <definedName name="ABSTRACT_ESTIMATE" localSheetId="4">#REF!</definedName>
    <definedName name="ABSTRACT_ESTIMATE" localSheetId="7">#REF!</definedName>
    <definedName name="ABSTRACT_ESTIMATE" localSheetId="5">#REF!</definedName>
    <definedName name="ABSTRACT_ESTIMATE" localSheetId="6">#REF!</definedName>
    <definedName name="ABSTRACT_ESTIMATE" localSheetId="9">#REF!</definedName>
    <definedName name="ABSTRACT_ESTIMATE" localSheetId="17">#REF!</definedName>
    <definedName name="ABSTRACT_ESTIMATE" localSheetId="2">#REF!</definedName>
    <definedName name="ABSTRACT_ESTIMATE">#REF!</definedName>
    <definedName name="ABUTCAP1" localSheetId="3">#REF!</definedName>
    <definedName name="ABUTCAP1" localSheetId="4">#REF!</definedName>
    <definedName name="ABUTCAP1" localSheetId="7">#REF!</definedName>
    <definedName name="ABUTCAP1" localSheetId="5">#REF!</definedName>
    <definedName name="ABUTCAP1" localSheetId="6">#REF!</definedName>
    <definedName name="ABUTCAP1" localSheetId="9">#REF!</definedName>
    <definedName name="ABUTCAP1" localSheetId="17">#REF!</definedName>
    <definedName name="ABUTCAP1" localSheetId="2">#REF!</definedName>
    <definedName name="ABUTCAP1">#REF!</definedName>
    <definedName name="ABUTCAP2" localSheetId="3">#REF!</definedName>
    <definedName name="ABUTCAP2" localSheetId="4">#REF!</definedName>
    <definedName name="ABUTCAP2" localSheetId="7">#REF!</definedName>
    <definedName name="ABUTCAP2" localSheetId="5">#REF!</definedName>
    <definedName name="ABUTCAP2" localSheetId="6">#REF!</definedName>
    <definedName name="ABUTCAP2" localSheetId="9">#REF!</definedName>
    <definedName name="ABUTCAP2" localSheetId="17">#REF!</definedName>
    <definedName name="ABUTCAP2" localSheetId="2">#REF!</definedName>
    <definedName name="ABUTCAP2">#REF!</definedName>
    <definedName name="ac" localSheetId="3">#REF!</definedName>
    <definedName name="ac" localSheetId="4">#REF!</definedName>
    <definedName name="ac" localSheetId="7">#REF!</definedName>
    <definedName name="ac" localSheetId="5">#REF!</definedName>
    <definedName name="ac" localSheetId="6">#REF!</definedName>
    <definedName name="ac" localSheetId="9">#REF!</definedName>
    <definedName name="ac" localSheetId="17">#REF!</definedName>
    <definedName name="ac" localSheetId="2">#REF!</definedName>
    <definedName name="ac">#REF!</definedName>
    <definedName name="AD" localSheetId="3" hidden="1">{"'Sheet1'!$A$4386:$N$4591"}</definedName>
    <definedName name="AD" localSheetId="4" hidden="1">{"'Sheet1'!$A$4386:$N$4591"}</definedName>
    <definedName name="AD" localSheetId="7" hidden="1">{"'Sheet1'!$A$4386:$N$4591"}</definedName>
    <definedName name="AD" localSheetId="5" hidden="1">{"'Sheet1'!$A$4386:$N$4591"}</definedName>
    <definedName name="AD" localSheetId="6" hidden="1">{"'Sheet1'!$A$4386:$N$4591"}</definedName>
    <definedName name="AD" localSheetId="9" hidden="1">{"'Sheet1'!$A$4386:$N$4591"}</definedName>
    <definedName name="AD" localSheetId="17" hidden="1">{"'Sheet1'!$A$4386:$N$4591"}</definedName>
    <definedName name="AD" localSheetId="2" hidden="1">{"'Sheet1'!$A$4386:$N$4591"}</definedName>
    <definedName name="AD" hidden="1">{"'Sheet1'!$A$4386:$N$4591"}</definedName>
    <definedName name="adfsdf" localSheetId="3">#REF!</definedName>
    <definedName name="adfsdf" localSheetId="4">#REF!</definedName>
    <definedName name="adfsdf" localSheetId="7">#REF!</definedName>
    <definedName name="adfsdf" localSheetId="5">#REF!</definedName>
    <definedName name="adfsdf" localSheetId="6">#REF!</definedName>
    <definedName name="adfsdf" localSheetId="9">#REF!</definedName>
    <definedName name="adfsdf" localSheetId="17">#REF!</definedName>
    <definedName name="adfsdf" localSheetId="2">#REF!</definedName>
    <definedName name="adfsdf">#REF!</definedName>
    <definedName name="ADITION" localSheetId="3" hidden="1">{"'장비'!$A$3:$M$12"}</definedName>
    <definedName name="ADITION" localSheetId="4" hidden="1">{"'장비'!$A$3:$M$12"}</definedName>
    <definedName name="ADITION" localSheetId="7" hidden="1">{"'장비'!$A$3:$M$12"}</definedName>
    <definedName name="ADITION" localSheetId="5" hidden="1">{"'장비'!$A$3:$M$12"}</definedName>
    <definedName name="ADITION" localSheetId="6" hidden="1">{"'장비'!$A$3:$M$12"}</definedName>
    <definedName name="ADITION" localSheetId="9" hidden="1">{"'장비'!$A$3:$M$12"}</definedName>
    <definedName name="ADITION" localSheetId="17" hidden="1">{"'장비'!$A$3:$M$12"}</definedName>
    <definedName name="ADITION" localSheetId="2" hidden="1">{"'장비'!$A$3:$M$12"}</definedName>
    <definedName name="ADITION" hidden="1">{"'장비'!$A$3:$M$12"}</definedName>
    <definedName name="Admixture" localSheetId="3">#REF!</definedName>
    <definedName name="Admixture" localSheetId="4">#REF!</definedName>
    <definedName name="Admixture" localSheetId="7">#REF!</definedName>
    <definedName name="Admixture" localSheetId="5">#REF!</definedName>
    <definedName name="Admixture" localSheetId="6">#REF!</definedName>
    <definedName name="Admixture" localSheetId="9">#REF!</definedName>
    <definedName name="Admixture" localSheetId="17">#REF!</definedName>
    <definedName name="Admixture" localSheetId="2">#REF!</definedName>
    <definedName name="Admixture">#REF!</definedName>
    <definedName name="adssss" localSheetId="3">#REF!</definedName>
    <definedName name="adssss" localSheetId="4">#REF!</definedName>
    <definedName name="adssss" localSheetId="7">#REF!</definedName>
    <definedName name="adssss" localSheetId="5">#REF!</definedName>
    <definedName name="adssss" localSheetId="6">#REF!</definedName>
    <definedName name="adssss" localSheetId="9">#REF!</definedName>
    <definedName name="adssss" localSheetId="17">#REF!</definedName>
    <definedName name="adssss" localSheetId="2">#REF!</definedName>
    <definedName name="adssss">#REF!</definedName>
    <definedName name="ADUMP">'[58]Cost of O &amp; O'!$F$13</definedName>
    <definedName name="ae" localSheetId="3">#REF!</definedName>
    <definedName name="ae" localSheetId="4">#REF!</definedName>
    <definedName name="ae" localSheetId="7">#REF!</definedName>
    <definedName name="ae" localSheetId="5">#REF!</definedName>
    <definedName name="ae" localSheetId="6">#REF!</definedName>
    <definedName name="ae" localSheetId="9">#REF!</definedName>
    <definedName name="ae" localSheetId="17">#REF!</definedName>
    <definedName name="ae" localSheetId="2">#REF!</definedName>
    <definedName name="ae">#REF!</definedName>
    <definedName name="AEA">[59]ANALYSIS!$C$18</definedName>
    <definedName name="Ag" localSheetId="3">#REF!</definedName>
    <definedName name="Ag" localSheetId="4">#REF!</definedName>
    <definedName name="Ag" localSheetId="7">#REF!</definedName>
    <definedName name="Ag" localSheetId="5">#REF!</definedName>
    <definedName name="Ag" localSheetId="6">#REF!</definedName>
    <definedName name="Ag" localSheetId="9">#REF!</definedName>
    <definedName name="Ag" localSheetId="17">#REF!</definedName>
    <definedName name="Ag" localSheetId="2">#REF!</definedName>
    <definedName name="Ag">#REF!</definedName>
    <definedName name="Ag___0" localSheetId="3">#REF!</definedName>
    <definedName name="Ag___0" localSheetId="4">#REF!</definedName>
    <definedName name="Ag___0" localSheetId="7">#REF!</definedName>
    <definedName name="Ag___0" localSheetId="5">#REF!</definedName>
    <definedName name="Ag___0" localSheetId="6">#REF!</definedName>
    <definedName name="Ag___0" localSheetId="9">#REF!</definedName>
    <definedName name="Ag___0" localSheetId="17">#REF!</definedName>
    <definedName name="Ag___0" localSheetId="2">#REF!</definedName>
    <definedName name="Ag___0">#REF!</definedName>
    <definedName name="Ag___13" localSheetId="3">#REF!</definedName>
    <definedName name="Ag___13" localSheetId="4">#REF!</definedName>
    <definedName name="Ag___13" localSheetId="7">#REF!</definedName>
    <definedName name="Ag___13" localSheetId="5">#REF!</definedName>
    <definedName name="Ag___13" localSheetId="6">#REF!</definedName>
    <definedName name="Ag___13" localSheetId="9">#REF!</definedName>
    <definedName name="Ag___13" localSheetId="17">#REF!</definedName>
    <definedName name="Ag___13" localSheetId="2">#REF!</definedName>
    <definedName name="Ag___13">#REF!</definedName>
    <definedName name="agdump" localSheetId="3">#REF!</definedName>
    <definedName name="agdump" localSheetId="4">#REF!</definedName>
    <definedName name="agdump" localSheetId="7">#REF!</definedName>
    <definedName name="agdump" localSheetId="5">#REF!</definedName>
    <definedName name="agdump" localSheetId="6">#REF!</definedName>
    <definedName name="agdump" localSheetId="9">#REF!</definedName>
    <definedName name="agdump" localSheetId="17">#REF!</definedName>
    <definedName name="agdump" localSheetId="2">#REF!</definedName>
    <definedName name="agdump">#REF!</definedName>
    <definedName name="agedump" localSheetId="3">#REF!</definedName>
    <definedName name="agedump" localSheetId="4">#REF!</definedName>
    <definedName name="agedump" localSheetId="7">#REF!</definedName>
    <definedName name="agedump" localSheetId="5">#REF!</definedName>
    <definedName name="agedump" localSheetId="6">#REF!</definedName>
    <definedName name="agedump" localSheetId="9">#REF!</definedName>
    <definedName name="agedump" localSheetId="17">#REF!</definedName>
    <definedName name="agedump" localSheetId="2">#REF!</definedName>
    <definedName name="agedump">#REF!</definedName>
    <definedName name="agencydump" localSheetId="3">#REF!</definedName>
    <definedName name="agencydump" localSheetId="4">#REF!</definedName>
    <definedName name="agencydump" localSheetId="7">#REF!</definedName>
    <definedName name="agencydump" localSheetId="5">#REF!</definedName>
    <definedName name="agencydump" localSheetId="6">#REF!</definedName>
    <definedName name="agencydump" localSheetId="9">#REF!</definedName>
    <definedName name="agencydump" localSheetId="17">#REF!</definedName>
    <definedName name="agencydump" localSheetId="2">#REF!</definedName>
    <definedName name="agencydump">#REF!</definedName>
    <definedName name="AGENCYLY" localSheetId="3">#REF!</definedName>
    <definedName name="AGENCYLY" localSheetId="4">#REF!</definedName>
    <definedName name="AGENCYLY" localSheetId="7">#REF!</definedName>
    <definedName name="AGENCYLY" localSheetId="5">#REF!</definedName>
    <definedName name="AGENCYLY" localSheetId="6">#REF!</definedName>
    <definedName name="AGENCYLY" localSheetId="9">#REF!</definedName>
    <definedName name="AGENCYLY" localSheetId="17">#REF!</definedName>
    <definedName name="AGENCYLY" localSheetId="2">#REF!</definedName>
    <definedName name="AGENCYLY">#REF!</definedName>
    <definedName name="AGENCYPLAN" localSheetId="3">#REF!</definedName>
    <definedName name="AGENCYPLAN" localSheetId="4">#REF!</definedName>
    <definedName name="AGENCYPLAN" localSheetId="7">#REF!</definedName>
    <definedName name="AGENCYPLAN" localSheetId="5">#REF!</definedName>
    <definedName name="AGENCYPLAN" localSheetId="6">#REF!</definedName>
    <definedName name="AGENCYPLAN" localSheetId="9">#REF!</definedName>
    <definedName name="AGENCYPLAN" localSheetId="17">#REF!</definedName>
    <definedName name="AGENCYPLAN" localSheetId="2">#REF!</definedName>
    <definedName name="AGENCYPLAN">#REF!</definedName>
    <definedName name="AGG" localSheetId="4">[60]ANAL!#REF!</definedName>
    <definedName name="AGG" localSheetId="7">[60]ANAL!#REF!</definedName>
    <definedName name="AGG" localSheetId="5">[60]ANAL!#REF!</definedName>
    <definedName name="AGG" localSheetId="6">[60]ANAL!#REF!</definedName>
    <definedName name="AGG" localSheetId="17">[60]ANAL!#REF!</definedName>
    <definedName name="AGG">[60]ANAL!#REF!</definedName>
    <definedName name="AGGT">[60]ANAL!$E$14</definedName>
    <definedName name="AGGT1012">'[53]ANAL-PIPE LINE'!$E$20</definedName>
    <definedName name="AGGTS" localSheetId="3">#REF!</definedName>
    <definedName name="AGGTS" localSheetId="4">#REF!</definedName>
    <definedName name="AGGTS" localSheetId="7">#REF!</definedName>
    <definedName name="AGGTS" localSheetId="5">#REF!</definedName>
    <definedName name="AGGTS" localSheetId="6">#REF!</definedName>
    <definedName name="AGGTS" localSheetId="9">#REF!</definedName>
    <definedName name="AGGTS" localSheetId="17">#REF!</definedName>
    <definedName name="AGGTS" localSheetId="2">#REF!</definedName>
    <definedName name="AGGTS">#REF!</definedName>
    <definedName name="Agr12mm" localSheetId="3">#REF!</definedName>
    <definedName name="Agr12mm" localSheetId="4">#REF!</definedName>
    <definedName name="Agr12mm" localSheetId="7">#REF!</definedName>
    <definedName name="Agr12mm" localSheetId="5">#REF!</definedName>
    <definedName name="Agr12mm" localSheetId="6">#REF!</definedName>
    <definedName name="Agr12mm" localSheetId="9">#REF!</definedName>
    <definedName name="Agr12mm" localSheetId="17">#REF!</definedName>
    <definedName name="Agr12mm" localSheetId="2">#REF!</definedName>
    <definedName name="Agr12mm">#REF!</definedName>
    <definedName name="Agr20mm" localSheetId="3">#REF!</definedName>
    <definedName name="Agr20mm" localSheetId="4">#REF!</definedName>
    <definedName name="Agr20mm" localSheetId="7">#REF!</definedName>
    <definedName name="Agr20mm" localSheetId="5">#REF!</definedName>
    <definedName name="Agr20mm" localSheetId="6">#REF!</definedName>
    <definedName name="Agr20mm" localSheetId="9">#REF!</definedName>
    <definedName name="Agr20mm" localSheetId="17">#REF!</definedName>
    <definedName name="Agr20mm" localSheetId="2">#REF!</definedName>
    <definedName name="Agr20mm">#REF!</definedName>
    <definedName name="Agr40mm" localSheetId="3">#REF!</definedName>
    <definedName name="Agr40mm" localSheetId="4">#REF!</definedName>
    <definedName name="Agr40mm" localSheetId="7">#REF!</definedName>
    <definedName name="Agr40mm" localSheetId="5">#REF!</definedName>
    <definedName name="Agr40mm" localSheetId="6">#REF!</definedName>
    <definedName name="Agr40mm" localSheetId="9">#REF!</definedName>
    <definedName name="Agr40mm" localSheetId="17">#REF!</definedName>
    <definedName name="Agr40mm" localSheetId="2">#REF!</definedName>
    <definedName name="Agr40mm">#REF!</definedName>
    <definedName name="Agr53mm" localSheetId="3">#REF!</definedName>
    <definedName name="Agr53mm" localSheetId="4">#REF!</definedName>
    <definedName name="Agr53mm" localSheetId="7">#REF!</definedName>
    <definedName name="Agr53mm" localSheetId="5">#REF!</definedName>
    <definedName name="Agr53mm" localSheetId="6">#REF!</definedName>
    <definedName name="Agr53mm" localSheetId="9">#REF!</definedName>
    <definedName name="Agr53mm" localSheetId="17">#REF!</definedName>
    <definedName name="Agr53mm" localSheetId="2">#REF!</definedName>
    <definedName name="Agr53mm">#REF!</definedName>
    <definedName name="Agr6mm" localSheetId="3">#REF!</definedName>
    <definedName name="Agr6mm" localSheetId="4">#REF!</definedName>
    <definedName name="Agr6mm" localSheetId="7">#REF!</definedName>
    <definedName name="Agr6mm" localSheetId="5">#REF!</definedName>
    <definedName name="Agr6mm" localSheetId="6">#REF!</definedName>
    <definedName name="Agr6mm" localSheetId="9">#REF!</definedName>
    <definedName name="Agr6mm" localSheetId="17">#REF!</definedName>
    <definedName name="Agr6mm" localSheetId="2">#REF!</definedName>
    <definedName name="Agr6mm">#REF!</definedName>
    <definedName name="agrP" localSheetId="3">#REF!</definedName>
    <definedName name="agrP" localSheetId="4">#REF!</definedName>
    <definedName name="agrP" localSheetId="7">#REF!</definedName>
    <definedName name="agrP" localSheetId="5">#REF!</definedName>
    <definedName name="agrP" localSheetId="6">#REF!</definedName>
    <definedName name="agrP" localSheetId="9">#REF!</definedName>
    <definedName name="agrP" localSheetId="17">#REF!</definedName>
    <definedName name="agrP" localSheetId="2">#REF!</definedName>
    <definedName name="agrP">#REF!</definedName>
    <definedName name="AH" localSheetId="3" hidden="1">{#N/A,#N/A,FALSE,"CCTV"}</definedName>
    <definedName name="AH" localSheetId="4" hidden="1">{#N/A,#N/A,FALSE,"CCTV"}</definedName>
    <definedName name="AH" localSheetId="7" hidden="1">{#N/A,#N/A,FALSE,"CCTV"}</definedName>
    <definedName name="AH" localSheetId="5" hidden="1">{#N/A,#N/A,FALSE,"CCTV"}</definedName>
    <definedName name="AH" localSheetId="6" hidden="1">{#N/A,#N/A,FALSE,"CCTV"}</definedName>
    <definedName name="AH" localSheetId="9" hidden="1">{#N/A,#N/A,FALSE,"CCTV"}</definedName>
    <definedName name="AH" localSheetId="17" hidden="1">{#N/A,#N/A,FALSE,"CCTV"}</definedName>
    <definedName name="AH" localSheetId="2" hidden="1">{#N/A,#N/A,FALSE,"CCTV"}</definedName>
    <definedName name="AH" hidden="1">{#N/A,#N/A,FALSE,"CCTV"}</definedName>
    <definedName name="ai" localSheetId="3">#REF!</definedName>
    <definedName name="ai" localSheetId="4">#REF!</definedName>
    <definedName name="ai" localSheetId="7">#REF!</definedName>
    <definedName name="ai" localSheetId="5">#REF!</definedName>
    <definedName name="ai" localSheetId="6">#REF!</definedName>
    <definedName name="ai" localSheetId="9">#REF!</definedName>
    <definedName name="ai" localSheetId="17">#REF!</definedName>
    <definedName name="ai" localSheetId="2">#REF!</definedName>
    <definedName name="ai">#REF!</definedName>
    <definedName name="AIR" localSheetId="3">#REF!</definedName>
    <definedName name="AIR" localSheetId="4">#REF!</definedName>
    <definedName name="AIR" localSheetId="7">#REF!</definedName>
    <definedName name="AIR" localSheetId="5">#REF!</definedName>
    <definedName name="AIR" localSheetId="6">#REF!</definedName>
    <definedName name="AIR" localSheetId="9">#REF!</definedName>
    <definedName name="AIR" localSheetId="17">#REF!</definedName>
    <definedName name="AIR" localSheetId="2">#REF!</definedName>
    <definedName name="AIR">#REF!</definedName>
    <definedName name="air_trap" localSheetId="3">#REF!</definedName>
    <definedName name="air_trap" localSheetId="4">#REF!</definedName>
    <definedName name="air_trap" localSheetId="7">#REF!</definedName>
    <definedName name="air_trap" localSheetId="5">#REF!</definedName>
    <definedName name="air_trap" localSheetId="6">#REF!</definedName>
    <definedName name="air_trap" localSheetId="9">#REF!</definedName>
    <definedName name="air_trap" localSheetId="17">#REF!</definedName>
    <definedName name="air_trap" localSheetId="2">#REF!</definedName>
    <definedName name="air_trap">#REF!</definedName>
    <definedName name="AIRC" localSheetId="3">#REF!</definedName>
    <definedName name="AIRC" localSheetId="4">#REF!</definedName>
    <definedName name="AIRC" localSheetId="7">#REF!</definedName>
    <definedName name="AIRC" localSheetId="5">#REF!</definedName>
    <definedName name="AIRC" localSheetId="6">#REF!</definedName>
    <definedName name="AIRC" localSheetId="9">#REF!</definedName>
    <definedName name="AIRC" localSheetId="17">#REF!</definedName>
    <definedName name="AIRC" localSheetId="2">#REF!</definedName>
    <definedName name="AIRC">#REF!</definedName>
    <definedName name="ajartjr" localSheetId="3">#REF!</definedName>
    <definedName name="ajartjr" localSheetId="4">#REF!</definedName>
    <definedName name="ajartjr" localSheetId="7">#REF!</definedName>
    <definedName name="ajartjr" localSheetId="5">#REF!</definedName>
    <definedName name="ajartjr" localSheetId="6">#REF!</definedName>
    <definedName name="ajartjr" localSheetId="9">#REF!</definedName>
    <definedName name="ajartjr" localSheetId="17">#REF!</definedName>
    <definedName name="ajartjr" localSheetId="2">#REF!</definedName>
    <definedName name="ajartjr">#REF!</definedName>
    <definedName name="ALDENSITY">[61]CABLERET!$B$10</definedName>
    <definedName name="alfa" localSheetId="3">#REF!</definedName>
    <definedName name="alfa" localSheetId="4">#REF!</definedName>
    <definedName name="alfa" localSheetId="7">#REF!</definedName>
    <definedName name="alfa" localSheetId="5">#REF!</definedName>
    <definedName name="alfa" localSheetId="6">#REF!</definedName>
    <definedName name="alfa" localSheetId="9">#REF!</definedName>
    <definedName name="alfa" localSheetId="17">#REF!</definedName>
    <definedName name="alfa" localSheetId="2">#REF!</definedName>
    <definedName name="alfa">#REF!</definedName>
    <definedName name="alfa1" localSheetId="3">#REF!</definedName>
    <definedName name="alfa1" localSheetId="4">#REF!</definedName>
    <definedName name="alfa1" localSheetId="7">#REF!</definedName>
    <definedName name="alfa1" localSheetId="5">#REF!</definedName>
    <definedName name="alfa1" localSheetId="6">#REF!</definedName>
    <definedName name="alfa1" localSheetId="9">#REF!</definedName>
    <definedName name="alfa1" localSheetId="17">#REF!</definedName>
    <definedName name="alfa1" localSheetId="2">#REF!</definedName>
    <definedName name="alfa1">#REF!</definedName>
    <definedName name="alload">[61]CABLERET!$D$13:$D$128</definedName>
    <definedName name="ALMARGIN">[61]CABLERET!$D$7</definedName>
    <definedName name="ALPHA" localSheetId="3">#REF!</definedName>
    <definedName name="ALPHA" localSheetId="4">#REF!</definedName>
    <definedName name="ALPHA" localSheetId="7">#REF!</definedName>
    <definedName name="ALPHA" localSheetId="5">#REF!</definedName>
    <definedName name="ALPHA" localSheetId="6">#REF!</definedName>
    <definedName name="ALPHA" localSheetId="9">#REF!</definedName>
    <definedName name="ALPHA" localSheetId="17">#REF!</definedName>
    <definedName name="ALPHA" localSheetId="2">#REF!</definedName>
    <definedName name="ALPHA">#REF!</definedName>
    <definedName name="Alw" localSheetId="3">#REF!</definedName>
    <definedName name="Alw" localSheetId="4">#REF!</definedName>
    <definedName name="Alw" localSheetId="7">#REF!</definedName>
    <definedName name="Alw" localSheetId="5">#REF!</definedName>
    <definedName name="Alw" localSheetId="6">#REF!</definedName>
    <definedName name="Alw" localSheetId="9">#REF!</definedName>
    <definedName name="Alw" localSheetId="17">#REF!</definedName>
    <definedName name="Alw" localSheetId="2">#REF!</definedName>
    <definedName name="Alw">#REF!</definedName>
    <definedName name="alwarsump" localSheetId="3">#REF!</definedName>
    <definedName name="alwarsump" localSheetId="4">#REF!</definedName>
    <definedName name="alwarsump" localSheetId="7">#REF!</definedName>
    <definedName name="alwarsump" localSheetId="5">#REF!</definedName>
    <definedName name="alwarsump" localSheetId="6">#REF!</definedName>
    <definedName name="alwarsump" localSheetId="9">#REF!</definedName>
    <definedName name="alwarsump" localSheetId="17">#REF!</definedName>
    <definedName name="alwarsump" localSheetId="2">#REF!</definedName>
    <definedName name="alwarsump">#REF!</definedName>
    <definedName name="Analysis" localSheetId="3">#REF!</definedName>
    <definedName name="Analysis" localSheetId="4">#REF!</definedName>
    <definedName name="Analysis" localSheetId="7">#REF!</definedName>
    <definedName name="Analysis" localSheetId="5">#REF!</definedName>
    <definedName name="Analysis" localSheetId="6">#REF!</definedName>
    <definedName name="Analysis" localSheetId="9">#REF!</definedName>
    <definedName name="Analysis" localSheetId="17">#REF!</definedName>
    <definedName name="Analysis" localSheetId="2">#REF!</definedName>
    <definedName name="Analysis">#REF!</definedName>
    <definedName name="anch" localSheetId="3">#REF!</definedName>
    <definedName name="anch" localSheetId="4">#REF!</definedName>
    <definedName name="anch" localSheetId="7">#REF!</definedName>
    <definedName name="anch" localSheetId="5">#REF!</definedName>
    <definedName name="anch" localSheetId="6">#REF!</definedName>
    <definedName name="anch" localSheetId="9">#REF!</definedName>
    <definedName name="anch" localSheetId="17">#REF!</definedName>
    <definedName name="anch" localSheetId="2">#REF!</definedName>
    <definedName name="anch">#REF!</definedName>
    <definedName name="anchalik" localSheetId="3">#REF!</definedName>
    <definedName name="anchalik" localSheetId="4">#REF!</definedName>
    <definedName name="anchalik" localSheetId="7">#REF!</definedName>
    <definedName name="anchalik" localSheetId="5">#REF!</definedName>
    <definedName name="anchalik" localSheetId="6">#REF!</definedName>
    <definedName name="anchalik" localSheetId="9">#REF!</definedName>
    <definedName name="anchalik" localSheetId="17">#REF!</definedName>
    <definedName name="anchalik" localSheetId="2">#REF!</definedName>
    <definedName name="anchalik">#REF!</definedName>
    <definedName name="anchor" localSheetId="3">#REF!</definedName>
    <definedName name="anchor" localSheetId="4">#REF!</definedName>
    <definedName name="anchor" localSheetId="7">#REF!</definedName>
    <definedName name="anchor" localSheetId="5">#REF!</definedName>
    <definedName name="anchor" localSheetId="6">#REF!</definedName>
    <definedName name="anchor" localSheetId="9">#REF!</definedName>
    <definedName name="anchor" localSheetId="17">#REF!</definedName>
    <definedName name="anchor" localSheetId="2">#REF!</definedName>
    <definedName name="anchor">#REF!</definedName>
    <definedName name="angle" localSheetId="3">#REF!</definedName>
    <definedName name="angle" localSheetId="4">#REF!</definedName>
    <definedName name="angle" localSheetId="7">#REF!</definedName>
    <definedName name="angle" localSheetId="5">#REF!</definedName>
    <definedName name="angle" localSheetId="6">#REF!</definedName>
    <definedName name="angle" localSheetId="9">#REF!</definedName>
    <definedName name="angle" localSheetId="17">#REF!</definedName>
    <definedName name="angle" localSheetId="2">#REF!</definedName>
    <definedName name="angle">#REF!</definedName>
    <definedName name="anj" localSheetId="3">#REF!</definedName>
    <definedName name="anj" localSheetId="4">#REF!</definedName>
    <definedName name="anj" localSheetId="7">#REF!</definedName>
    <definedName name="anj" localSheetId="5">#REF!</definedName>
    <definedName name="anj" localSheetId="6">#REF!</definedName>
    <definedName name="anj" localSheetId="9">#REF!</definedName>
    <definedName name="anj" localSheetId="17">#REF!</definedName>
    <definedName name="anj" localSheetId="2">#REF!</definedName>
    <definedName name="anj">#REF!</definedName>
    <definedName name="annex7ll" localSheetId="3">#REF!</definedName>
    <definedName name="annex7ll" localSheetId="4">#REF!</definedName>
    <definedName name="annex7ll" localSheetId="7">#REF!</definedName>
    <definedName name="annex7ll" localSheetId="5">#REF!</definedName>
    <definedName name="annex7ll" localSheetId="6">#REF!</definedName>
    <definedName name="annex7ll" localSheetId="9">#REF!</definedName>
    <definedName name="annex7ll" localSheetId="17">#REF!</definedName>
    <definedName name="annex7ll" localSheetId="2">#REF!</definedName>
    <definedName name="annex7ll">#REF!</definedName>
    <definedName name="annex7llsump" localSheetId="3">#REF!</definedName>
    <definedName name="annex7llsump" localSheetId="4">#REF!</definedName>
    <definedName name="annex7llsump" localSheetId="7">#REF!</definedName>
    <definedName name="annex7llsump" localSheetId="5">#REF!</definedName>
    <definedName name="annex7llsump" localSheetId="6">#REF!</definedName>
    <definedName name="annex7llsump" localSheetId="9">#REF!</definedName>
    <definedName name="annex7llsump" localSheetId="17">#REF!</definedName>
    <definedName name="annex7llsump" localSheetId="2">#REF!</definedName>
    <definedName name="annex7llsump">#REF!</definedName>
    <definedName name="annexsump7" localSheetId="3">#REF!</definedName>
    <definedName name="annexsump7" localSheetId="4">#REF!</definedName>
    <definedName name="annexsump7" localSheetId="7">#REF!</definedName>
    <definedName name="annexsump7" localSheetId="5">#REF!</definedName>
    <definedName name="annexsump7" localSheetId="6">#REF!</definedName>
    <definedName name="annexsump7" localSheetId="9">#REF!</definedName>
    <definedName name="annexsump7" localSheetId="17">#REF!</definedName>
    <definedName name="annexsump7" localSheetId="2">#REF!</definedName>
    <definedName name="annexsump7">#REF!</definedName>
    <definedName name="annexsump7." localSheetId="3">#REF!</definedName>
    <definedName name="annexsump7." localSheetId="4">#REF!</definedName>
    <definedName name="annexsump7." localSheetId="7">#REF!</definedName>
    <definedName name="annexsump7." localSheetId="5">#REF!</definedName>
    <definedName name="annexsump7." localSheetId="6">#REF!</definedName>
    <definedName name="annexsump7." localSheetId="9">#REF!</definedName>
    <definedName name="annexsump7." localSheetId="17">#REF!</definedName>
    <definedName name="annexsump7." localSheetId="2">#REF!</definedName>
    <definedName name="annexsump7.">#REF!</definedName>
    <definedName name="annexsump7.1" localSheetId="3">#REF!</definedName>
    <definedName name="annexsump7.1" localSheetId="4">#REF!</definedName>
    <definedName name="annexsump7.1" localSheetId="7">#REF!</definedName>
    <definedName name="annexsump7.1" localSheetId="5">#REF!</definedName>
    <definedName name="annexsump7.1" localSheetId="6">#REF!</definedName>
    <definedName name="annexsump7.1" localSheetId="9">#REF!</definedName>
    <definedName name="annexsump7.1" localSheetId="17">#REF!</definedName>
    <definedName name="annexsump7.1" localSheetId="2">#REF!</definedName>
    <definedName name="annexsump7.1">#REF!</definedName>
    <definedName name="ANNX18" localSheetId="3">#REF!</definedName>
    <definedName name="ANNX18" localSheetId="4">#REF!</definedName>
    <definedName name="ANNX18" localSheetId="7">#REF!</definedName>
    <definedName name="ANNX18" localSheetId="5">#REF!</definedName>
    <definedName name="ANNX18" localSheetId="6">#REF!</definedName>
    <definedName name="ANNX18" localSheetId="9">#REF!</definedName>
    <definedName name="ANNX18" localSheetId="17">#REF!</definedName>
    <definedName name="ANNX18" localSheetId="2">#REF!</definedName>
    <definedName name="ANNX18">#REF!</definedName>
    <definedName name="anscount" hidden="1">1</definedName>
    <definedName name="APLANT" localSheetId="3">#REF!</definedName>
    <definedName name="APLANT" localSheetId="4">#REF!</definedName>
    <definedName name="APLANT" localSheetId="7">#REF!</definedName>
    <definedName name="APLANT" localSheetId="5">#REF!</definedName>
    <definedName name="APLANT" localSheetId="6">#REF!</definedName>
    <definedName name="APLANT" localSheetId="9">#REF!</definedName>
    <definedName name="APLANT" localSheetId="17">#REF!</definedName>
    <definedName name="APLANT" localSheetId="2">#REF!</definedName>
    <definedName name="APLANT">#REF!</definedName>
    <definedName name="APPLI" localSheetId="3">#REF!</definedName>
    <definedName name="APPLI" localSheetId="4">#REF!</definedName>
    <definedName name="APPLI" localSheetId="7">#REF!</definedName>
    <definedName name="APPLI" localSheetId="5">#REF!</definedName>
    <definedName name="APPLI" localSheetId="6">#REF!</definedName>
    <definedName name="APPLI" localSheetId="9">#REF!</definedName>
    <definedName name="APPLI" localSheetId="17">#REF!</definedName>
    <definedName name="APPLI" localSheetId="2">#REF!</definedName>
    <definedName name="APPLI">#REF!</definedName>
    <definedName name="APR" localSheetId="3" hidden="1">{"form-D1",#N/A,FALSE,"FORM-D1";"form-D1_amt",#N/A,FALSE,"FORM-D1"}</definedName>
    <definedName name="APR" localSheetId="4" hidden="1">{"form-D1",#N/A,FALSE,"FORM-D1";"form-D1_amt",#N/A,FALSE,"FORM-D1"}</definedName>
    <definedName name="APR" localSheetId="7" hidden="1">{"form-D1",#N/A,FALSE,"FORM-D1";"form-D1_amt",#N/A,FALSE,"FORM-D1"}</definedName>
    <definedName name="APR" localSheetId="5" hidden="1">{"form-D1",#N/A,FALSE,"FORM-D1";"form-D1_amt",#N/A,FALSE,"FORM-D1"}</definedName>
    <definedName name="APR" localSheetId="6" hidden="1">{"form-D1",#N/A,FALSE,"FORM-D1";"form-D1_amt",#N/A,FALSE,"FORM-D1"}</definedName>
    <definedName name="APR" localSheetId="9" hidden="1">{"form-D1",#N/A,FALSE,"FORM-D1";"form-D1_amt",#N/A,FALSE,"FORM-D1"}</definedName>
    <definedName name="APR" localSheetId="17" hidden="1">{"form-D1",#N/A,FALSE,"FORM-D1";"form-D1_amt",#N/A,FALSE,"FORM-D1"}</definedName>
    <definedName name="APR" localSheetId="2" hidden="1">{"form-D1",#N/A,FALSE,"FORM-D1";"form-D1_amt",#N/A,FALSE,"FORM-D1"}</definedName>
    <definedName name="APR" hidden="1">{"form-D1",#N/A,FALSE,"FORM-D1";"form-D1_amt",#N/A,FALSE,"FORM-D1"}</definedName>
    <definedName name="april_qty" localSheetId="3">#REF!</definedName>
    <definedName name="april_qty" localSheetId="4">#REF!</definedName>
    <definedName name="april_qty" localSheetId="7">#REF!</definedName>
    <definedName name="april_qty" localSheetId="5">#REF!</definedName>
    <definedName name="april_qty" localSheetId="6">#REF!</definedName>
    <definedName name="april_qty" localSheetId="9">#REF!</definedName>
    <definedName name="april_qty" localSheetId="17">#REF!</definedName>
    <definedName name="april_qty" localSheetId="2">#REF!</definedName>
    <definedName name="april_qty">#REF!</definedName>
    <definedName name="aq" localSheetId="3">#REF!</definedName>
    <definedName name="aq" localSheetId="4">#REF!</definedName>
    <definedName name="aq" localSheetId="7">#REF!</definedName>
    <definedName name="aq" localSheetId="5">#REF!</definedName>
    <definedName name="aq" localSheetId="6">#REF!</definedName>
    <definedName name="aq" localSheetId="9">#REF!</definedName>
    <definedName name="aq" localSheetId="17">#REF!</definedName>
    <definedName name="aq" localSheetId="2">#REF!</definedName>
    <definedName name="aq">#REF!</definedName>
    <definedName name="ar" localSheetId="4">[62]ANALYSER!#REF!</definedName>
    <definedName name="ar" localSheetId="7">[62]ANALYSER!#REF!</definedName>
    <definedName name="ar" localSheetId="5">[63]ANALYSER!#REF!</definedName>
    <definedName name="ar" localSheetId="6">[62]ANALYSER!#REF!</definedName>
    <definedName name="ar" localSheetId="17">[63]ANALYSER!#REF!</definedName>
    <definedName name="ar">[63]ANALYSER!#REF!</definedName>
    <definedName name="Architect" localSheetId="3">#REF!</definedName>
    <definedName name="Architect" localSheetId="4">#REF!</definedName>
    <definedName name="Architect" localSheetId="7">#REF!</definedName>
    <definedName name="Architect" localSheetId="5">#REF!</definedName>
    <definedName name="Architect" localSheetId="6">#REF!</definedName>
    <definedName name="Architect" localSheetId="9">#REF!</definedName>
    <definedName name="Architect" localSheetId="17">#REF!</definedName>
    <definedName name="Architect" localSheetId="2">#REF!</definedName>
    <definedName name="Architect">#REF!</definedName>
    <definedName name="area" localSheetId="4">[64]MixBed!#REF!</definedName>
    <definedName name="area" localSheetId="7">[64]MixBed!#REF!</definedName>
    <definedName name="area" localSheetId="5">[65]MixBed!#REF!</definedName>
    <definedName name="area" localSheetId="6">[64]MixBed!#REF!</definedName>
    <definedName name="area" localSheetId="17">[65]MixBed!#REF!</definedName>
    <definedName name="area">[65]MixBed!#REF!</definedName>
    <definedName name="AREA_CODE" localSheetId="3">#REF!</definedName>
    <definedName name="AREA_CODE" localSheetId="4">#REF!</definedName>
    <definedName name="AREA_CODE" localSheetId="7">#REF!</definedName>
    <definedName name="AREA_CODE" localSheetId="5">#REF!</definedName>
    <definedName name="AREA_CODE" localSheetId="6">#REF!</definedName>
    <definedName name="AREA_CODE" localSheetId="9">#REF!</definedName>
    <definedName name="AREA_CODE" localSheetId="17">#REF!</definedName>
    <definedName name="AREA_CODE" localSheetId="2">#REF!</definedName>
    <definedName name="AREA_CODE">#REF!</definedName>
    <definedName name="area1" localSheetId="4">[64]MixBed!#REF!</definedName>
    <definedName name="area1" localSheetId="7">[64]MixBed!#REF!</definedName>
    <definedName name="area1" localSheetId="5">[65]MixBed!#REF!</definedName>
    <definedName name="area1" localSheetId="6">[64]MixBed!#REF!</definedName>
    <definedName name="area1" localSheetId="17">[65]MixBed!#REF!</definedName>
    <definedName name="area1">[65]MixBed!#REF!</definedName>
    <definedName name="ARGON">[50]PIPING!$U$6:$U$105</definedName>
    <definedName name="arunan">#N/A</definedName>
    <definedName name="asd" localSheetId="3">#REF!</definedName>
    <definedName name="asd" localSheetId="4">#REF!</definedName>
    <definedName name="asd" localSheetId="7">#REF!</definedName>
    <definedName name="asd" localSheetId="5">#REF!</definedName>
    <definedName name="asd" localSheetId="6">#REF!</definedName>
    <definedName name="asd" localSheetId="9">#REF!</definedName>
    <definedName name="asd" localSheetId="17">#REF!</definedName>
    <definedName name="asd" localSheetId="2">#REF!</definedName>
    <definedName name="asd">#REF!</definedName>
    <definedName name="asdf" localSheetId="4">[37]예가표!#REF!</definedName>
    <definedName name="asdf" localSheetId="7">[37]예가표!#REF!</definedName>
    <definedName name="asdf" localSheetId="5">[37]예가표!#REF!</definedName>
    <definedName name="asdf" localSheetId="6">[37]예가표!#REF!</definedName>
    <definedName name="asdf" localSheetId="17">[37]예가표!#REF!</definedName>
    <definedName name="asdf">[37]예가표!#REF!</definedName>
    <definedName name="asdfs" hidden="1">[38]Cash2!$G$16:$G$31</definedName>
    <definedName name="ASH" localSheetId="3">#REF!</definedName>
    <definedName name="ASH" localSheetId="4">#REF!</definedName>
    <definedName name="ASH" localSheetId="7">#REF!</definedName>
    <definedName name="ASH" localSheetId="5">#REF!</definedName>
    <definedName name="ASH" localSheetId="6">#REF!</definedName>
    <definedName name="ASH" localSheetId="9">#REF!</definedName>
    <definedName name="ASH" localSheetId="17">#REF!</definedName>
    <definedName name="ASH" localSheetId="2">#REF!</definedName>
    <definedName name="ASH">#REF!</definedName>
    <definedName name="ASHOKA" localSheetId="3">#REF!</definedName>
    <definedName name="ASHOKA" localSheetId="4">#REF!</definedName>
    <definedName name="ASHOKA" localSheetId="7">#REF!</definedName>
    <definedName name="ASHOKA" localSheetId="5">#REF!</definedName>
    <definedName name="ASHOKA" localSheetId="6">#REF!</definedName>
    <definedName name="ASHOKA" localSheetId="9">#REF!</definedName>
    <definedName name="ASHOKA" localSheetId="17">#REF!</definedName>
    <definedName name="ASHOKA" localSheetId="2">#REF!</definedName>
    <definedName name="ASHOKA">#REF!</definedName>
    <definedName name="ASPAV" localSheetId="3">#REF!</definedName>
    <definedName name="ASPAV" localSheetId="4">#REF!</definedName>
    <definedName name="ASPAV" localSheetId="7">#REF!</definedName>
    <definedName name="ASPAV" localSheetId="5">#REF!</definedName>
    <definedName name="ASPAV" localSheetId="6">#REF!</definedName>
    <definedName name="ASPAV" localSheetId="9">#REF!</definedName>
    <definedName name="ASPAV" localSheetId="17">#REF!</definedName>
    <definedName name="ASPAV" localSheetId="2">#REF!</definedName>
    <definedName name="ASPAV">#REF!</definedName>
    <definedName name="assdf" hidden="1">[38]Z!$T$179:$AH$179</definedName>
    <definedName name="At" localSheetId="3">#REF!</definedName>
    <definedName name="At" localSheetId="4">#REF!</definedName>
    <definedName name="At" localSheetId="7">#REF!</definedName>
    <definedName name="At" localSheetId="5">#REF!</definedName>
    <definedName name="At" localSheetId="6">#REF!</definedName>
    <definedName name="At" localSheetId="9">#REF!</definedName>
    <definedName name="At" localSheetId="17">#REF!</definedName>
    <definedName name="At" localSheetId="2">#REF!</definedName>
    <definedName name="At">#REF!</definedName>
    <definedName name="Attachment_C_3" localSheetId="3">#REF!</definedName>
    <definedName name="Attachment_C_3" localSheetId="4">#REF!</definedName>
    <definedName name="Attachment_C_3" localSheetId="7">#REF!</definedName>
    <definedName name="Attachment_C_3" localSheetId="5">#REF!</definedName>
    <definedName name="Attachment_C_3" localSheetId="6">#REF!</definedName>
    <definedName name="Attachment_C_3" localSheetId="9">#REF!</definedName>
    <definedName name="Attachment_C_3" localSheetId="17">#REF!</definedName>
    <definedName name="Attachment_C_3" localSheetId="2">#REF!</definedName>
    <definedName name="Attachment_C_3">#REF!</definedName>
    <definedName name="autofill_data" localSheetId="3">#REF!</definedName>
    <definedName name="autofill_data" localSheetId="4">#REF!</definedName>
    <definedName name="autofill_data" localSheetId="7">#REF!</definedName>
    <definedName name="autofill_data" localSheetId="5">#REF!</definedName>
    <definedName name="autofill_data" localSheetId="6">#REF!</definedName>
    <definedName name="autofill_data" localSheetId="9">#REF!</definedName>
    <definedName name="autofill_data" localSheetId="17">#REF!</definedName>
    <definedName name="autofill_data" localSheetId="2">#REF!</definedName>
    <definedName name="autofill_data">#REF!</definedName>
    <definedName name="AVIBRA">'[58]Cost of O &amp; O'!$F$8</definedName>
    <definedName name="aw" localSheetId="3">#REF!</definedName>
    <definedName name="aw" localSheetId="4">#REF!</definedName>
    <definedName name="aw" localSheetId="7">#REF!</definedName>
    <definedName name="aw" localSheetId="5">#REF!</definedName>
    <definedName name="aw" localSheetId="6">#REF!</definedName>
    <definedName name="aw" localSheetId="9">#REF!</definedName>
    <definedName name="aw" localSheetId="17">#REF!</definedName>
    <definedName name="aw" localSheetId="2">#REF!</definedName>
    <definedName name="aw">#REF!</definedName>
    <definedName name="B" localSheetId="3">#REF!</definedName>
    <definedName name="B" localSheetId="4">#REF!</definedName>
    <definedName name="B" localSheetId="7">#REF!</definedName>
    <definedName name="B" localSheetId="5">#REF!</definedName>
    <definedName name="B" localSheetId="6">#REF!</definedName>
    <definedName name="B" localSheetId="9">#REF!</definedName>
    <definedName name="B" localSheetId="17">#REF!</definedName>
    <definedName name="B" localSheetId="2">#REF!</definedName>
    <definedName name="B">#REF!</definedName>
    <definedName name="B___0" localSheetId="3">#REF!</definedName>
    <definedName name="B___0" localSheetId="4">#REF!</definedName>
    <definedName name="B___0" localSheetId="7">#REF!</definedName>
    <definedName name="B___0" localSheetId="5">#REF!</definedName>
    <definedName name="B___0" localSheetId="6">#REF!</definedName>
    <definedName name="B___0" localSheetId="9">#REF!</definedName>
    <definedName name="B___0" localSheetId="17">#REF!</definedName>
    <definedName name="B___0" localSheetId="2">#REF!</definedName>
    <definedName name="B___0">#REF!</definedName>
    <definedName name="B___13" localSheetId="3">#REF!</definedName>
    <definedName name="B___13" localSheetId="4">#REF!</definedName>
    <definedName name="B___13" localSheetId="7">#REF!</definedName>
    <definedName name="B___13" localSheetId="5">#REF!</definedName>
    <definedName name="B___13" localSheetId="6">#REF!</definedName>
    <definedName name="B___13" localSheetId="9">#REF!</definedName>
    <definedName name="B___13" localSheetId="17">#REF!</definedName>
    <definedName name="B___13" localSheetId="2">#REF!</definedName>
    <definedName name="B___13">#REF!</definedName>
    <definedName name="b_dash" localSheetId="3">#REF!</definedName>
    <definedName name="b_dash" localSheetId="4">#REF!</definedName>
    <definedName name="b_dash" localSheetId="7">#REF!</definedName>
    <definedName name="b_dash" localSheetId="5">#REF!</definedName>
    <definedName name="b_dash" localSheetId="6">#REF!</definedName>
    <definedName name="b_dash" localSheetId="9">#REF!</definedName>
    <definedName name="b_dash" localSheetId="17">#REF!</definedName>
    <definedName name="b_dash" localSheetId="2">#REF!</definedName>
    <definedName name="b_dash">#REF!</definedName>
    <definedName name="B_FLG" localSheetId="3">#REF!</definedName>
    <definedName name="B_FLG" localSheetId="4">#REF!</definedName>
    <definedName name="B_FLG" localSheetId="7">#REF!</definedName>
    <definedName name="B_FLG" localSheetId="5">#REF!</definedName>
    <definedName name="B_FLG" localSheetId="6">#REF!</definedName>
    <definedName name="B_FLG" localSheetId="9">#REF!</definedName>
    <definedName name="B_FLG" localSheetId="17">#REF!</definedName>
    <definedName name="B_FLG" localSheetId="2">#REF!</definedName>
    <definedName name="B_FLG">#REF!</definedName>
    <definedName name="back_pressure" localSheetId="3">#REF!</definedName>
    <definedName name="back_pressure" localSheetId="4">#REF!</definedName>
    <definedName name="back_pressure" localSheetId="7">#REF!</definedName>
    <definedName name="back_pressure" localSheetId="5">#REF!</definedName>
    <definedName name="back_pressure" localSheetId="6">#REF!</definedName>
    <definedName name="back_pressure" localSheetId="9">#REF!</definedName>
    <definedName name="back_pressure" localSheetId="17">#REF!</definedName>
    <definedName name="back_pressure" localSheetId="2">#REF!</definedName>
    <definedName name="back_pressure">#REF!</definedName>
    <definedName name="BADWE" localSheetId="3">{#N/A,#N/A,FALSE,"mpph1";#N/A,#N/A,FALSE,"mpmseb";#N/A,#N/A,FALSE,"mpph2"}</definedName>
    <definedName name="BADWE" localSheetId="4">{#N/A,#N/A,FALSE,"mpph1";#N/A,#N/A,FALSE,"mpmseb";#N/A,#N/A,FALSE,"mpph2"}</definedName>
    <definedName name="BADWE" localSheetId="7">{#N/A,#N/A,FALSE,"mpph1";#N/A,#N/A,FALSE,"mpmseb";#N/A,#N/A,FALSE,"mpph2"}</definedName>
    <definedName name="BADWE" localSheetId="5">{#N/A,#N/A,FALSE,"mpph1";#N/A,#N/A,FALSE,"mpmseb";#N/A,#N/A,FALSE,"mpph2"}</definedName>
    <definedName name="BADWE" localSheetId="6">{#N/A,#N/A,FALSE,"mpph1";#N/A,#N/A,FALSE,"mpmseb";#N/A,#N/A,FALSE,"mpph2"}</definedName>
    <definedName name="BADWE" localSheetId="9">{#N/A,#N/A,FALSE,"mpph1";#N/A,#N/A,FALSE,"mpmseb";#N/A,#N/A,FALSE,"mpph2"}</definedName>
    <definedName name="BADWE" localSheetId="17">{#N/A,#N/A,FALSE,"mpph1";#N/A,#N/A,FALSE,"mpmseb";#N/A,#N/A,FALSE,"mpph2"}</definedName>
    <definedName name="BADWE" localSheetId="2">{#N/A,#N/A,FALSE,"mpph1";#N/A,#N/A,FALSE,"mpmseb";#N/A,#N/A,FALSE,"mpph2"}</definedName>
    <definedName name="BADWE">{#N/A,#N/A,FALSE,"mpph1";#N/A,#N/A,FALSE,"mpmseb";#N/A,#N/A,FALSE,"mpph2"}</definedName>
    <definedName name="ball" localSheetId="3">#REF!</definedName>
    <definedName name="ball" localSheetId="4">#REF!</definedName>
    <definedName name="ball" localSheetId="7">#REF!</definedName>
    <definedName name="ball" localSheetId="5">#REF!</definedName>
    <definedName name="ball" localSheetId="6">#REF!</definedName>
    <definedName name="ball" localSheetId="9">#REF!</definedName>
    <definedName name="ball" localSheetId="17">#REF!</definedName>
    <definedName name="ball" localSheetId="2">#REF!</definedName>
    <definedName name="ball">#REF!</definedName>
    <definedName name="BAS" localSheetId="3">#REF!</definedName>
    <definedName name="BAS" localSheetId="4">#REF!</definedName>
    <definedName name="BAS" localSheetId="7">#REF!</definedName>
    <definedName name="BAS" localSheetId="5">#REF!</definedName>
    <definedName name="BAS" localSheetId="6">#REF!</definedName>
    <definedName name="BAS" localSheetId="9">#REF!</definedName>
    <definedName name="BAS" localSheetId="17">#REF!</definedName>
    <definedName name="BAS" localSheetId="2">#REF!</definedName>
    <definedName name="BAS">#REF!</definedName>
    <definedName name="BASE_PLATE" localSheetId="3">#REF!</definedName>
    <definedName name="BASE_PLATE" localSheetId="4">#REF!</definedName>
    <definedName name="BASE_PLATE" localSheetId="7">#REF!</definedName>
    <definedName name="BASE_PLATE" localSheetId="5">#REF!</definedName>
    <definedName name="BASE_PLATE" localSheetId="6">#REF!</definedName>
    <definedName name="BASE_PLATE" localSheetId="9">#REF!</definedName>
    <definedName name="BASE_PLATE" localSheetId="17">#REF!</definedName>
    <definedName name="BASE_PLATE" localSheetId="2">#REF!</definedName>
    <definedName name="BASE_PLATE">#REF!</definedName>
    <definedName name="baserate">[66]FINOLEX!$W$17</definedName>
    <definedName name="basew" localSheetId="3">#REF!</definedName>
    <definedName name="basew" localSheetId="4">#REF!</definedName>
    <definedName name="basew" localSheetId="7">#REF!</definedName>
    <definedName name="basew" localSheetId="5">#REF!</definedName>
    <definedName name="basew" localSheetId="6">#REF!</definedName>
    <definedName name="basew" localSheetId="9">#REF!</definedName>
    <definedName name="basew" localSheetId="17">#REF!</definedName>
    <definedName name="basew" localSheetId="2">#REF!</definedName>
    <definedName name="basew">#REF!</definedName>
    <definedName name="BATCH" localSheetId="3">#REF!</definedName>
    <definedName name="BATCH" localSheetId="4">#REF!</definedName>
    <definedName name="BATCH" localSheetId="7">#REF!</definedName>
    <definedName name="BATCH" localSheetId="5">#REF!</definedName>
    <definedName name="BATCH" localSheetId="6">#REF!</definedName>
    <definedName name="BATCH" localSheetId="9">#REF!</definedName>
    <definedName name="BATCH" localSheetId="17">#REF!</definedName>
    <definedName name="BATCH" localSheetId="2">#REF!</definedName>
    <definedName name="BATCH">#REF!</definedName>
    <definedName name="BATCH20" localSheetId="3">#REF!</definedName>
    <definedName name="BATCH20" localSheetId="4">#REF!</definedName>
    <definedName name="BATCH20" localSheetId="7">#REF!</definedName>
    <definedName name="BATCH20" localSheetId="5">#REF!</definedName>
    <definedName name="BATCH20" localSheetId="6">#REF!</definedName>
    <definedName name="BATCH20" localSheetId="9">#REF!</definedName>
    <definedName name="BATCH20" localSheetId="17">#REF!</definedName>
    <definedName name="BATCH20" localSheetId="2">#REF!</definedName>
    <definedName name="BATCH20">#REF!</definedName>
    <definedName name="BATCH30" localSheetId="3">#REF!</definedName>
    <definedName name="BATCH30" localSheetId="4">#REF!</definedName>
    <definedName name="BATCH30" localSheetId="7">#REF!</definedName>
    <definedName name="BATCH30" localSheetId="5">#REF!</definedName>
    <definedName name="BATCH30" localSheetId="6">#REF!</definedName>
    <definedName name="BATCH30" localSheetId="9">#REF!</definedName>
    <definedName name="BATCH30" localSheetId="17">#REF!</definedName>
    <definedName name="BATCH30" localSheetId="2">#REF!</definedName>
    <definedName name="BATCH30">#REF!</definedName>
    <definedName name="Batching_hot_mix_plant" localSheetId="4">[45]SOR!#REF!</definedName>
    <definedName name="Batching_hot_mix_plant" localSheetId="7">[45]SOR!#REF!</definedName>
    <definedName name="Batching_hot_mix_plant" localSheetId="5">[45]SOR!#REF!</definedName>
    <definedName name="Batching_hot_mix_plant" localSheetId="6">[45]SOR!#REF!</definedName>
    <definedName name="Batching_hot_mix_plant" localSheetId="17">[45]SOR!#REF!</definedName>
    <definedName name="Batching_hot_mix_plant">[45]SOR!#REF!</definedName>
    <definedName name="BBOF" localSheetId="3">#REF!</definedName>
    <definedName name="BBOF" localSheetId="4">#REF!</definedName>
    <definedName name="BBOF" localSheetId="7">#REF!</definedName>
    <definedName name="BBOF" localSheetId="5">#REF!</definedName>
    <definedName name="BBOF" localSheetId="6">#REF!</definedName>
    <definedName name="BBOF" localSheetId="9">#REF!</definedName>
    <definedName name="BBOF" localSheetId="17">#REF!</definedName>
    <definedName name="BBOF" localSheetId="2">#REF!</definedName>
    <definedName name="BBOF">#REF!</definedName>
    <definedName name="BC" localSheetId="3">#REF!</definedName>
    <definedName name="BC" localSheetId="4">#REF!</definedName>
    <definedName name="BC" localSheetId="7">#REF!</definedName>
    <definedName name="BC" localSheetId="5">#REF!</definedName>
    <definedName name="BC" localSheetId="6">#REF!</definedName>
    <definedName name="BC" localSheetId="9">#REF!</definedName>
    <definedName name="BC" localSheetId="17">#REF!</definedName>
    <definedName name="BC" localSheetId="2">#REF!</definedName>
    <definedName name="BC">#REF!</definedName>
    <definedName name="bcc" localSheetId="4">[13]ANAL!#REF!</definedName>
    <definedName name="bcc" localSheetId="7">[13]ANAL!#REF!</definedName>
    <definedName name="bcc" localSheetId="5">[13]ANAL!#REF!</definedName>
    <definedName name="bcc" localSheetId="6">[13]ANAL!#REF!</definedName>
    <definedName name="bcc" localSheetId="17">[13]ANAL!#REF!</definedName>
    <definedName name="bcc">[13]ANAL!#REF!</definedName>
    <definedName name="Bcw">[67]basdat!$D$5</definedName>
    <definedName name="BDCODE">#N/A</definedName>
    <definedName name="beee" localSheetId="3">#REF!</definedName>
    <definedName name="beee" localSheetId="4">#REF!</definedName>
    <definedName name="beee" localSheetId="7">#REF!</definedName>
    <definedName name="beee" localSheetId="5">#REF!</definedName>
    <definedName name="beee" localSheetId="6">#REF!</definedName>
    <definedName name="beee" localSheetId="9">#REF!</definedName>
    <definedName name="beee" localSheetId="17">#REF!</definedName>
    <definedName name="beee" localSheetId="2">#REF!</definedName>
    <definedName name="beee">#REF!</definedName>
    <definedName name="beegbegge" localSheetId="3">#REF!</definedName>
    <definedName name="beegbegge" localSheetId="4">#REF!</definedName>
    <definedName name="beegbegge" localSheetId="7">#REF!</definedName>
    <definedName name="beegbegge" localSheetId="5">#REF!</definedName>
    <definedName name="beegbegge" localSheetId="6">#REF!</definedName>
    <definedName name="beegbegge" localSheetId="9">#REF!</definedName>
    <definedName name="beegbegge" localSheetId="17">#REF!</definedName>
    <definedName name="beegbegge" localSheetId="2">#REF!</definedName>
    <definedName name="beegbegge">#REF!</definedName>
    <definedName name="begbeg" localSheetId="3">#REF!</definedName>
    <definedName name="begbeg" localSheetId="4">#REF!</definedName>
    <definedName name="begbeg" localSheetId="7">#REF!</definedName>
    <definedName name="begbeg" localSheetId="5">#REF!</definedName>
    <definedName name="begbeg" localSheetId="6">#REF!</definedName>
    <definedName name="begbeg" localSheetId="9">#REF!</definedName>
    <definedName name="begbeg" localSheetId="17">#REF!</definedName>
    <definedName name="begbeg" localSheetId="2">#REF!</definedName>
    <definedName name="begbeg">#REF!</definedName>
    <definedName name="beta" localSheetId="3">#REF!</definedName>
    <definedName name="beta" localSheetId="4">#REF!</definedName>
    <definedName name="beta" localSheetId="7">#REF!</definedName>
    <definedName name="beta" localSheetId="5">#REF!</definedName>
    <definedName name="beta" localSheetId="6">#REF!</definedName>
    <definedName name="beta" localSheetId="9">#REF!</definedName>
    <definedName name="beta" localSheetId="17">#REF!</definedName>
    <definedName name="beta" localSheetId="2">#REF!</definedName>
    <definedName name="beta">#REF!</definedName>
    <definedName name="BGrP" localSheetId="3">#REF!</definedName>
    <definedName name="BGrP" localSheetId="4">#REF!</definedName>
    <definedName name="BGrP" localSheetId="7">#REF!</definedName>
    <definedName name="BGrP" localSheetId="5">#REF!</definedName>
    <definedName name="BGrP" localSheetId="6">#REF!</definedName>
    <definedName name="BGrP" localSheetId="9">#REF!</definedName>
    <definedName name="BGrP" localSheetId="17">#REF!</definedName>
    <definedName name="BGrP" localSheetId="2">#REF!</definedName>
    <definedName name="BGrP">#REF!</definedName>
    <definedName name="bheel" localSheetId="3">#REF!</definedName>
    <definedName name="bheel" localSheetId="4">#REF!</definedName>
    <definedName name="bheel" localSheetId="7">#REF!</definedName>
    <definedName name="bheel" localSheetId="5">#REF!</definedName>
    <definedName name="bheel" localSheetId="6">#REF!</definedName>
    <definedName name="bheel" localSheetId="9">#REF!</definedName>
    <definedName name="bheel" localSheetId="17">#REF!</definedName>
    <definedName name="bheel" localSheetId="2">#REF!</definedName>
    <definedName name="bheel">#REF!</definedName>
    <definedName name="BHIS" localSheetId="3">#REF!</definedName>
    <definedName name="BHIS" localSheetId="4">#REF!</definedName>
    <definedName name="BHIS" localSheetId="7">#REF!</definedName>
    <definedName name="BHIS" localSheetId="5">#REF!</definedName>
    <definedName name="BHIS" localSheetId="6">#REF!</definedName>
    <definedName name="BHIS" localSheetId="9">#REF!</definedName>
    <definedName name="BHIS" localSheetId="17">#REF!</definedName>
    <definedName name="BHIS" localSheetId="2">#REF!</definedName>
    <definedName name="BHIS">#REF!</definedName>
    <definedName name="BIND" localSheetId="3">#REF!</definedName>
    <definedName name="BIND" localSheetId="4">#REF!</definedName>
    <definedName name="BIND" localSheetId="7">#REF!</definedName>
    <definedName name="BIND" localSheetId="5">#REF!</definedName>
    <definedName name="BIND" localSheetId="6">#REF!</definedName>
    <definedName name="BIND" localSheetId="9">#REF!</definedName>
    <definedName name="BIND" localSheetId="17">#REF!</definedName>
    <definedName name="BIND" localSheetId="2">#REF!</definedName>
    <definedName name="BIND">#REF!</definedName>
    <definedName name="Bindingwire" localSheetId="3">#REF!</definedName>
    <definedName name="Bindingwire" localSheetId="4">#REF!</definedName>
    <definedName name="Bindingwire" localSheetId="7">#REF!</definedName>
    <definedName name="Bindingwire" localSheetId="5">#REF!</definedName>
    <definedName name="Bindingwire" localSheetId="6">#REF!</definedName>
    <definedName name="Bindingwire" localSheetId="9">#REF!</definedName>
    <definedName name="Bindingwire" localSheetId="17">#REF!</definedName>
    <definedName name="Bindingwire" localSheetId="2">#REF!</definedName>
    <definedName name="Bindingwire">#REF!</definedName>
    <definedName name="BIT" localSheetId="3">#REF!</definedName>
    <definedName name="BIT" localSheetId="4">#REF!</definedName>
    <definedName name="BIT" localSheetId="7">#REF!</definedName>
    <definedName name="BIT" localSheetId="5">#REF!</definedName>
    <definedName name="BIT" localSheetId="6">#REF!</definedName>
    <definedName name="BIT" localSheetId="9">#REF!</definedName>
    <definedName name="BIT" localSheetId="17">#REF!</definedName>
    <definedName name="BIT" localSheetId="2">#REF!</definedName>
    <definedName name="BIT">#REF!</definedName>
    <definedName name="BITDIST" localSheetId="3">#REF!</definedName>
    <definedName name="BITDIST" localSheetId="4">#REF!</definedName>
    <definedName name="BITDIST" localSheetId="7">#REF!</definedName>
    <definedName name="BITDIST" localSheetId="5">#REF!</definedName>
    <definedName name="BITDIST" localSheetId="6">#REF!</definedName>
    <definedName name="BITDIST" localSheetId="9">#REF!</definedName>
    <definedName name="BITDIST" localSheetId="17">#REF!</definedName>
    <definedName name="BITDIST" localSheetId="2">#REF!</definedName>
    <definedName name="BITDIST">#REF!</definedName>
    <definedName name="bkd" localSheetId="3" hidden="1">{"'Sheet1'!$L$16"}</definedName>
    <definedName name="bkd" localSheetId="4" hidden="1">{"'Sheet1'!$L$16"}</definedName>
    <definedName name="bkd" localSheetId="7" hidden="1">{"'Sheet1'!$L$16"}</definedName>
    <definedName name="bkd" localSheetId="5" hidden="1">{"'Sheet1'!$L$16"}</definedName>
    <definedName name="bkd" localSheetId="6" hidden="1">{"'Sheet1'!$L$16"}</definedName>
    <definedName name="bkd" localSheetId="9" hidden="1">{"'Sheet1'!$L$16"}</definedName>
    <definedName name="bkd" localSheetId="17" hidden="1">{"'Sheet1'!$L$16"}</definedName>
    <definedName name="bkd" localSheetId="2" hidden="1">{"'Sheet1'!$L$16"}</definedName>
    <definedName name="bkd" hidden="1">{"'Sheet1'!$L$16"}</definedName>
    <definedName name="BLACKH" localSheetId="3">#REF!</definedName>
    <definedName name="BLACKH" localSheetId="4">#REF!</definedName>
    <definedName name="BLACKH" localSheetId="7">#REF!</definedName>
    <definedName name="BLACKH" localSheetId="5">#REF!</definedName>
    <definedName name="BLACKH" localSheetId="6">#REF!</definedName>
    <definedName name="BLACKH" localSheetId="9">#REF!</definedName>
    <definedName name="BLACKH" localSheetId="17">#REF!</definedName>
    <definedName name="BLACKH" localSheetId="2">#REF!</definedName>
    <definedName name="BLACKH">#REF!</definedName>
    <definedName name="Blank1" localSheetId="3">OR(ISBLANK(#REF!),ISBLANK(#REF!))</definedName>
    <definedName name="Blank1" localSheetId="4">OR(ISBLANK(#REF!),ISBLANK(#REF!))</definedName>
    <definedName name="Blank1" localSheetId="7">OR(ISBLANK(#REF!),ISBLANK(#REF!))</definedName>
    <definedName name="Blank1" localSheetId="5">OR(ISBLANK(#REF!),ISBLANK(#REF!))</definedName>
    <definedName name="Blank1" localSheetId="6">OR(ISBLANK(#REF!),ISBLANK(#REF!))</definedName>
    <definedName name="Blank1" localSheetId="9">OR(ISBLANK(#REF!),ISBLANK(#REF!))</definedName>
    <definedName name="Blank1" localSheetId="17">OR(ISBLANK(#REF!),ISBLANK(#REF!))</definedName>
    <definedName name="Blank1" localSheetId="2">OR(ISBLANK(#REF!),ISBLANK(#REF!))</definedName>
    <definedName name="Blank1">OR(ISBLANK(#REF!),ISBLANK(#REF!))</definedName>
    <definedName name="Blank10" localSheetId="4">OR(ISBLANK([68]Collab!$D1),ISBLANK([68]Collab!$I1))</definedName>
    <definedName name="Blank10" localSheetId="7">OR(ISBLANK([68]Collab!$D1),ISBLANK([68]Collab!$I1))</definedName>
    <definedName name="Blank10" localSheetId="6">OR(ISBLANK([68]Collab!$D1),ISBLANK([68]Collab!$I1))</definedName>
    <definedName name="Blank10">OR(ISBLANK([69]Collab!$D1),ISBLANK([69]Collab!$I1))</definedName>
    <definedName name="Blank11" localSheetId="4">OR(ISBLANK([68]Transport!$D1),ISBLANK([68]Transport!$G1))</definedName>
    <definedName name="Blank11" localSheetId="7">OR(ISBLANK([68]Transport!$D1),ISBLANK([68]Transport!$G1))</definedName>
    <definedName name="Blank11" localSheetId="6">OR(ISBLANK([68]Transport!$D1),ISBLANK([68]Transport!$G1))</definedName>
    <definedName name="Blank11">OR(ISBLANK([69]Transport!$D1),ISBLANK([69]Transport!$G1))</definedName>
    <definedName name="Blank12" localSheetId="4">OR(ISBLANK('[68]Civil 1'!$D1),ISBLANK('[68]Civil 1'!$K1))</definedName>
    <definedName name="Blank12" localSheetId="7">OR(ISBLANK('[68]Civil 1'!$D1),ISBLANK('[68]Civil 1'!$K1))</definedName>
    <definedName name="Blank12" localSheetId="6">OR(ISBLANK('[68]Civil 1'!$D1),ISBLANK('[68]Civil 1'!$K1))</definedName>
    <definedName name="Blank12">OR(ISBLANK('[69]Civil 1'!$D1),ISBLANK('[69]Civil 1'!$K1))</definedName>
    <definedName name="Blank13" localSheetId="4">OR(ISBLANK('[68]Civil 2'!$D1),ISBLANK('[68]Civil 2'!$K1))</definedName>
    <definedName name="Blank13" localSheetId="7">OR(ISBLANK('[68]Civil 2'!$D1),ISBLANK('[68]Civil 2'!$K1))</definedName>
    <definedName name="Blank13" localSheetId="6">OR(ISBLANK('[68]Civil 2'!$D1),ISBLANK('[68]Civil 2'!$K1))</definedName>
    <definedName name="Blank13">OR(ISBLANK('[69]Civil 2'!$D1),ISBLANK('[69]Civil 2'!$K1))</definedName>
    <definedName name="Blank14" localSheetId="4">OR(ISBLANK('[68]Civil 3'!$D1),ISBLANK('[68]Civil 3'!$K1))</definedName>
    <definedName name="Blank14" localSheetId="7">OR(ISBLANK('[68]Civil 3'!$D1),ISBLANK('[68]Civil 3'!$K1))</definedName>
    <definedName name="Blank14" localSheetId="6">OR(ISBLANK('[68]Civil 3'!$D1),ISBLANK('[68]Civil 3'!$K1))</definedName>
    <definedName name="Blank14">OR(ISBLANK('[69]Civil 3'!$D1),ISBLANK('[69]Civil 3'!$K1))</definedName>
    <definedName name="Blank15" localSheetId="4">OR(ISBLANK('[68]Site 1'!$D1),ISBLANK('[68]Site 1'!$K1))</definedName>
    <definedName name="Blank15" localSheetId="7">OR(ISBLANK('[68]Site 1'!$D1),ISBLANK('[68]Site 1'!$K1))</definedName>
    <definedName name="Blank15" localSheetId="6">OR(ISBLANK('[68]Site 1'!$D1),ISBLANK('[68]Site 1'!$K1))</definedName>
    <definedName name="Blank15">OR(ISBLANK('[69]Site 1'!$D1),ISBLANK('[69]Site 1'!$K1))</definedName>
    <definedName name="Blank16" localSheetId="4">OR(ISBLANK('[68]Site 2'!$D1),ISBLANK('[68]Site 2'!$K1))</definedName>
    <definedName name="Blank16" localSheetId="7">OR(ISBLANK('[68]Site 2'!$D1),ISBLANK('[68]Site 2'!$K1))</definedName>
    <definedName name="Blank16" localSheetId="6">OR(ISBLANK('[68]Site 2'!$D1),ISBLANK('[68]Site 2'!$K1))</definedName>
    <definedName name="Blank16">OR(ISBLANK('[69]Site 2'!$D1),ISBLANK('[69]Site 2'!$K1))</definedName>
    <definedName name="Blank17" localSheetId="4">OR(ISBLANK('[68]Site 3'!$D1),ISBLANK('[68]Site 3'!$K1))</definedName>
    <definedName name="Blank17" localSheetId="7">OR(ISBLANK('[68]Site 3'!$D1),ISBLANK('[68]Site 3'!$K1))</definedName>
    <definedName name="Blank17" localSheetId="6">OR(ISBLANK('[68]Site 3'!$D1),ISBLANK('[68]Site 3'!$K1))</definedName>
    <definedName name="Blank17">OR(ISBLANK('[69]Site 3'!$D1),ISBLANK('[69]Site 3'!$K1))</definedName>
    <definedName name="Blank18" localSheetId="4">OR(ISBLANK('[68]Site Faci'!$D1),ISBLANK('[68]Site Faci'!$K1))</definedName>
    <definedName name="Blank18" localSheetId="7">OR(ISBLANK('[68]Site Faci'!$D1),ISBLANK('[68]Site Faci'!$K1))</definedName>
    <definedName name="Blank18" localSheetId="6">OR(ISBLANK('[68]Site Faci'!$D1),ISBLANK('[68]Site Faci'!$K1))</definedName>
    <definedName name="Blank18">OR(ISBLANK('[69]Site Faci'!$D1),ISBLANK('[69]Site Faci'!$K1))</definedName>
    <definedName name="Blank19" localSheetId="4">OR(N([68]Cont!#REF!)=0,N([68]Cont!$G1)=0)</definedName>
    <definedName name="Blank19" localSheetId="7">OR(N([68]Cont!#REF!)=0,N([68]Cont!$G1)=0)</definedName>
    <definedName name="Blank19" localSheetId="5">OR(N([69]Cont!#REF!)=0,N([69]Cont!$G1)=0)</definedName>
    <definedName name="Blank19" localSheetId="6">OR(N([68]Cont!#REF!)=0,N([68]Cont!$G1)=0)</definedName>
    <definedName name="Blank19" localSheetId="17">OR(N([69]Cont!#REF!)=0,N([69]Cont!$G1)=0)</definedName>
    <definedName name="Blank19">OR(N([69]Cont!#REF!)=0,N([69]Cont!$G1)=0)</definedName>
    <definedName name="Blank20" localSheetId="4">OR(N([68]Cont!#REF!)=0,N([68]Cont!$M1)=0)</definedName>
    <definedName name="Blank20" localSheetId="7">OR(N([68]Cont!#REF!)=0,N([68]Cont!$M1)=0)</definedName>
    <definedName name="Blank20" localSheetId="5">OR(N([69]Cont!#REF!)=0,N([69]Cont!$M1)=0)</definedName>
    <definedName name="Blank20" localSheetId="6">OR(N([68]Cont!#REF!)=0,N([68]Cont!$M1)=0)</definedName>
    <definedName name="Blank20" localSheetId="17">OR(N([69]Cont!#REF!)=0,N([69]Cont!$M1)=0)</definedName>
    <definedName name="Blank20">OR(N([69]Cont!#REF!)=0,N([69]Cont!$M1)=0)</definedName>
    <definedName name="Blank21" localSheetId="4">OR(ISBLANK('[68]Engg-Exec-1'!$D1),ISBLANK('[68]Engg-Exec-1'!$H1))</definedName>
    <definedName name="Blank21" localSheetId="7">OR(ISBLANK('[68]Engg-Exec-1'!$D1),ISBLANK('[68]Engg-Exec-1'!$H1))</definedName>
    <definedName name="Blank21" localSheetId="6">OR(ISBLANK('[68]Engg-Exec-1'!$D1),ISBLANK('[68]Engg-Exec-1'!$H1))</definedName>
    <definedName name="Blank21">OR(ISBLANK('[69]Engg-Exec-1'!$D1),ISBLANK('[69]Engg-Exec-1'!$H1))</definedName>
    <definedName name="Blank22" localSheetId="4">OR(ISBLANK('[68]Site-Precom-1'!$D1),ISBLANK('[68]Site-Precom-1'!$H1))</definedName>
    <definedName name="Blank22" localSheetId="7">OR(ISBLANK('[68]Site-Precom-1'!$D1),ISBLANK('[68]Site-Precom-1'!$H1))</definedName>
    <definedName name="Blank22" localSheetId="6">OR(ISBLANK('[68]Site-Precom-1'!$D1),ISBLANK('[68]Site-Precom-1'!$H1))</definedName>
    <definedName name="Blank22">OR(ISBLANK('[69]Site-Precom-1'!$D1),ISBLANK('[69]Site-Precom-1'!$H1))</definedName>
    <definedName name="Blank23" localSheetId="4">OR(ISBLANK('[68]Site-Precom-Vendor'!$D1),ISBLANK('[68]Site-Precom-Vendor'!$I1))</definedName>
    <definedName name="Blank23" localSheetId="7">OR(ISBLANK('[68]Site-Precom-Vendor'!$D1),ISBLANK('[68]Site-Precom-Vendor'!$I1))</definedName>
    <definedName name="Blank23" localSheetId="6">OR(ISBLANK('[68]Site-Precom-Vendor'!$D1),ISBLANK('[68]Site-Precom-Vendor'!$I1))</definedName>
    <definedName name="Blank23">OR(ISBLANK('[69]Site-Precom-Vendor'!$D1),ISBLANK('[69]Site-Precom-Vendor'!$I1))</definedName>
    <definedName name="Blank24" localSheetId="4">OR(ISBLANK('[68]Risk-Anal'!$D1),ISBLANK('[68]Risk-Anal'!$I1),ISBLANK('[68]Risk-Anal'!$J1),ISBLANK('[68]Risk-Anal'!$K1),ISBLANK('[68]Risk-Anal'!$L1))</definedName>
    <definedName name="Blank24" localSheetId="7">OR(ISBLANK('[68]Risk-Anal'!$D1),ISBLANK('[68]Risk-Anal'!$I1),ISBLANK('[68]Risk-Anal'!$J1),ISBLANK('[68]Risk-Anal'!$K1),ISBLANK('[68]Risk-Anal'!$L1))</definedName>
    <definedName name="Blank24" localSheetId="6">OR(ISBLANK('[68]Risk-Anal'!$D1),ISBLANK('[68]Risk-Anal'!$I1),ISBLANK('[68]Risk-Anal'!$J1),ISBLANK('[68]Risk-Anal'!$K1),ISBLANK('[68]Risk-Anal'!$L1))</definedName>
    <definedName name="Blank24">OR(ISBLANK('[69]Risk-Anal'!$D1),ISBLANK('[69]Risk-Anal'!$I1),ISBLANK('[69]Risk-Anal'!$J1),ISBLANK('[69]Risk-Anal'!$K1),ISBLANK('[69]Risk-Anal'!$L1))</definedName>
    <definedName name="Blank25" localSheetId="4">OR(N([68]Cont!#REF!)=0,N([68]Cont!$P1)=0)</definedName>
    <definedName name="Blank25" localSheetId="7">OR(N([68]Cont!#REF!)=0,N([68]Cont!$P1)=0)</definedName>
    <definedName name="Blank25" localSheetId="5">OR(N([69]Cont!#REF!)=0,N([69]Cont!$P1)=0)</definedName>
    <definedName name="Blank25" localSheetId="6">OR(N([68]Cont!#REF!)=0,N([68]Cont!$P1)=0)</definedName>
    <definedName name="Blank25" localSheetId="17">OR(N([69]Cont!#REF!)=0,N([69]Cont!$P1)=0)</definedName>
    <definedName name="Blank25">OR(N([69]Cont!#REF!)=0,N([69]Cont!$P1)=0)</definedName>
    <definedName name="Block01_1" localSheetId="3">#REF!</definedName>
    <definedName name="Block01_1" localSheetId="4">#REF!</definedName>
    <definedName name="Block01_1" localSheetId="7">#REF!</definedName>
    <definedName name="Block01_1" localSheetId="5">#REF!</definedName>
    <definedName name="Block01_1" localSheetId="6">#REF!</definedName>
    <definedName name="Block01_1" localSheetId="9">#REF!</definedName>
    <definedName name="Block01_1" localSheetId="17">#REF!</definedName>
    <definedName name="Block01_1" localSheetId="2">#REF!</definedName>
    <definedName name="Block01_1">#REF!</definedName>
    <definedName name="Block02" localSheetId="4">'[70]form-c4'!#REF!</definedName>
    <definedName name="Block02" localSheetId="7">'[70]form-c4'!#REF!</definedName>
    <definedName name="Block02" localSheetId="5">'[71]form-c4'!#REF!</definedName>
    <definedName name="Block02" localSheetId="6">'[70]form-c4'!#REF!</definedName>
    <definedName name="Block02" localSheetId="17">'[71]form-c4'!#REF!</definedName>
    <definedName name="Block02">'[71]form-c4'!#REF!</definedName>
    <definedName name="Block13" localSheetId="4">OR(ISBLANK('[68]Civil 2'!$D1),ISBLANK('[68]Civil 2'!$K1))</definedName>
    <definedName name="Block13" localSheetId="7">OR(ISBLANK('[68]Civil 2'!$D1),ISBLANK('[68]Civil 2'!$K1))</definedName>
    <definedName name="Block13" localSheetId="6">OR(ISBLANK('[68]Civil 2'!$D1),ISBLANK('[68]Civil 2'!$K1))</definedName>
    <definedName name="Block13">OR(ISBLANK('[69]Civil 2'!$D1),ISBLANK('[69]Civil 2'!$K1))</definedName>
    <definedName name="bm" localSheetId="3" hidden="1">{"'Sheet1'!$L$16"}</definedName>
    <definedName name="bm" localSheetId="4" hidden="1">{"'Sheet1'!$L$16"}</definedName>
    <definedName name="bm" localSheetId="7" hidden="1">{"'Sheet1'!$L$16"}</definedName>
    <definedName name="bm" localSheetId="5" hidden="1">{"'Sheet1'!$L$16"}</definedName>
    <definedName name="bm" localSheetId="6" hidden="1">{"'Sheet1'!$L$16"}</definedName>
    <definedName name="bm" localSheetId="9" hidden="1">{"'Sheet1'!$L$16"}</definedName>
    <definedName name="bm" localSheetId="17" hidden="1">{"'Sheet1'!$L$16"}</definedName>
    <definedName name="bm" localSheetId="2" hidden="1">{"'Sheet1'!$L$16"}</definedName>
    <definedName name="bm" hidden="1">{"'Sheet1'!$L$16"}</definedName>
    <definedName name="bn" localSheetId="3" hidden="1">{"'Sheet1'!$L$16"}</definedName>
    <definedName name="bn" localSheetId="4" hidden="1">{"'Sheet1'!$L$16"}</definedName>
    <definedName name="bn" localSheetId="7" hidden="1">{"'Sheet1'!$L$16"}</definedName>
    <definedName name="bn" localSheetId="5" hidden="1">{"'Sheet1'!$L$16"}</definedName>
    <definedName name="bn" localSheetId="6" hidden="1">{"'Sheet1'!$L$16"}</definedName>
    <definedName name="bn" localSheetId="9" hidden="1">{"'Sheet1'!$L$16"}</definedName>
    <definedName name="bn" localSheetId="17" hidden="1">{"'Sheet1'!$L$16"}</definedName>
    <definedName name="bn" localSheetId="2" hidden="1">{"'Sheet1'!$L$16"}</definedName>
    <definedName name="bn" hidden="1">{"'Sheet1'!$L$16"}</definedName>
    <definedName name="bol" localSheetId="3">#REF!</definedName>
    <definedName name="bol" localSheetId="4">#REF!</definedName>
    <definedName name="bol" localSheetId="7">#REF!</definedName>
    <definedName name="bol" localSheetId="5">#REF!</definedName>
    <definedName name="bol" localSheetId="6">#REF!</definedName>
    <definedName name="bol" localSheetId="9">#REF!</definedName>
    <definedName name="bol" localSheetId="17">#REF!</definedName>
    <definedName name="bol" localSheetId="2">#REF!</definedName>
    <definedName name="bol">#REF!</definedName>
    <definedName name="Bold">'[47]RA Civil'!$E$30</definedName>
    <definedName name="BOLT" localSheetId="3">#REF!</definedName>
    <definedName name="BOLT" localSheetId="4">#REF!</definedName>
    <definedName name="BOLT" localSheetId="7">#REF!</definedName>
    <definedName name="BOLT" localSheetId="5">#REF!</definedName>
    <definedName name="BOLT" localSheetId="6">#REF!</definedName>
    <definedName name="BOLT" localSheetId="9">#REF!</definedName>
    <definedName name="BOLT" localSheetId="17">#REF!</definedName>
    <definedName name="BOLT" localSheetId="2">#REF!</definedName>
    <definedName name="BOLT">#REF!</definedName>
    <definedName name="boml" localSheetId="3">#REF!</definedName>
    <definedName name="boml" localSheetId="4">#REF!</definedName>
    <definedName name="boml" localSheetId="7">#REF!</definedName>
    <definedName name="boml" localSheetId="5">#REF!</definedName>
    <definedName name="boml" localSheetId="6">#REF!</definedName>
    <definedName name="boml" localSheetId="9">#REF!</definedName>
    <definedName name="boml" localSheetId="17">#REF!</definedName>
    <definedName name="boml" localSheetId="2">#REF!</definedName>
    <definedName name="boml">#REF!</definedName>
    <definedName name="Bonus_E" localSheetId="4">'[72]SITE OVERHEADS'!#REF!</definedName>
    <definedName name="Bonus_E" localSheetId="7">'[72]SITE OVERHEADS'!#REF!</definedName>
    <definedName name="Bonus_E" localSheetId="5">'[73]SITE OVERHEADS'!#REF!</definedName>
    <definedName name="Bonus_E" localSheetId="6">'[72]SITE OVERHEADS'!#REF!</definedName>
    <definedName name="Bonus_E" localSheetId="17">'[73]SITE OVERHEADS'!#REF!</definedName>
    <definedName name="Bonus_E">'[73]SITE OVERHEADS'!#REF!</definedName>
    <definedName name="BOQ" localSheetId="3">#REF!</definedName>
    <definedName name="BOQ" localSheetId="4">#REF!</definedName>
    <definedName name="BOQ" localSheetId="7">#REF!</definedName>
    <definedName name="BOQ" localSheetId="5">#REF!</definedName>
    <definedName name="BOQ" localSheetId="6">#REF!</definedName>
    <definedName name="BOQ" localSheetId="9">#REF!</definedName>
    <definedName name="BOQ" localSheetId="17">#REF!</definedName>
    <definedName name="BOQ" localSheetId="2">#REF!</definedName>
    <definedName name="BOQ">#REF!</definedName>
    <definedName name="BORE_HOLE_DATA" localSheetId="3">#REF!</definedName>
    <definedName name="BORE_HOLE_DATA" localSheetId="4">#REF!</definedName>
    <definedName name="BORE_HOLE_DATA" localSheetId="7">#REF!</definedName>
    <definedName name="BORE_HOLE_DATA" localSheetId="5">#REF!</definedName>
    <definedName name="BORE_HOLE_DATA" localSheetId="6">#REF!</definedName>
    <definedName name="BORE_HOLE_DATA" localSheetId="9">#REF!</definedName>
    <definedName name="BORE_HOLE_DATA" localSheetId="17">#REF!</definedName>
    <definedName name="BORE_HOLE_DATA" localSheetId="2">#REF!</definedName>
    <definedName name="BORE_HOLE_DATA">#REF!</definedName>
    <definedName name="BOSS" localSheetId="3">#REF!</definedName>
    <definedName name="BOSS" localSheetId="4">#REF!</definedName>
    <definedName name="BOSS" localSheetId="7">#REF!</definedName>
    <definedName name="BOSS" localSheetId="5">#REF!</definedName>
    <definedName name="BOSS" localSheetId="6">#REF!</definedName>
    <definedName name="BOSS" localSheetId="9">#REF!</definedName>
    <definedName name="BOSS" localSheetId="17">#REF!</definedName>
    <definedName name="BOSS" localSheetId="2">#REF!</definedName>
    <definedName name="BOSS">#REF!</definedName>
    <definedName name="botl" localSheetId="3">#REF!</definedName>
    <definedName name="botl" localSheetId="4">#REF!</definedName>
    <definedName name="botl" localSheetId="7">#REF!</definedName>
    <definedName name="botl" localSheetId="5">#REF!</definedName>
    <definedName name="botl" localSheetId="6">#REF!</definedName>
    <definedName name="botl" localSheetId="9">#REF!</definedName>
    <definedName name="botl" localSheetId="17">#REF!</definedName>
    <definedName name="botl" localSheetId="2">#REF!</definedName>
    <definedName name="botl">#REF!</definedName>
    <definedName name="botn" localSheetId="3">#REF!</definedName>
    <definedName name="botn" localSheetId="4">#REF!</definedName>
    <definedName name="botn" localSheetId="7">#REF!</definedName>
    <definedName name="botn" localSheetId="5">#REF!</definedName>
    <definedName name="botn" localSheetId="6">#REF!</definedName>
    <definedName name="botn" localSheetId="9">#REF!</definedName>
    <definedName name="botn" localSheetId="17">#REF!</definedName>
    <definedName name="botn" localSheetId="2">#REF!</definedName>
    <definedName name="botn">#REF!</definedName>
    <definedName name="BOULD" localSheetId="3">#REF!</definedName>
    <definedName name="BOULD" localSheetId="4">#REF!</definedName>
    <definedName name="BOULD" localSheetId="7">#REF!</definedName>
    <definedName name="BOULD" localSheetId="5">#REF!</definedName>
    <definedName name="BOULD" localSheetId="6">#REF!</definedName>
    <definedName name="BOULD" localSheetId="9">#REF!</definedName>
    <definedName name="BOULD" localSheetId="17">#REF!</definedName>
    <definedName name="BOULD" localSheetId="2">#REF!</definedName>
    <definedName name="BOULD">#REF!</definedName>
    <definedName name="BOX" localSheetId="3">#REF!</definedName>
    <definedName name="BOX" localSheetId="4">#REF!</definedName>
    <definedName name="BOX" localSheetId="7">#REF!</definedName>
    <definedName name="BOX" localSheetId="5">#REF!</definedName>
    <definedName name="BOX" localSheetId="6">#REF!</definedName>
    <definedName name="BOX" localSheetId="9">#REF!</definedName>
    <definedName name="BOX" localSheetId="17">#REF!</definedName>
    <definedName name="BOX" localSheetId="2">#REF!</definedName>
    <definedName name="BOX">#REF!</definedName>
    <definedName name="bp" localSheetId="4">[74]BP!#REF!</definedName>
    <definedName name="bp" localSheetId="7">[74]BP!#REF!</definedName>
    <definedName name="bp" localSheetId="5">[74]BP!#REF!</definedName>
    <definedName name="bp" localSheetId="6">[74]BP!#REF!</definedName>
    <definedName name="bp" localSheetId="17">[74]BP!#REF!</definedName>
    <definedName name="bp">[74]BP!#REF!</definedName>
    <definedName name="Breaks" localSheetId="3">#REF!</definedName>
    <definedName name="Breaks" localSheetId="4">#REF!</definedName>
    <definedName name="Breaks" localSheetId="7">#REF!</definedName>
    <definedName name="Breaks" localSheetId="5">#REF!</definedName>
    <definedName name="Breaks" localSheetId="6">#REF!</definedName>
    <definedName name="Breaks" localSheetId="9">#REF!</definedName>
    <definedName name="Breaks" localSheetId="17">#REF!</definedName>
    <definedName name="Breaks" localSheetId="2">#REF!</definedName>
    <definedName name="Breaks">#REF!</definedName>
    <definedName name="BRIBAT">'[47]RA Civil'!$E$38</definedName>
    <definedName name="BRICKS" localSheetId="3">#REF!</definedName>
    <definedName name="BRICKS" localSheetId="4">#REF!</definedName>
    <definedName name="BRICKS" localSheetId="7">#REF!</definedName>
    <definedName name="BRICKS" localSheetId="5">#REF!</definedName>
    <definedName name="BRICKS" localSheetId="6">#REF!</definedName>
    <definedName name="BRICKS" localSheetId="9">#REF!</definedName>
    <definedName name="BRICKS" localSheetId="17">#REF!</definedName>
    <definedName name="BRICKS" localSheetId="2">#REF!</definedName>
    <definedName name="BRICKS">#REF!</definedName>
    <definedName name="BROM" localSheetId="3">#REF!</definedName>
    <definedName name="BROM" localSheetId="4">#REF!</definedName>
    <definedName name="BROM" localSheetId="7">#REF!</definedName>
    <definedName name="BROM" localSheetId="5">#REF!</definedName>
    <definedName name="BROM" localSheetId="6">#REF!</definedName>
    <definedName name="BROM" localSheetId="9">#REF!</definedName>
    <definedName name="BROM" localSheetId="17">#REF!</definedName>
    <definedName name="BROM" localSheetId="2">#REF!</definedName>
    <definedName name="BROM">#REF!</definedName>
    <definedName name="broom" localSheetId="3">#REF!</definedName>
    <definedName name="broom" localSheetId="4">#REF!</definedName>
    <definedName name="broom" localSheetId="7">#REF!</definedName>
    <definedName name="broom" localSheetId="5">#REF!</definedName>
    <definedName name="broom" localSheetId="6">#REF!</definedName>
    <definedName name="broom" localSheetId="9">#REF!</definedName>
    <definedName name="broom" localSheetId="17">#REF!</definedName>
    <definedName name="broom" localSheetId="2">#REF!</definedName>
    <definedName name="broom">#REF!</definedName>
    <definedName name="btoe" localSheetId="3">#REF!</definedName>
    <definedName name="btoe" localSheetId="4">#REF!</definedName>
    <definedName name="btoe" localSheetId="7">#REF!</definedName>
    <definedName name="btoe" localSheetId="5">#REF!</definedName>
    <definedName name="btoe" localSheetId="6">#REF!</definedName>
    <definedName name="btoe" localSheetId="9">#REF!</definedName>
    <definedName name="btoe" localSheetId="17">#REF!</definedName>
    <definedName name="btoe" localSheetId="2">#REF!</definedName>
    <definedName name="btoe">#REF!</definedName>
    <definedName name="bua" localSheetId="3">#REF!</definedName>
    <definedName name="bua" localSheetId="4">#REF!</definedName>
    <definedName name="bua" localSheetId="7">#REF!</definedName>
    <definedName name="bua" localSheetId="5">#REF!</definedName>
    <definedName name="bua" localSheetId="6">#REF!</definedName>
    <definedName name="bua" localSheetId="9">#REF!</definedName>
    <definedName name="bua" localSheetId="17">#REF!</definedName>
    <definedName name="bua" localSheetId="2">#REF!</definedName>
    <definedName name="bua">#REF!</definedName>
    <definedName name="BUDDHA" localSheetId="3">#REF!</definedName>
    <definedName name="BUDDHA" localSheetId="4">#REF!</definedName>
    <definedName name="BUDDHA" localSheetId="7">#REF!</definedName>
    <definedName name="BUDDHA" localSheetId="5">#REF!</definedName>
    <definedName name="BUDDHA" localSheetId="6">#REF!</definedName>
    <definedName name="BUDDHA" localSheetId="9">#REF!</definedName>
    <definedName name="BUDDHA" localSheetId="17">#REF!</definedName>
    <definedName name="BUDDHA" localSheetId="2">#REF!</definedName>
    <definedName name="BUDDHA">#REF!</definedName>
    <definedName name="building">'[75]DETAILED  BOQ'!$A$2</definedName>
    <definedName name="building___0" localSheetId="3">#REF!</definedName>
    <definedName name="building___0" localSheetId="4">#REF!</definedName>
    <definedName name="building___0" localSheetId="7">#REF!</definedName>
    <definedName name="building___0" localSheetId="5">#REF!</definedName>
    <definedName name="building___0" localSheetId="6">#REF!</definedName>
    <definedName name="building___0" localSheetId="9">#REF!</definedName>
    <definedName name="building___0" localSheetId="17">#REF!</definedName>
    <definedName name="building___0" localSheetId="2">#REF!</definedName>
    <definedName name="building___0">#REF!</definedName>
    <definedName name="building___11" localSheetId="3">#REF!</definedName>
    <definedName name="building___11" localSheetId="4">#REF!</definedName>
    <definedName name="building___11" localSheetId="7">#REF!</definedName>
    <definedName name="building___11" localSheetId="5">#REF!</definedName>
    <definedName name="building___11" localSheetId="6">#REF!</definedName>
    <definedName name="building___11" localSheetId="9">#REF!</definedName>
    <definedName name="building___11" localSheetId="17">#REF!</definedName>
    <definedName name="building___11" localSheetId="2">#REF!</definedName>
    <definedName name="building___11">#REF!</definedName>
    <definedName name="building___12" localSheetId="3">#REF!</definedName>
    <definedName name="building___12" localSheetId="4">#REF!</definedName>
    <definedName name="building___12" localSheetId="7">#REF!</definedName>
    <definedName name="building___12" localSheetId="5">#REF!</definedName>
    <definedName name="building___12" localSheetId="6">#REF!</definedName>
    <definedName name="building___12" localSheetId="9">#REF!</definedName>
    <definedName name="building___12" localSheetId="17">#REF!</definedName>
    <definedName name="building___12" localSheetId="2">#REF!</definedName>
    <definedName name="building___12">#REF!</definedName>
    <definedName name="BuiltIn_Print_Area___0" localSheetId="3">#REF!</definedName>
    <definedName name="BuiltIn_Print_Area___0" localSheetId="4">#REF!</definedName>
    <definedName name="BuiltIn_Print_Area___0" localSheetId="7">#REF!</definedName>
    <definedName name="BuiltIn_Print_Area___0" localSheetId="5">#REF!</definedName>
    <definedName name="BuiltIn_Print_Area___0" localSheetId="6">#REF!</definedName>
    <definedName name="BuiltIn_Print_Area___0" localSheetId="9">#REF!</definedName>
    <definedName name="BuiltIn_Print_Area___0" localSheetId="17">#REF!</definedName>
    <definedName name="BuiltIn_Print_Area___0" localSheetId="2">#REF!</definedName>
    <definedName name="BuiltIn_Print_Area___0">#REF!</definedName>
    <definedName name="BuiltIn_Print_Area___0___0___0___0___0" localSheetId="4">[76]procurement!#REF!</definedName>
    <definedName name="BuiltIn_Print_Area___0___0___0___0___0" localSheetId="7">[76]procurement!#REF!</definedName>
    <definedName name="BuiltIn_Print_Area___0___0___0___0___0" localSheetId="5">[76]procurement!#REF!</definedName>
    <definedName name="BuiltIn_Print_Area___0___0___0___0___0" localSheetId="6">[76]procurement!#REF!</definedName>
    <definedName name="BuiltIn_Print_Area___0___0___0___0___0" localSheetId="17">[76]procurement!#REF!</definedName>
    <definedName name="BuiltIn_Print_Area___0___0___0___0___0">[76]procurement!#REF!</definedName>
    <definedName name="BuiltIn_Print_Area___0___0___0___0___0___0" localSheetId="3">#REF!</definedName>
    <definedName name="BuiltIn_Print_Area___0___0___0___0___0___0" localSheetId="4">#REF!</definedName>
    <definedName name="BuiltIn_Print_Area___0___0___0___0___0___0" localSheetId="7">#REF!</definedName>
    <definedName name="BuiltIn_Print_Area___0___0___0___0___0___0" localSheetId="5">#REF!</definedName>
    <definedName name="BuiltIn_Print_Area___0___0___0___0___0___0" localSheetId="6">#REF!</definedName>
    <definedName name="BuiltIn_Print_Area___0___0___0___0___0___0" localSheetId="9">#REF!</definedName>
    <definedName name="BuiltIn_Print_Area___0___0___0___0___0___0" localSheetId="17">#REF!</definedName>
    <definedName name="BuiltIn_Print_Area___0___0___0___0___0___0" localSheetId="2">#REF!</definedName>
    <definedName name="BuiltIn_Print_Area___0___0___0___0___0___0">#REF!</definedName>
    <definedName name="BuiltIn_Print_Titles___0">#N/A</definedName>
    <definedName name="BuiltIn_Print_Titles___0___0___0___0" localSheetId="3">#REF!</definedName>
    <definedName name="BuiltIn_Print_Titles___0___0___0___0" localSheetId="4">#REF!</definedName>
    <definedName name="BuiltIn_Print_Titles___0___0___0___0" localSheetId="7">#REF!</definedName>
    <definedName name="BuiltIn_Print_Titles___0___0___0___0" localSheetId="5">#REF!</definedName>
    <definedName name="BuiltIn_Print_Titles___0___0___0___0" localSheetId="6">#REF!</definedName>
    <definedName name="BuiltIn_Print_Titles___0___0___0___0" localSheetId="9">#REF!</definedName>
    <definedName name="BuiltIn_Print_Titles___0___0___0___0" localSheetId="17">#REF!</definedName>
    <definedName name="BuiltIn_Print_Titles___0___0___0___0" localSheetId="2">#REF!</definedName>
    <definedName name="BuiltIn_Print_Titles___0___0___0___0">#REF!</definedName>
    <definedName name="butterfly" localSheetId="3">#REF!</definedName>
    <definedName name="butterfly" localSheetId="4">#REF!</definedName>
    <definedName name="butterfly" localSheetId="7">#REF!</definedName>
    <definedName name="butterfly" localSheetId="5">#REF!</definedName>
    <definedName name="butterfly" localSheetId="6">#REF!</definedName>
    <definedName name="butterfly" localSheetId="9">#REF!</definedName>
    <definedName name="butterfly" localSheetId="17">#REF!</definedName>
    <definedName name="butterfly" localSheetId="2">#REF!</definedName>
    <definedName name="butterfly">#REF!</definedName>
    <definedName name="bw" localSheetId="3">#REF!</definedName>
    <definedName name="bw" localSheetId="4">#REF!</definedName>
    <definedName name="bw" localSheetId="7">#REF!</definedName>
    <definedName name="bw" localSheetId="5">#REF!</definedName>
    <definedName name="bw" localSheetId="6">#REF!</definedName>
    <definedName name="bw" localSheetId="9">#REF!</definedName>
    <definedName name="bw" localSheetId="17">#REF!</definedName>
    <definedName name="bw" localSheetId="2">#REF!</definedName>
    <definedName name="bw">#REF!</definedName>
    <definedName name="bwf" localSheetId="3">#REF!</definedName>
    <definedName name="bwf" localSheetId="4">#REF!</definedName>
    <definedName name="bwf" localSheetId="7">#REF!</definedName>
    <definedName name="bwf" localSheetId="5">#REF!</definedName>
    <definedName name="bwf" localSheetId="6">#REF!</definedName>
    <definedName name="bwf" localSheetId="9">#REF!</definedName>
    <definedName name="bwf" localSheetId="17">#REF!</definedName>
    <definedName name="bwf" localSheetId="2">#REF!</definedName>
    <definedName name="bwf">#REF!</definedName>
    <definedName name="bwfbfwb" localSheetId="3">#REF!</definedName>
    <definedName name="bwfbfwb" localSheetId="4">#REF!</definedName>
    <definedName name="bwfbfwb" localSheetId="7">#REF!</definedName>
    <definedName name="bwfbfwb" localSheetId="5">#REF!</definedName>
    <definedName name="bwfbfwb" localSheetId="6">#REF!</definedName>
    <definedName name="bwfbfwb" localSheetId="9">#REF!</definedName>
    <definedName name="bwfbfwb" localSheetId="17">#REF!</definedName>
    <definedName name="bwfbfwb" localSheetId="2">#REF!</definedName>
    <definedName name="bwfbfwb">#REF!</definedName>
    <definedName name="BWIRE" localSheetId="3">#REF!</definedName>
    <definedName name="BWIRE" localSheetId="4">#REF!</definedName>
    <definedName name="BWIRE" localSheetId="7">#REF!</definedName>
    <definedName name="BWIRE" localSheetId="5">#REF!</definedName>
    <definedName name="BWIRE" localSheetId="6">#REF!</definedName>
    <definedName name="BWIRE" localSheetId="9">#REF!</definedName>
    <definedName name="BWIRE" localSheetId="17">#REF!</definedName>
    <definedName name="BWIRE" localSheetId="2">#REF!</definedName>
    <definedName name="BWIRE">#REF!</definedName>
    <definedName name="BWORK" localSheetId="3">#REF!</definedName>
    <definedName name="BWORK" localSheetId="4">#REF!</definedName>
    <definedName name="BWORK" localSheetId="7">#REF!</definedName>
    <definedName name="BWORK" localSheetId="5">#REF!</definedName>
    <definedName name="BWORK" localSheetId="6">#REF!</definedName>
    <definedName name="BWORK" localSheetId="9">#REF!</definedName>
    <definedName name="BWORK" localSheetId="17">#REF!</definedName>
    <definedName name="BWORK" localSheetId="2">#REF!</definedName>
    <definedName name="BWORK">#REF!</definedName>
    <definedName name="Bx" localSheetId="3">#REF!</definedName>
    <definedName name="Bx" localSheetId="4">#REF!</definedName>
    <definedName name="Bx" localSheetId="7">#REF!</definedName>
    <definedName name="Bx" localSheetId="5">#REF!</definedName>
    <definedName name="Bx" localSheetId="6">#REF!</definedName>
    <definedName name="Bx" localSheetId="9">#REF!</definedName>
    <definedName name="Bx" localSheetId="17">#REF!</definedName>
    <definedName name="Bx" localSheetId="2">#REF!</definedName>
    <definedName name="Bx">#REF!</definedName>
    <definedName name="Bx___0" localSheetId="3">#REF!</definedName>
    <definedName name="Bx___0" localSheetId="4">#REF!</definedName>
    <definedName name="Bx___0" localSheetId="7">#REF!</definedName>
    <definedName name="Bx___0" localSheetId="5">#REF!</definedName>
    <definedName name="Bx___0" localSheetId="6">#REF!</definedName>
    <definedName name="Bx___0" localSheetId="9">#REF!</definedName>
    <definedName name="Bx___0" localSheetId="17">#REF!</definedName>
    <definedName name="Bx___0" localSheetId="2">#REF!</definedName>
    <definedName name="Bx___0">#REF!</definedName>
    <definedName name="Bx___13" localSheetId="3">#REF!</definedName>
    <definedName name="Bx___13" localSheetId="4">#REF!</definedName>
    <definedName name="Bx___13" localSheetId="7">#REF!</definedName>
    <definedName name="Bx___13" localSheetId="5">#REF!</definedName>
    <definedName name="Bx___13" localSheetId="6">#REF!</definedName>
    <definedName name="Bx___13" localSheetId="9">#REF!</definedName>
    <definedName name="Bx___13" localSheetId="17">#REF!</definedName>
    <definedName name="Bx___13" localSheetId="2">#REF!</definedName>
    <definedName name="Bx___13">#REF!</definedName>
    <definedName name="C_">#N/A</definedName>
    <definedName name="c_margin" localSheetId="3">#REF!</definedName>
    <definedName name="c_margin" localSheetId="4">#REF!</definedName>
    <definedName name="c_margin" localSheetId="7">#REF!</definedName>
    <definedName name="c_margin" localSheetId="5">#REF!</definedName>
    <definedName name="c_margin" localSheetId="6">#REF!</definedName>
    <definedName name="c_margin" localSheetId="9">#REF!</definedName>
    <definedName name="c_margin" localSheetId="17">#REF!</definedName>
    <definedName name="c_margin" localSheetId="2">#REF!</definedName>
    <definedName name="c_margin">#REF!</definedName>
    <definedName name="ca">[77]INPUT!$G$127*1.5</definedName>
    <definedName name="ca0" localSheetId="3">#REF!</definedName>
    <definedName name="ca0" localSheetId="4">#REF!</definedName>
    <definedName name="ca0" localSheetId="7">#REF!</definedName>
    <definedName name="ca0" localSheetId="5">#REF!</definedName>
    <definedName name="ca0" localSheetId="6">#REF!</definedName>
    <definedName name="ca0" localSheetId="9">#REF!</definedName>
    <definedName name="ca0" localSheetId="17">#REF!</definedName>
    <definedName name="ca0" localSheetId="2">#REF!</definedName>
    <definedName name="ca0">#REF!</definedName>
    <definedName name="ca10.3" localSheetId="3">#REF!</definedName>
    <definedName name="ca10.3" localSheetId="4">#REF!</definedName>
    <definedName name="ca10.3" localSheetId="7">#REF!</definedName>
    <definedName name="ca10.3" localSheetId="5">#REF!</definedName>
    <definedName name="ca10.3" localSheetId="6">#REF!</definedName>
    <definedName name="ca10.3" localSheetId="9">#REF!</definedName>
    <definedName name="ca10.3" localSheetId="17">#REF!</definedName>
    <definedName name="ca10.3" localSheetId="2">#REF!</definedName>
    <definedName name="ca10.3">#REF!</definedName>
    <definedName name="ca11.3" localSheetId="3">#REF!</definedName>
    <definedName name="ca11.3" localSheetId="4">#REF!</definedName>
    <definedName name="ca11.3" localSheetId="7">#REF!</definedName>
    <definedName name="ca11.3" localSheetId="5">#REF!</definedName>
    <definedName name="ca11.3" localSheetId="6">#REF!</definedName>
    <definedName name="ca11.3" localSheetId="9">#REF!</definedName>
    <definedName name="ca11.3" localSheetId="17">#REF!</definedName>
    <definedName name="ca11.3" localSheetId="2">#REF!</definedName>
    <definedName name="ca11.3">#REF!</definedName>
    <definedName name="ca12.3" localSheetId="3">#REF!</definedName>
    <definedName name="ca12.3" localSheetId="4">#REF!</definedName>
    <definedName name="ca12.3" localSheetId="7">#REF!</definedName>
    <definedName name="ca12.3" localSheetId="5">#REF!</definedName>
    <definedName name="ca12.3" localSheetId="6">#REF!</definedName>
    <definedName name="ca12.3" localSheetId="9">#REF!</definedName>
    <definedName name="ca12.3" localSheetId="17">#REF!</definedName>
    <definedName name="ca12.3" localSheetId="2">#REF!</definedName>
    <definedName name="ca12.3">#REF!</definedName>
    <definedName name="ca13.3" localSheetId="3">#REF!</definedName>
    <definedName name="ca13.3" localSheetId="4">#REF!</definedName>
    <definedName name="ca13.3" localSheetId="7">#REF!</definedName>
    <definedName name="ca13.3" localSheetId="5">#REF!</definedName>
    <definedName name="ca13.3" localSheetId="6">#REF!</definedName>
    <definedName name="ca13.3" localSheetId="9">#REF!</definedName>
    <definedName name="ca13.3" localSheetId="17">#REF!</definedName>
    <definedName name="ca13.3" localSheetId="2">#REF!</definedName>
    <definedName name="ca13.3">#REF!</definedName>
    <definedName name="ca14.3" localSheetId="3">#REF!</definedName>
    <definedName name="ca14.3" localSheetId="4">#REF!</definedName>
    <definedName name="ca14.3" localSheetId="7">#REF!</definedName>
    <definedName name="ca14.3" localSheetId="5">#REF!</definedName>
    <definedName name="ca14.3" localSheetId="6">#REF!</definedName>
    <definedName name="ca14.3" localSheetId="9">#REF!</definedName>
    <definedName name="ca14.3" localSheetId="17">#REF!</definedName>
    <definedName name="ca14.3" localSheetId="2">#REF!</definedName>
    <definedName name="ca14.3">#REF!</definedName>
    <definedName name="ca15.3" localSheetId="3">#REF!</definedName>
    <definedName name="ca15.3" localSheetId="4">#REF!</definedName>
    <definedName name="ca15.3" localSheetId="7">#REF!</definedName>
    <definedName name="ca15.3" localSheetId="5">#REF!</definedName>
    <definedName name="ca15.3" localSheetId="6">#REF!</definedName>
    <definedName name="ca15.3" localSheetId="9">#REF!</definedName>
    <definedName name="ca15.3" localSheetId="17">#REF!</definedName>
    <definedName name="ca15.3" localSheetId="2">#REF!</definedName>
    <definedName name="ca15.3">#REF!</definedName>
    <definedName name="ca16.3" localSheetId="3">#REF!</definedName>
    <definedName name="ca16.3" localSheetId="4">#REF!</definedName>
    <definedName name="ca16.3" localSheetId="7">#REF!</definedName>
    <definedName name="ca16.3" localSheetId="5">#REF!</definedName>
    <definedName name="ca16.3" localSheetId="6">#REF!</definedName>
    <definedName name="ca16.3" localSheetId="9">#REF!</definedName>
    <definedName name="ca16.3" localSheetId="17">#REF!</definedName>
    <definedName name="ca16.3" localSheetId="2">#REF!</definedName>
    <definedName name="ca16.3">#REF!</definedName>
    <definedName name="ca17.3" localSheetId="3">#REF!</definedName>
    <definedName name="ca17.3" localSheetId="4">#REF!</definedName>
    <definedName name="ca17.3" localSheetId="7">#REF!</definedName>
    <definedName name="ca17.3" localSheetId="5">#REF!</definedName>
    <definedName name="ca17.3" localSheetId="6">#REF!</definedName>
    <definedName name="ca17.3" localSheetId="9">#REF!</definedName>
    <definedName name="ca17.3" localSheetId="17">#REF!</definedName>
    <definedName name="ca17.3" localSheetId="2">#REF!</definedName>
    <definedName name="ca17.3">#REF!</definedName>
    <definedName name="ca18.3" localSheetId="3">#REF!</definedName>
    <definedName name="ca18.3" localSheetId="4">#REF!</definedName>
    <definedName name="ca18.3" localSheetId="7">#REF!</definedName>
    <definedName name="ca18.3" localSheetId="5">#REF!</definedName>
    <definedName name="ca18.3" localSheetId="6">#REF!</definedName>
    <definedName name="ca18.3" localSheetId="9">#REF!</definedName>
    <definedName name="ca18.3" localSheetId="17">#REF!</definedName>
    <definedName name="ca18.3" localSheetId="2">#REF!</definedName>
    <definedName name="ca18.3">#REF!</definedName>
    <definedName name="ca19.3" localSheetId="3">#REF!</definedName>
    <definedName name="ca19.3" localSheetId="4">#REF!</definedName>
    <definedName name="ca19.3" localSheetId="7">#REF!</definedName>
    <definedName name="ca19.3" localSheetId="5">#REF!</definedName>
    <definedName name="ca19.3" localSheetId="6">#REF!</definedName>
    <definedName name="ca19.3" localSheetId="9">#REF!</definedName>
    <definedName name="ca19.3" localSheetId="17">#REF!</definedName>
    <definedName name="ca19.3" localSheetId="2">#REF!</definedName>
    <definedName name="ca19.3">#REF!</definedName>
    <definedName name="ca20.3" localSheetId="3">#REF!</definedName>
    <definedName name="ca20.3" localSheetId="4">#REF!</definedName>
    <definedName name="ca20.3" localSheetId="7">#REF!</definedName>
    <definedName name="ca20.3" localSheetId="5">#REF!</definedName>
    <definedName name="ca20.3" localSheetId="6">#REF!</definedName>
    <definedName name="ca20.3" localSheetId="9">#REF!</definedName>
    <definedName name="ca20.3" localSheetId="17">#REF!</definedName>
    <definedName name="ca20.3" localSheetId="2">#REF!</definedName>
    <definedName name="ca20.3">#REF!</definedName>
    <definedName name="ca3.3" localSheetId="3">#REF!</definedName>
    <definedName name="ca3.3" localSheetId="4">#REF!</definedName>
    <definedName name="ca3.3" localSheetId="7">#REF!</definedName>
    <definedName name="ca3.3" localSheetId="5">#REF!</definedName>
    <definedName name="ca3.3" localSheetId="6">#REF!</definedName>
    <definedName name="ca3.3" localSheetId="9">#REF!</definedName>
    <definedName name="ca3.3" localSheetId="17">#REF!</definedName>
    <definedName name="ca3.3" localSheetId="2">#REF!</definedName>
    <definedName name="ca3.3">#REF!</definedName>
    <definedName name="ca4.3" localSheetId="3">#REF!</definedName>
    <definedName name="ca4.3" localSheetId="4">#REF!</definedName>
    <definedName name="ca4.3" localSheetId="7">#REF!</definedName>
    <definedName name="ca4.3" localSheetId="5">#REF!</definedName>
    <definedName name="ca4.3" localSheetId="6">#REF!</definedName>
    <definedName name="ca4.3" localSheetId="9">#REF!</definedName>
    <definedName name="ca4.3" localSheetId="17">#REF!</definedName>
    <definedName name="ca4.3" localSheetId="2">#REF!</definedName>
    <definedName name="ca4.3">#REF!</definedName>
    <definedName name="ca5.3" localSheetId="3">#REF!</definedName>
    <definedName name="ca5.3" localSheetId="4">#REF!</definedName>
    <definedName name="ca5.3" localSheetId="7">#REF!</definedName>
    <definedName name="ca5.3" localSheetId="5">#REF!</definedName>
    <definedName name="ca5.3" localSheetId="6">#REF!</definedName>
    <definedName name="ca5.3" localSheetId="9">#REF!</definedName>
    <definedName name="ca5.3" localSheetId="17">#REF!</definedName>
    <definedName name="ca5.3" localSheetId="2">#REF!</definedName>
    <definedName name="ca5.3">#REF!</definedName>
    <definedName name="ca6.3" localSheetId="3">#REF!</definedName>
    <definedName name="ca6.3" localSheetId="4">#REF!</definedName>
    <definedName name="ca6.3" localSheetId="7">#REF!</definedName>
    <definedName name="ca6.3" localSheetId="5">#REF!</definedName>
    <definedName name="ca6.3" localSheetId="6">#REF!</definedName>
    <definedName name="ca6.3" localSheetId="9">#REF!</definedName>
    <definedName name="ca6.3" localSheetId="17">#REF!</definedName>
    <definedName name="ca6.3" localSheetId="2">#REF!</definedName>
    <definedName name="ca6.3">#REF!</definedName>
    <definedName name="ca7.3" localSheetId="3">#REF!</definedName>
    <definedName name="ca7.3" localSheetId="4">#REF!</definedName>
    <definedName name="ca7.3" localSheetId="7">#REF!</definedName>
    <definedName name="ca7.3" localSheetId="5">#REF!</definedName>
    <definedName name="ca7.3" localSheetId="6">#REF!</definedName>
    <definedName name="ca7.3" localSheetId="9">#REF!</definedName>
    <definedName name="ca7.3" localSheetId="17">#REF!</definedName>
    <definedName name="ca7.3" localSheetId="2">#REF!</definedName>
    <definedName name="ca7.3">#REF!</definedName>
    <definedName name="ca8.3" localSheetId="3">#REF!</definedName>
    <definedName name="ca8.3" localSheetId="4">#REF!</definedName>
    <definedName name="ca8.3" localSheetId="7">#REF!</definedName>
    <definedName name="ca8.3" localSheetId="5">#REF!</definedName>
    <definedName name="ca8.3" localSheetId="6">#REF!</definedName>
    <definedName name="ca8.3" localSheetId="9">#REF!</definedName>
    <definedName name="ca8.3" localSheetId="17">#REF!</definedName>
    <definedName name="ca8.3" localSheetId="2">#REF!</definedName>
    <definedName name="ca8.3">#REF!</definedName>
    <definedName name="ca9.3" localSheetId="3">#REF!</definedName>
    <definedName name="ca9.3" localSheetId="4">#REF!</definedName>
    <definedName name="ca9.3" localSheetId="7">#REF!</definedName>
    <definedName name="ca9.3" localSheetId="5">#REF!</definedName>
    <definedName name="ca9.3" localSheetId="6">#REF!</definedName>
    <definedName name="ca9.3" localSheetId="9">#REF!</definedName>
    <definedName name="ca9.3" localSheetId="17">#REF!</definedName>
    <definedName name="ca9.3" localSheetId="2">#REF!</definedName>
    <definedName name="ca9.3">#REF!</definedName>
    <definedName name="cable">[61]CABLERET!$B$13:$B$128</definedName>
    <definedName name="CABLE_A">'[78]LOCAL RATES'!$B$5:$G$19</definedName>
    <definedName name="CABLE_G">'[78]LOCAL RATES'!$A$5:$H$18</definedName>
    <definedName name="CABLE1" localSheetId="3">#REF!</definedName>
    <definedName name="CABLE1" localSheetId="4">#REF!</definedName>
    <definedName name="CABLE1" localSheetId="7">#REF!</definedName>
    <definedName name="CABLE1" localSheetId="5">#REF!</definedName>
    <definedName name="CABLE1" localSheetId="6">#REF!</definedName>
    <definedName name="CABLE1" localSheetId="9">#REF!</definedName>
    <definedName name="CABLE1" localSheetId="17">#REF!</definedName>
    <definedName name="CABLE1" localSheetId="2">#REF!</definedName>
    <definedName name="CABLE1">#REF!</definedName>
    <definedName name="CalcAgencyPrice" localSheetId="3">#REF!</definedName>
    <definedName name="CalcAgencyPrice" localSheetId="4">#REF!</definedName>
    <definedName name="CalcAgencyPrice" localSheetId="7">#REF!</definedName>
    <definedName name="CalcAgencyPrice" localSheetId="5">#REF!</definedName>
    <definedName name="CalcAgencyPrice" localSheetId="6">#REF!</definedName>
    <definedName name="CalcAgencyPrice" localSheetId="9">#REF!</definedName>
    <definedName name="CalcAgencyPrice" localSheetId="17">#REF!</definedName>
    <definedName name="CalcAgencyPrice" localSheetId="2">#REF!</definedName>
    <definedName name="CalcAgencyPrice">#REF!</definedName>
    <definedName name="cant" localSheetId="4">'[79]Staff Acco.'!#REF!</definedName>
    <definedName name="cant" localSheetId="7">'[79]Staff Acco.'!#REF!</definedName>
    <definedName name="cant" localSheetId="5">'[79]Staff Acco.'!#REF!</definedName>
    <definedName name="cant" localSheetId="6">'[79]Staff Acco.'!#REF!</definedName>
    <definedName name="cant" localSheetId="17">'[79]Staff Acco.'!#REF!</definedName>
    <definedName name="cant">'[79]Staff Acco.'!#REF!</definedName>
    <definedName name="CAP" localSheetId="3">#REF!</definedName>
    <definedName name="CAP" localSheetId="4">#REF!</definedName>
    <definedName name="CAP" localSheetId="7">#REF!</definedName>
    <definedName name="CAP" localSheetId="5">#REF!</definedName>
    <definedName name="CAP" localSheetId="6">#REF!</definedName>
    <definedName name="CAP" localSheetId="9">#REF!</definedName>
    <definedName name="CAP" localSheetId="17">#REF!</definedName>
    <definedName name="CAP" localSheetId="2">#REF!</definedName>
    <definedName name="CAP">#REF!</definedName>
    <definedName name="CAPAPR" localSheetId="3">#REF!</definedName>
    <definedName name="CAPAPR" localSheetId="4">#REF!</definedName>
    <definedName name="CAPAPR" localSheetId="7">#REF!</definedName>
    <definedName name="CAPAPR" localSheetId="5">#REF!</definedName>
    <definedName name="CAPAPR" localSheetId="6">#REF!</definedName>
    <definedName name="CAPAPR" localSheetId="9">#REF!</definedName>
    <definedName name="CAPAPR" localSheetId="17">#REF!</definedName>
    <definedName name="CAPAPR" localSheetId="2">#REF!</definedName>
    <definedName name="CAPAPR">#REF!</definedName>
    <definedName name="CAPAUG" localSheetId="3">#REF!</definedName>
    <definedName name="CAPAUG" localSheetId="4">#REF!</definedName>
    <definedName name="CAPAUG" localSheetId="7">#REF!</definedName>
    <definedName name="CAPAUG" localSheetId="5">#REF!</definedName>
    <definedName name="CAPAUG" localSheetId="6">#REF!</definedName>
    <definedName name="CAPAUG" localSheetId="9">#REF!</definedName>
    <definedName name="CAPAUG" localSheetId="17">#REF!</definedName>
    <definedName name="CAPAUG" localSheetId="2">#REF!</definedName>
    <definedName name="CAPAUG">#REF!</definedName>
    <definedName name="CAPDEC" localSheetId="3">#REF!</definedName>
    <definedName name="CAPDEC" localSheetId="4">#REF!</definedName>
    <definedName name="CAPDEC" localSheetId="7">#REF!</definedName>
    <definedName name="CAPDEC" localSheetId="5">#REF!</definedName>
    <definedName name="CAPDEC" localSheetId="6">#REF!</definedName>
    <definedName name="CAPDEC" localSheetId="9">#REF!</definedName>
    <definedName name="CAPDEC" localSheetId="17">#REF!</definedName>
    <definedName name="CAPDEC" localSheetId="2">#REF!</definedName>
    <definedName name="CAPDEC">#REF!</definedName>
    <definedName name="CAPFEB" localSheetId="3">#REF!</definedName>
    <definedName name="CAPFEB" localSheetId="4">#REF!</definedName>
    <definedName name="CAPFEB" localSheetId="7">#REF!</definedName>
    <definedName name="CAPFEB" localSheetId="5">#REF!</definedName>
    <definedName name="CAPFEB" localSheetId="6">#REF!</definedName>
    <definedName name="CAPFEB" localSheetId="9">#REF!</definedName>
    <definedName name="CAPFEB" localSheetId="17">#REF!</definedName>
    <definedName name="CAPFEB" localSheetId="2">#REF!</definedName>
    <definedName name="CAPFEB">#REF!</definedName>
    <definedName name="capital" localSheetId="3">#REF!</definedName>
    <definedName name="capital" localSheetId="4">#REF!</definedName>
    <definedName name="capital" localSheetId="7">#REF!</definedName>
    <definedName name="capital" localSheetId="5">#REF!</definedName>
    <definedName name="capital" localSheetId="6">#REF!</definedName>
    <definedName name="capital" localSheetId="9">#REF!</definedName>
    <definedName name="capital" localSheetId="17">#REF!</definedName>
    <definedName name="capital" localSheetId="2">#REF!</definedName>
    <definedName name="capital">#REF!</definedName>
    <definedName name="CAPITALA" localSheetId="3">#REF!</definedName>
    <definedName name="CAPITALA" localSheetId="4">#REF!</definedName>
    <definedName name="CAPITALA" localSheetId="7">#REF!</definedName>
    <definedName name="CAPITALA" localSheetId="5">#REF!</definedName>
    <definedName name="CAPITALA" localSheetId="6">#REF!</definedName>
    <definedName name="CAPITALA" localSheetId="9">#REF!</definedName>
    <definedName name="CAPITALA" localSheetId="17">#REF!</definedName>
    <definedName name="CAPITALA" localSheetId="2">#REF!</definedName>
    <definedName name="CAPITALA">#REF!</definedName>
    <definedName name="CAPJAN" localSheetId="3">#REF!</definedName>
    <definedName name="CAPJAN" localSheetId="4">#REF!</definedName>
    <definedName name="CAPJAN" localSheetId="7">#REF!</definedName>
    <definedName name="CAPJAN" localSheetId="5">#REF!</definedName>
    <definedName name="CAPJAN" localSheetId="6">#REF!</definedName>
    <definedName name="CAPJAN" localSheetId="9">#REF!</definedName>
    <definedName name="CAPJAN" localSheetId="17">#REF!</definedName>
    <definedName name="CAPJAN" localSheetId="2">#REF!</definedName>
    <definedName name="CAPJAN">#REF!</definedName>
    <definedName name="CAPJUL" localSheetId="3">#REF!</definedName>
    <definedName name="CAPJUL" localSheetId="4">#REF!</definedName>
    <definedName name="CAPJUL" localSheetId="7">#REF!</definedName>
    <definedName name="CAPJUL" localSheetId="5">#REF!</definedName>
    <definedName name="CAPJUL" localSheetId="6">#REF!</definedName>
    <definedName name="CAPJUL" localSheetId="9">#REF!</definedName>
    <definedName name="CAPJUL" localSheetId="17">#REF!</definedName>
    <definedName name="CAPJUL" localSheetId="2">#REF!</definedName>
    <definedName name="CAPJUL">#REF!</definedName>
    <definedName name="CAPJUN" localSheetId="3">#REF!</definedName>
    <definedName name="CAPJUN" localSheetId="4">#REF!</definedName>
    <definedName name="CAPJUN" localSheetId="7">#REF!</definedName>
    <definedName name="CAPJUN" localSheetId="5">#REF!</definedName>
    <definedName name="CAPJUN" localSheetId="6">#REF!</definedName>
    <definedName name="CAPJUN" localSheetId="9">#REF!</definedName>
    <definedName name="CAPJUN" localSheetId="17">#REF!</definedName>
    <definedName name="CAPJUN" localSheetId="2">#REF!</definedName>
    <definedName name="CAPJUN">#REF!</definedName>
    <definedName name="CAPMAR" localSheetId="3">#REF!</definedName>
    <definedName name="CAPMAR" localSheetId="4">#REF!</definedName>
    <definedName name="CAPMAR" localSheetId="7">#REF!</definedName>
    <definedName name="CAPMAR" localSheetId="5">#REF!</definedName>
    <definedName name="CAPMAR" localSheetId="6">#REF!</definedName>
    <definedName name="CAPMAR" localSheetId="9">#REF!</definedName>
    <definedName name="CAPMAR" localSheetId="17">#REF!</definedName>
    <definedName name="CAPMAR" localSheetId="2">#REF!</definedName>
    <definedName name="CAPMAR">#REF!</definedName>
    <definedName name="CAPMAY" localSheetId="3">#REF!</definedName>
    <definedName name="CAPMAY" localSheetId="4">#REF!</definedName>
    <definedName name="CAPMAY" localSheetId="7">#REF!</definedName>
    <definedName name="CAPMAY" localSheetId="5">#REF!</definedName>
    <definedName name="CAPMAY" localSheetId="6">#REF!</definedName>
    <definedName name="CAPMAY" localSheetId="9">#REF!</definedName>
    <definedName name="CAPMAY" localSheetId="17">#REF!</definedName>
    <definedName name="CAPMAY" localSheetId="2">#REF!</definedName>
    <definedName name="CAPMAY">#REF!</definedName>
    <definedName name="CAPNOV" localSheetId="3">#REF!</definedName>
    <definedName name="CAPNOV" localSheetId="4">#REF!</definedName>
    <definedName name="CAPNOV" localSheetId="7">#REF!</definedName>
    <definedName name="CAPNOV" localSheetId="5">#REF!</definedName>
    <definedName name="CAPNOV" localSheetId="6">#REF!</definedName>
    <definedName name="CAPNOV" localSheetId="9">#REF!</definedName>
    <definedName name="CAPNOV" localSheetId="17">#REF!</definedName>
    <definedName name="CAPNOV" localSheetId="2">#REF!</definedName>
    <definedName name="CAPNOV">#REF!</definedName>
    <definedName name="CAPOCT" localSheetId="3">#REF!</definedName>
    <definedName name="CAPOCT" localSheetId="4">#REF!</definedName>
    <definedName name="CAPOCT" localSheetId="7">#REF!</definedName>
    <definedName name="CAPOCT" localSheetId="5">#REF!</definedName>
    <definedName name="CAPOCT" localSheetId="6">#REF!</definedName>
    <definedName name="CAPOCT" localSheetId="9">#REF!</definedName>
    <definedName name="CAPOCT" localSheetId="17">#REF!</definedName>
    <definedName name="CAPOCT" localSheetId="2">#REF!</definedName>
    <definedName name="CAPOCT">#REF!</definedName>
    <definedName name="CAPSEP" localSheetId="3">#REF!</definedName>
    <definedName name="CAPSEP" localSheetId="4">#REF!</definedName>
    <definedName name="CAPSEP" localSheetId="7">#REF!</definedName>
    <definedName name="CAPSEP" localSheetId="5">#REF!</definedName>
    <definedName name="CAPSEP" localSheetId="6">#REF!</definedName>
    <definedName name="CAPSEP" localSheetId="9">#REF!</definedName>
    <definedName name="CAPSEP" localSheetId="17">#REF!</definedName>
    <definedName name="CAPSEP" localSheetId="2">#REF!</definedName>
    <definedName name="CAPSEP">#REF!</definedName>
    <definedName name="CAR" localSheetId="3">#REF!</definedName>
    <definedName name="CAR" localSheetId="4">#REF!</definedName>
    <definedName name="CAR" localSheetId="7">#REF!</definedName>
    <definedName name="CAR" localSheetId="5">#REF!</definedName>
    <definedName name="CAR" localSheetId="6">#REF!</definedName>
    <definedName name="CAR" localSheetId="9">#REF!</definedName>
    <definedName name="CAR" localSheetId="17">#REF!</definedName>
    <definedName name="CAR" localSheetId="2">#REF!</definedName>
    <definedName name="CAR">#REF!</definedName>
    <definedName name="carpet" localSheetId="3">#REF!</definedName>
    <definedName name="carpet" localSheetId="4">#REF!</definedName>
    <definedName name="carpet" localSheetId="7">#REF!</definedName>
    <definedName name="carpet" localSheetId="5">#REF!</definedName>
    <definedName name="carpet" localSheetId="6">#REF!</definedName>
    <definedName name="carpet" localSheetId="9">#REF!</definedName>
    <definedName name="carpet" localSheetId="17">#REF!</definedName>
    <definedName name="carpet" localSheetId="2">#REF!</definedName>
    <definedName name="carpet">#REF!</definedName>
    <definedName name="carpet___0" localSheetId="3">#REF!</definedName>
    <definedName name="carpet___0" localSheetId="4">#REF!</definedName>
    <definedName name="carpet___0" localSheetId="7">#REF!</definedName>
    <definedName name="carpet___0" localSheetId="5">#REF!</definedName>
    <definedName name="carpet___0" localSheetId="6">#REF!</definedName>
    <definedName name="carpet___0" localSheetId="9">#REF!</definedName>
    <definedName name="carpet___0" localSheetId="17">#REF!</definedName>
    <definedName name="carpet___0" localSheetId="2">#REF!</definedName>
    <definedName name="carpet___0">#REF!</definedName>
    <definedName name="carpet___11" localSheetId="3">#REF!</definedName>
    <definedName name="carpet___11" localSheetId="4">#REF!</definedName>
    <definedName name="carpet___11" localSheetId="7">#REF!</definedName>
    <definedName name="carpet___11" localSheetId="5">#REF!</definedName>
    <definedName name="carpet___11" localSheetId="6">#REF!</definedName>
    <definedName name="carpet___11" localSheetId="9">#REF!</definedName>
    <definedName name="carpet___11" localSheetId="17">#REF!</definedName>
    <definedName name="carpet___11" localSheetId="2">#REF!</definedName>
    <definedName name="carpet___11">#REF!</definedName>
    <definedName name="carpet___12" localSheetId="3">#REF!</definedName>
    <definedName name="carpet___12" localSheetId="4">#REF!</definedName>
    <definedName name="carpet___12" localSheetId="7">#REF!</definedName>
    <definedName name="carpet___12" localSheetId="5">#REF!</definedName>
    <definedName name="carpet___12" localSheetId="6">#REF!</definedName>
    <definedName name="carpet___12" localSheetId="9">#REF!</definedName>
    <definedName name="carpet___12" localSheetId="17">#REF!</definedName>
    <definedName name="carpet___12" localSheetId="2">#REF!</definedName>
    <definedName name="carpet___12">#REF!</definedName>
    <definedName name="cash" localSheetId="3" hidden="1">{"'Sheet1'!$A$4386:$N$4591"}</definedName>
    <definedName name="cash" localSheetId="4" hidden="1">{"'Sheet1'!$A$4386:$N$4591"}</definedName>
    <definedName name="cash" localSheetId="7" hidden="1">{"'Sheet1'!$A$4386:$N$4591"}</definedName>
    <definedName name="cash" localSheetId="5" hidden="1">{"'Sheet1'!$A$4386:$N$4591"}</definedName>
    <definedName name="cash" localSheetId="6" hidden="1">{"'Sheet1'!$A$4386:$N$4591"}</definedName>
    <definedName name="cash" localSheetId="9" hidden="1">{"'Sheet1'!$A$4386:$N$4591"}</definedName>
    <definedName name="cash" localSheetId="17" hidden="1">{"'Sheet1'!$A$4386:$N$4591"}</definedName>
    <definedName name="cash" localSheetId="2" hidden="1">{"'Sheet1'!$A$4386:$N$4591"}</definedName>
    <definedName name="cash" hidden="1">{"'Sheet1'!$A$4386:$N$4591"}</definedName>
    <definedName name="cc">'[80]purpose&amp;input'!$E$143:'[80]purpose&amp;input'!$F$143</definedName>
    <definedName name="CCBP" localSheetId="3">#REF!</definedName>
    <definedName name="CCBP" localSheetId="4">#REF!</definedName>
    <definedName name="CCBP" localSheetId="7">#REF!</definedName>
    <definedName name="CCBP" localSheetId="5">#REF!</definedName>
    <definedName name="CCBP" localSheetId="6">#REF!</definedName>
    <definedName name="CCBP" localSheetId="9">#REF!</definedName>
    <definedName name="CCBP" localSheetId="17">#REF!</definedName>
    <definedName name="CCBP" localSheetId="2">#REF!</definedName>
    <definedName name="CCBP">#REF!</definedName>
    <definedName name="cccc">'[47]RA Civil'!$E$57</definedName>
    <definedName name="CCRUSH" localSheetId="3">#REF!</definedName>
    <definedName name="CCRUSH" localSheetId="4">#REF!</definedName>
    <definedName name="CCRUSH" localSheetId="7">#REF!</definedName>
    <definedName name="CCRUSH" localSheetId="5">#REF!</definedName>
    <definedName name="CCRUSH" localSheetId="6">#REF!</definedName>
    <definedName name="CCRUSH" localSheetId="9">#REF!</definedName>
    <definedName name="CCRUSH" localSheetId="17">#REF!</definedName>
    <definedName name="CCRUSH" localSheetId="2">#REF!</definedName>
    <definedName name="CCRUSH">#REF!</definedName>
    <definedName name="cdds" localSheetId="3">#REF!</definedName>
    <definedName name="cdds" localSheetId="4">#REF!</definedName>
    <definedName name="cdds" localSheetId="7">#REF!</definedName>
    <definedName name="cdds" localSheetId="5">#REF!</definedName>
    <definedName name="cdds" localSheetId="6">#REF!</definedName>
    <definedName name="cdds" localSheetId="9">#REF!</definedName>
    <definedName name="cdds" localSheetId="17">#REF!</definedName>
    <definedName name="cdds" localSheetId="2">#REF!</definedName>
    <definedName name="cdds">#REF!</definedName>
    <definedName name="CDOZ" localSheetId="3">#REF!</definedName>
    <definedName name="CDOZ" localSheetId="4">#REF!</definedName>
    <definedName name="CDOZ" localSheetId="7">#REF!</definedName>
    <definedName name="CDOZ" localSheetId="5">#REF!</definedName>
    <definedName name="CDOZ" localSheetId="6">#REF!</definedName>
    <definedName name="CDOZ" localSheetId="9">#REF!</definedName>
    <definedName name="CDOZ" localSheetId="17">#REF!</definedName>
    <definedName name="CDOZ" localSheetId="2">#REF!</definedName>
    <definedName name="CDOZ">#REF!</definedName>
    <definedName name="cdsdim">[81]csdim!$A$2:$A$1375</definedName>
    <definedName name="cdsloadrange">[81]cdsload!$A$3:$A$70</definedName>
    <definedName name="CDT" localSheetId="3">#REF!</definedName>
    <definedName name="CDT" localSheetId="4">#REF!</definedName>
    <definedName name="CDT" localSheetId="7">#REF!</definedName>
    <definedName name="CDT" localSheetId="5">#REF!</definedName>
    <definedName name="CDT" localSheetId="6">#REF!</definedName>
    <definedName name="CDT" localSheetId="9">#REF!</definedName>
    <definedName name="CDT" localSheetId="17">#REF!</definedName>
    <definedName name="CDT" localSheetId="2">#REF!</definedName>
    <definedName name="CDT">#REF!</definedName>
    <definedName name="CDWSSM">[82]R2!$H$21:$H$27</definedName>
    <definedName name="CDWSSP">[82]R2!$I$21:$I$27</definedName>
    <definedName name="CE" localSheetId="3">#REF!</definedName>
    <definedName name="CE" localSheetId="4">#REF!</definedName>
    <definedName name="CE" localSheetId="7">#REF!</definedName>
    <definedName name="CE" localSheetId="5">#REF!</definedName>
    <definedName name="CE" localSheetId="6">#REF!</definedName>
    <definedName name="CE" localSheetId="9">#REF!</definedName>
    <definedName name="CE" localSheetId="17">#REF!</definedName>
    <definedName name="CE" localSheetId="2">#REF!</definedName>
    <definedName name="CE">#REF!</definedName>
    <definedName name="cem" localSheetId="3">#REF!</definedName>
    <definedName name="cem" localSheetId="4">#REF!</definedName>
    <definedName name="cem" localSheetId="7">#REF!</definedName>
    <definedName name="cem" localSheetId="5">#REF!</definedName>
    <definedName name="cem" localSheetId="6">#REF!</definedName>
    <definedName name="cem" localSheetId="9">#REF!</definedName>
    <definedName name="cem" localSheetId="17">#REF!</definedName>
    <definedName name="cem" localSheetId="2">#REF!</definedName>
    <definedName name="cem">#REF!</definedName>
    <definedName name="Cement" localSheetId="3">#REF!</definedName>
    <definedName name="Cement" localSheetId="4">#REF!</definedName>
    <definedName name="Cement" localSheetId="7">#REF!</definedName>
    <definedName name="Cement" localSheetId="5">#REF!</definedName>
    <definedName name="Cement" localSheetId="6">#REF!</definedName>
    <definedName name="Cement" localSheetId="9">#REF!</definedName>
    <definedName name="Cement" localSheetId="17">#REF!</definedName>
    <definedName name="Cement" localSheetId="2">#REF!</definedName>
    <definedName name="Cement">#REF!</definedName>
    <definedName name="cementpaint" localSheetId="3">#REF!</definedName>
    <definedName name="cementpaint" localSheetId="4">#REF!</definedName>
    <definedName name="cementpaint" localSheetId="7">#REF!</definedName>
    <definedName name="cementpaint" localSheetId="5">#REF!</definedName>
    <definedName name="cementpaint" localSheetId="6">#REF!</definedName>
    <definedName name="cementpaint" localSheetId="9">#REF!</definedName>
    <definedName name="cementpaint" localSheetId="17">#REF!</definedName>
    <definedName name="cementpaint" localSheetId="2">#REF!</definedName>
    <definedName name="cementpaint">#REF!</definedName>
    <definedName name="CEXC" localSheetId="3">#REF!</definedName>
    <definedName name="CEXC" localSheetId="4">#REF!</definedName>
    <definedName name="CEXC" localSheetId="7">#REF!</definedName>
    <definedName name="CEXC" localSheetId="5">#REF!</definedName>
    <definedName name="CEXC" localSheetId="6">#REF!</definedName>
    <definedName name="CEXC" localSheetId="9">#REF!</definedName>
    <definedName name="CEXC" localSheetId="17">#REF!</definedName>
    <definedName name="CEXC" localSheetId="2">#REF!</definedName>
    <definedName name="CEXC">#REF!</definedName>
    <definedName name="CFTi">'[47]RA Civil'!$E$41</definedName>
    <definedName name="CGRD" localSheetId="3">#REF!</definedName>
    <definedName name="CGRD" localSheetId="4">#REF!</definedName>
    <definedName name="CGRD" localSheetId="7">#REF!</definedName>
    <definedName name="CGRD" localSheetId="5">#REF!</definedName>
    <definedName name="CGRD" localSheetId="6">#REF!</definedName>
    <definedName name="CGRD" localSheetId="9">#REF!</definedName>
    <definedName name="CGRD" localSheetId="17">#REF!</definedName>
    <definedName name="CGRD" localSheetId="2">#REF!</definedName>
    <definedName name="CGRD">#REF!</definedName>
    <definedName name="CGW" localSheetId="3">#REF!</definedName>
    <definedName name="CGW" localSheetId="4">#REF!</definedName>
    <definedName name="CGW" localSheetId="7">#REF!</definedName>
    <definedName name="CGW" localSheetId="5">#REF!</definedName>
    <definedName name="CGW" localSheetId="6">#REF!</definedName>
    <definedName name="CGW" localSheetId="9">#REF!</definedName>
    <definedName name="CGW" localSheetId="17">#REF!</definedName>
    <definedName name="CGW" localSheetId="2">#REF!</definedName>
    <definedName name="CGW">#REF!</definedName>
    <definedName name="CHAINAGE" localSheetId="3">#REF!</definedName>
    <definedName name="CHAINAGE" localSheetId="4">#REF!</definedName>
    <definedName name="CHAINAGE" localSheetId="7">#REF!</definedName>
    <definedName name="CHAINAGE" localSheetId="5">#REF!</definedName>
    <definedName name="CHAINAGE" localSheetId="6">#REF!</definedName>
    <definedName name="CHAINAGE" localSheetId="9">#REF!</definedName>
    <definedName name="CHAINAGE" localSheetId="17">#REF!</definedName>
    <definedName name="CHAINAGE" localSheetId="2">#REF!</definedName>
    <definedName name="CHAINAGE">#REF!</definedName>
    <definedName name="CHAINAGEM">[83]HYDRAULICS!$H$2</definedName>
    <definedName name="Chandramauli" localSheetId="3">#REF!</definedName>
    <definedName name="Chandramauli" localSheetId="4">#REF!</definedName>
    <definedName name="Chandramauli" localSheetId="7">#REF!</definedName>
    <definedName name="Chandramauli" localSheetId="5">#REF!</definedName>
    <definedName name="Chandramauli" localSheetId="6">#REF!</definedName>
    <definedName name="Chandramauli" localSheetId="9">#REF!</definedName>
    <definedName name="Chandramauli" localSheetId="17">#REF!</definedName>
    <definedName name="Chandramauli" localSheetId="2">#REF!</definedName>
    <definedName name="Chandramauli">#REF!</definedName>
    <definedName name="chandramauli1" localSheetId="3">#REF!</definedName>
    <definedName name="chandramauli1" localSheetId="4">#REF!</definedName>
    <definedName name="chandramauli1" localSheetId="7">#REF!</definedName>
    <definedName name="chandramauli1" localSheetId="5">#REF!</definedName>
    <definedName name="chandramauli1" localSheetId="6">#REF!</definedName>
    <definedName name="chandramauli1" localSheetId="9">#REF!</definedName>
    <definedName name="chandramauli1" localSheetId="17">#REF!</definedName>
    <definedName name="chandramauli1" localSheetId="2">#REF!</definedName>
    <definedName name="chandramauli1">#REF!</definedName>
    <definedName name="CHANDRAMAULI2" localSheetId="4">[84]FACE!#REF!</definedName>
    <definedName name="CHANDRAMAULI2" localSheetId="7">[84]FACE!#REF!</definedName>
    <definedName name="CHANDRAMAULI2" localSheetId="5">[84]FACE!#REF!</definedName>
    <definedName name="CHANDRAMAULI2" localSheetId="6">[84]FACE!#REF!</definedName>
    <definedName name="CHANDRAMAULI2" localSheetId="17">[84]FACE!#REF!</definedName>
    <definedName name="CHANDRAMAULI2">[84]FACE!#REF!</definedName>
    <definedName name="chandramauli3" localSheetId="3">#REF!</definedName>
    <definedName name="chandramauli3" localSheetId="4">#REF!</definedName>
    <definedName name="chandramauli3" localSheetId="7">#REF!</definedName>
    <definedName name="chandramauli3" localSheetId="5">#REF!</definedName>
    <definedName name="chandramauli3" localSheetId="6">#REF!</definedName>
    <definedName name="chandramauli3" localSheetId="9">#REF!</definedName>
    <definedName name="chandramauli3" localSheetId="17">#REF!</definedName>
    <definedName name="chandramauli3" localSheetId="2">#REF!</definedName>
    <definedName name="chandramauli3">#REF!</definedName>
    <definedName name="Charges_of_road_roller" localSheetId="4">[45]SOR!#REF!</definedName>
    <definedName name="Charges_of_road_roller" localSheetId="7">[45]SOR!#REF!</definedName>
    <definedName name="Charges_of_road_roller" localSheetId="5">[45]SOR!#REF!</definedName>
    <definedName name="Charges_of_road_roller" localSheetId="6">[45]SOR!#REF!</definedName>
    <definedName name="Charges_of_road_roller" localSheetId="17">[45]SOR!#REF!</definedName>
    <definedName name="Charges_of_road_roller">[45]SOR!#REF!</definedName>
    <definedName name="check" localSheetId="3">#REF!</definedName>
    <definedName name="check" localSheetId="4">#REF!</definedName>
    <definedName name="check" localSheetId="7">#REF!</definedName>
    <definedName name="check" localSheetId="5">#REF!</definedName>
    <definedName name="check" localSheetId="6">#REF!</definedName>
    <definedName name="check" localSheetId="9">#REF!</definedName>
    <definedName name="check" localSheetId="17">#REF!</definedName>
    <definedName name="check" localSheetId="2">#REF!</definedName>
    <definedName name="check">#REF!</definedName>
    <definedName name="checked" localSheetId="3">#REF!</definedName>
    <definedName name="checked" localSheetId="4">#REF!</definedName>
    <definedName name="checked" localSheetId="7">#REF!</definedName>
    <definedName name="checked" localSheetId="5">#REF!</definedName>
    <definedName name="checked" localSheetId="6">#REF!</definedName>
    <definedName name="checked" localSheetId="9">#REF!</definedName>
    <definedName name="checked" localSheetId="17">#REF!</definedName>
    <definedName name="checked" localSheetId="2">#REF!</definedName>
    <definedName name="checked">#REF!</definedName>
    <definedName name="CHMP" localSheetId="3">#REF!</definedName>
    <definedName name="CHMP" localSheetId="4">#REF!</definedName>
    <definedName name="CHMP" localSheetId="7">#REF!</definedName>
    <definedName name="CHMP" localSheetId="5">#REF!</definedName>
    <definedName name="CHMP" localSheetId="6">#REF!</definedName>
    <definedName name="CHMP" localSheetId="9">#REF!</definedName>
    <definedName name="CHMP" localSheetId="17">#REF!</definedName>
    <definedName name="CHMP" localSheetId="2">#REF!</definedName>
    <definedName name="CHMP">#REF!</definedName>
    <definedName name="chsdim">[81]csdim!$A$1376:$A$2509</definedName>
    <definedName name="chsloadrange">[81]chsload!$A$3:$A$62</definedName>
    <definedName name="CHW" localSheetId="3">#REF!</definedName>
    <definedName name="CHW" localSheetId="4">#REF!</definedName>
    <definedName name="CHW" localSheetId="7">#REF!</definedName>
    <definedName name="CHW" localSheetId="5">#REF!</definedName>
    <definedName name="CHW" localSheetId="6">#REF!</definedName>
    <definedName name="CHW" localSheetId="9">#REF!</definedName>
    <definedName name="CHW" localSheetId="17">#REF!</definedName>
    <definedName name="CHW" localSheetId="2">#REF!</definedName>
    <definedName name="CHW">#REF!</definedName>
    <definedName name="CJCB" localSheetId="3">#REF!</definedName>
    <definedName name="CJCB" localSheetId="4">#REF!</definedName>
    <definedName name="CJCB" localSheetId="7">#REF!</definedName>
    <definedName name="CJCB" localSheetId="5">#REF!</definedName>
    <definedName name="CJCB" localSheetId="6">#REF!</definedName>
    <definedName name="CJCB" localSheetId="9">#REF!</definedName>
    <definedName name="CJCB" localSheetId="17">#REF!</definedName>
    <definedName name="CJCB" localSheetId="2">#REF!</definedName>
    <definedName name="CJCB">#REF!</definedName>
    <definedName name="ck" localSheetId="3">#REF!</definedName>
    <definedName name="ck" localSheetId="4">#REF!</definedName>
    <definedName name="ck" localSheetId="7">#REF!</definedName>
    <definedName name="ck" localSheetId="5">#REF!</definedName>
    <definedName name="ck" localSheetId="6">#REF!</definedName>
    <definedName name="ck" localSheetId="9">#REF!</definedName>
    <definedName name="ck" localSheetId="17">#REF!</definedName>
    <definedName name="ck" localSheetId="2">#REF!</definedName>
    <definedName name="ck">#REF!</definedName>
    <definedName name="cl">150</definedName>
    <definedName name="Class_end" localSheetId="4">[68]Ranges!#REF!</definedName>
    <definedName name="Class_end" localSheetId="7">[68]Ranges!#REF!</definedName>
    <definedName name="Class_end" localSheetId="5">[69]Ranges!#REF!</definedName>
    <definedName name="Class_end" localSheetId="6">[68]Ranges!#REF!</definedName>
    <definedName name="Class_end" localSheetId="17">[69]Ranges!#REF!</definedName>
    <definedName name="Class_end">[69]Ranges!#REF!</definedName>
    <definedName name="Class_start" localSheetId="4">[68]Ranges!#REF!</definedName>
    <definedName name="Class_start" localSheetId="7">[68]Ranges!#REF!</definedName>
    <definedName name="Class_start" localSheetId="5">[69]Ranges!#REF!</definedName>
    <definedName name="Class_start" localSheetId="6">[68]Ranges!#REF!</definedName>
    <definedName name="Class_start" localSheetId="17">[69]Ranges!#REF!</definedName>
    <definedName name="Class_start">[69]Ranges!#REF!</definedName>
    <definedName name="CLAY" localSheetId="3">#REF!</definedName>
    <definedName name="CLAY" localSheetId="4">#REF!</definedName>
    <definedName name="CLAY" localSheetId="7">#REF!</definedName>
    <definedName name="CLAY" localSheetId="5">#REF!</definedName>
    <definedName name="CLAY" localSheetId="6">#REF!</definedName>
    <definedName name="CLAY" localSheetId="9">#REF!</definedName>
    <definedName name="CLAY" localSheetId="17">#REF!</definedName>
    <definedName name="CLAY" localSheetId="2">#REF!</definedName>
    <definedName name="CLAY">#REF!</definedName>
    <definedName name="CLEAR">[85]!CLEAR</definedName>
    <definedName name="clearspan1" localSheetId="4">[84]FACE!#REF!</definedName>
    <definedName name="clearspan1" localSheetId="7">[84]FACE!#REF!</definedName>
    <definedName name="clearspan1" localSheetId="5">[84]FACE!#REF!</definedName>
    <definedName name="clearspan1" localSheetId="6">[84]FACE!#REF!</definedName>
    <definedName name="clearspan1" localSheetId="17">[84]FACE!#REF!</definedName>
    <definedName name="clearspan1">[84]FACE!#REF!</definedName>
    <definedName name="clearspan11" localSheetId="3">#REF!</definedName>
    <definedName name="clearspan11" localSheetId="4">#REF!</definedName>
    <definedName name="clearspan11" localSheetId="7">#REF!</definedName>
    <definedName name="clearspan11" localSheetId="5">#REF!</definedName>
    <definedName name="clearspan11" localSheetId="6">#REF!</definedName>
    <definedName name="clearspan11" localSheetId="9">#REF!</definedName>
    <definedName name="clearspan11" localSheetId="17">#REF!</definedName>
    <definedName name="clearspan11" localSheetId="2">#REF!</definedName>
    <definedName name="clearspan11">#REF!</definedName>
    <definedName name="CLOAD" localSheetId="3">#REF!</definedName>
    <definedName name="CLOAD" localSheetId="4">#REF!</definedName>
    <definedName name="CLOAD" localSheetId="7">#REF!</definedName>
    <definedName name="CLOAD" localSheetId="5">#REF!</definedName>
    <definedName name="CLOAD" localSheetId="6">#REF!</definedName>
    <definedName name="CLOAD" localSheetId="9">#REF!</definedName>
    <definedName name="CLOAD" localSheetId="17">#REF!</definedName>
    <definedName name="CLOAD" localSheetId="2">#REF!</definedName>
    <definedName name="CLOAD">#REF!</definedName>
    <definedName name="cmain" localSheetId="3">#REF!</definedName>
    <definedName name="cmain" localSheetId="4">#REF!</definedName>
    <definedName name="cmain" localSheetId="7">#REF!</definedName>
    <definedName name="cmain" localSheetId="5">#REF!</definedName>
    <definedName name="cmain" localSheetId="6">#REF!</definedName>
    <definedName name="cmain" localSheetId="9">#REF!</definedName>
    <definedName name="cmain" localSheetId="17">#REF!</definedName>
    <definedName name="cmain" localSheetId="2">#REF!</definedName>
    <definedName name="cmain">#REF!</definedName>
    <definedName name="CMIX" localSheetId="3">#REF!</definedName>
    <definedName name="CMIX" localSheetId="4">#REF!</definedName>
    <definedName name="CMIX" localSheetId="7">#REF!</definedName>
    <definedName name="CMIX" localSheetId="5">#REF!</definedName>
    <definedName name="CMIX" localSheetId="6">#REF!</definedName>
    <definedName name="CMIX" localSheetId="9">#REF!</definedName>
    <definedName name="CMIX" localSheetId="17">#REF!</definedName>
    <definedName name="CMIX" localSheetId="2">#REF!</definedName>
    <definedName name="CMIX">#REF!</definedName>
    <definedName name="cmort3">'[22]Rates Basic'!$D$21</definedName>
    <definedName name="CmpJakOpo" localSheetId="3">#REF!</definedName>
    <definedName name="CmpJakOpo" localSheetId="4">#REF!</definedName>
    <definedName name="CmpJakOpo" localSheetId="7">#REF!</definedName>
    <definedName name="CmpJakOpo" localSheetId="5">#REF!</definedName>
    <definedName name="CmpJakOpo" localSheetId="6">#REF!</definedName>
    <definedName name="CmpJakOpo" localSheetId="9">#REF!</definedName>
    <definedName name="CmpJakOpo" localSheetId="17">#REF!</definedName>
    <definedName name="CmpJakOpo" localSheetId="2">#REF!</definedName>
    <definedName name="CmpJakOpo">#REF!</definedName>
    <definedName name="cn" localSheetId="3" hidden="1">{"'Sheet1'!$L$16"}</definedName>
    <definedName name="cn" localSheetId="4" hidden="1">{"'Sheet1'!$L$16"}</definedName>
    <definedName name="cn" localSheetId="7" hidden="1">{"'Sheet1'!$L$16"}</definedName>
    <definedName name="cn" localSheetId="5" hidden="1">{"'Sheet1'!$L$16"}</definedName>
    <definedName name="cn" localSheetId="6" hidden="1">{"'Sheet1'!$L$16"}</definedName>
    <definedName name="cn" localSheetId="9" hidden="1">{"'Sheet1'!$L$16"}</definedName>
    <definedName name="cn" localSheetId="17" hidden="1">{"'Sheet1'!$L$16"}</definedName>
    <definedName name="cn" localSheetId="2" hidden="1">{"'Sheet1'!$L$16"}</definedName>
    <definedName name="cn" hidden="1">{"'Sheet1'!$L$16"}</definedName>
    <definedName name="cnvert">#N/A</definedName>
    <definedName name="COARSE" localSheetId="3">#REF!</definedName>
    <definedName name="COARSE" localSheetId="4">#REF!</definedName>
    <definedName name="COARSE" localSheetId="7">#REF!</definedName>
    <definedName name="COARSE" localSheetId="5">#REF!</definedName>
    <definedName name="COARSE" localSheetId="6">#REF!</definedName>
    <definedName name="COARSE" localSheetId="9">#REF!</definedName>
    <definedName name="COARSE" localSheetId="17">#REF!</definedName>
    <definedName name="COARSE" localSheetId="2">#REF!</definedName>
    <definedName name="COARSE">#REF!</definedName>
    <definedName name="Coarsesand" localSheetId="3">#REF!</definedName>
    <definedName name="Coarsesand" localSheetId="4">#REF!</definedName>
    <definedName name="Coarsesand" localSheetId="7">#REF!</definedName>
    <definedName name="Coarsesand" localSheetId="5">#REF!</definedName>
    <definedName name="Coarsesand" localSheetId="6">#REF!</definedName>
    <definedName name="Coarsesand" localSheetId="9">#REF!</definedName>
    <definedName name="Coarsesand" localSheetId="17">#REF!</definedName>
    <definedName name="Coarsesand" localSheetId="2">#REF!</definedName>
    <definedName name="Coarsesand">#REF!</definedName>
    <definedName name="coat" localSheetId="3">#REF!</definedName>
    <definedName name="coat" localSheetId="4">#REF!</definedName>
    <definedName name="coat" localSheetId="7">#REF!</definedName>
    <definedName name="coat" localSheetId="5">#REF!</definedName>
    <definedName name="coat" localSheetId="6">#REF!</definedName>
    <definedName name="coat" localSheetId="9">#REF!</definedName>
    <definedName name="coat" localSheetId="17">#REF!</definedName>
    <definedName name="coat" localSheetId="2">#REF!</definedName>
    <definedName name="coat">#REF!</definedName>
    <definedName name="Code">[50]PIPING!$AI$7:$AI$221</definedName>
    <definedName name="CODES">[82]R2!$C$39:$C$86</definedName>
    <definedName name="col" localSheetId="3">#REF!</definedName>
    <definedName name="col" localSheetId="4">#REF!</definedName>
    <definedName name="col" localSheetId="7">#REF!</definedName>
    <definedName name="col" localSheetId="5">#REF!</definedName>
    <definedName name="col" localSheetId="6">#REF!</definedName>
    <definedName name="col" localSheetId="9">#REF!</definedName>
    <definedName name="col" localSheetId="17">#REF!</definedName>
    <definedName name="col" localSheetId="2">#REF!</definedName>
    <definedName name="col">#REF!</definedName>
    <definedName name="col___0" localSheetId="3">#REF!</definedName>
    <definedName name="col___0" localSheetId="4">#REF!</definedName>
    <definedName name="col___0" localSheetId="7">#REF!</definedName>
    <definedName name="col___0" localSheetId="5">#REF!</definedName>
    <definedName name="col___0" localSheetId="6">#REF!</definedName>
    <definedName name="col___0" localSheetId="9">#REF!</definedName>
    <definedName name="col___0" localSheetId="17">#REF!</definedName>
    <definedName name="col___0" localSheetId="2">#REF!</definedName>
    <definedName name="col___0">#REF!</definedName>
    <definedName name="col___11" localSheetId="3">#REF!</definedName>
    <definedName name="col___11" localSheetId="4">#REF!</definedName>
    <definedName name="col___11" localSheetId="7">#REF!</definedName>
    <definedName name="col___11" localSheetId="5">#REF!</definedName>
    <definedName name="col___11" localSheetId="6">#REF!</definedName>
    <definedName name="col___11" localSheetId="9">#REF!</definedName>
    <definedName name="col___11" localSheetId="17">#REF!</definedName>
    <definedName name="col___11" localSheetId="2">#REF!</definedName>
    <definedName name="col___11">#REF!</definedName>
    <definedName name="col___12" localSheetId="3">#REF!</definedName>
    <definedName name="col___12" localSheetId="4">#REF!</definedName>
    <definedName name="col___12" localSheetId="7">#REF!</definedName>
    <definedName name="col___12" localSheetId="5">#REF!</definedName>
    <definedName name="col___12" localSheetId="6">#REF!</definedName>
    <definedName name="col___12" localSheetId="9">#REF!</definedName>
    <definedName name="col___12" localSheetId="17">#REF!</definedName>
    <definedName name="col___12" localSheetId="2">#REF!</definedName>
    <definedName name="col___12">#REF!</definedName>
    <definedName name="Collaborator" localSheetId="4">[68]User!#REF!</definedName>
    <definedName name="Collaborator" localSheetId="7">[68]User!#REF!</definedName>
    <definedName name="Collaborator" localSheetId="5">[69]User!#REF!</definedName>
    <definedName name="Collaborator" localSheetId="6">[68]User!#REF!</definedName>
    <definedName name="Collaborator" localSheetId="17">[69]User!#REF!</definedName>
    <definedName name="Collaborator">[69]User!#REF!</definedName>
    <definedName name="Columns" localSheetId="3">#REF!</definedName>
    <definedName name="Columns" localSheetId="4">#REF!</definedName>
    <definedName name="Columns" localSheetId="7">#REF!</definedName>
    <definedName name="Columns" localSheetId="5">#REF!</definedName>
    <definedName name="Columns" localSheetId="6">#REF!</definedName>
    <definedName name="Columns" localSheetId="9">#REF!</definedName>
    <definedName name="Columns" localSheetId="17">#REF!</definedName>
    <definedName name="Columns" localSheetId="2">#REF!</definedName>
    <definedName name="Columns">#REF!</definedName>
    <definedName name="COM" localSheetId="3">#REF!</definedName>
    <definedName name="COM" localSheetId="4">#REF!</definedName>
    <definedName name="COM" localSheetId="7">#REF!</definedName>
    <definedName name="COM" localSheetId="5">#REF!</definedName>
    <definedName name="COM" localSheetId="6">#REF!</definedName>
    <definedName name="COM" localSheetId="9">#REF!</definedName>
    <definedName name="COM" localSheetId="17">#REF!</definedName>
    <definedName name="COM" localSheetId="2">#REF!</definedName>
    <definedName name="COM">#REF!</definedName>
    <definedName name="Commission" localSheetId="3">#REF!</definedName>
    <definedName name="Commission" localSheetId="4">#REF!</definedName>
    <definedName name="Commission" localSheetId="7">#REF!</definedName>
    <definedName name="Commission" localSheetId="5">#REF!</definedName>
    <definedName name="Commission" localSheetId="6">#REF!</definedName>
    <definedName name="Commission" localSheetId="9">#REF!</definedName>
    <definedName name="Commission" localSheetId="17">#REF!</definedName>
    <definedName name="Commission" localSheetId="2">#REF!</definedName>
    <definedName name="Commission">#REF!</definedName>
    <definedName name="COMMPART">[81]CLAMP!$A$2:$D$605</definedName>
    <definedName name="COMP" localSheetId="3">#REF!</definedName>
    <definedName name="COMP" localSheetId="4">#REF!</definedName>
    <definedName name="COMP" localSheetId="7">#REF!</definedName>
    <definedName name="COMP" localSheetId="5">#REF!</definedName>
    <definedName name="COMP" localSheetId="6">#REF!</definedName>
    <definedName name="COMP" localSheetId="9">#REF!</definedName>
    <definedName name="COMP" localSheetId="17">#REF!</definedName>
    <definedName name="COMP" localSheetId="2">#REF!</definedName>
    <definedName name="COMP">#REF!</definedName>
    <definedName name="Company" localSheetId="3">#REF!</definedName>
    <definedName name="Company" localSheetId="4">#REF!</definedName>
    <definedName name="Company" localSheetId="7">#REF!</definedName>
    <definedName name="Company" localSheetId="5">#REF!</definedName>
    <definedName name="Company" localSheetId="6">#REF!</definedName>
    <definedName name="Company" localSheetId="9">#REF!</definedName>
    <definedName name="Company" localSheetId="17">#REF!</definedName>
    <definedName name="Company" localSheetId="2">#REF!</definedName>
    <definedName name="Company">#REF!</definedName>
    <definedName name="COMPARISON" localSheetId="3">{#N/A,#N/A,FALSE,"mpph1";#N/A,#N/A,FALSE,"mpmseb";#N/A,#N/A,FALSE,"mpph2"}</definedName>
    <definedName name="COMPARISON" localSheetId="4">{#N/A,#N/A,FALSE,"mpph1";#N/A,#N/A,FALSE,"mpmseb";#N/A,#N/A,FALSE,"mpph2"}</definedName>
    <definedName name="COMPARISON" localSheetId="7">{#N/A,#N/A,FALSE,"mpph1";#N/A,#N/A,FALSE,"mpmseb";#N/A,#N/A,FALSE,"mpph2"}</definedName>
    <definedName name="COMPARISON" localSheetId="5">{#N/A,#N/A,FALSE,"mpph1";#N/A,#N/A,FALSE,"mpmseb";#N/A,#N/A,FALSE,"mpph2"}</definedName>
    <definedName name="COMPARISON" localSheetId="6">{#N/A,#N/A,FALSE,"mpph1";#N/A,#N/A,FALSE,"mpmseb";#N/A,#N/A,FALSE,"mpph2"}</definedName>
    <definedName name="COMPARISON" localSheetId="9">{#N/A,#N/A,FALSE,"mpph1";#N/A,#N/A,FALSE,"mpmseb";#N/A,#N/A,FALSE,"mpph2"}</definedName>
    <definedName name="COMPARISON" localSheetId="17">{#N/A,#N/A,FALSE,"mpph1";#N/A,#N/A,FALSE,"mpmseb";#N/A,#N/A,FALSE,"mpph2"}</definedName>
    <definedName name="COMPARISON" localSheetId="2">{#N/A,#N/A,FALSE,"mpph1";#N/A,#N/A,FALSE,"mpmseb";#N/A,#N/A,FALSE,"mpph2"}</definedName>
    <definedName name="COMPARISON">{#N/A,#N/A,FALSE,"mpph1";#N/A,#N/A,FALSE,"mpmseb";#N/A,#N/A,FALSE,"mpph2"}</definedName>
    <definedName name="ConBlks">'[86]RA Civil'!$E$39</definedName>
    <definedName name="conc_dens" localSheetId="3">#REF!</definedName>
    <definedName name="conc_dens" localSheetId="4">#REF!</definedName>
    <definedName name="conc_dens" localSheetId="7">#REF!</definedName>
    <definedName name="conc_dens" localSheetId="5">#REF!</definedName>
    <definedName name="conc_dens" localSheetId="6">#REF!</definedName>
    <definedName name="conc_dens" localSheetId="9">#REF!</definedName>
    <definedName name="conc_dens" localSheetId="17">#REF!</definedName>
    <definedName name="conc_dens" localSheetId="2">#REF!</definedName>
    <definedName name="conc_dens">#REF!</definedName>
    <definedName name="conden" localSheetId="3">#REF!</definedName>
    <definedName name="conden" localSheetId="4">#REF!</definedName>
    <definedName name="conden" localSheetId="7">#REF!</definedName>
    <definedName name="conden" localSheetId="5">#REF!</definedName>
    <definedName name="conden" localSheetId="6">#REF!</definedName>
    <definedName name="conden" localSheetId="9">#REF!</definedName>
    <definedName name="conden" localSheetId="17">#REF!</definedName>
    <definedName name="conden" localSheetId="2">#REF!</definedName>
    <definedName name="conden">#REF!</definedName>
    <definedName name="condition" localSheetId="3" hidden="1">{"'장비'!$A$3:$M$12"}</definedName>
    <definedName name="condition" localSheetId="4" hidden="1">{"'장비'!$A$3:$M$12"}</definedName>
    <definedName name="condition" localSheetId="7" hidden="1">{"'장비'!$A$3:$M$12"}</definedName>
    <definedName name="condition" localSheetId="5" hidden="1">{"'장비'!$A$3:$M$12"}</definedName>
    <definedName name="condition" localSheetId="6" hidden="1">{"'장비'!$A$3:$M$12"}</definedName>
    <definedName name="condition" localSheetId="9" hidden="1">{"'장비'!$A$3:$M$12"}</definedName>
    <definedName name="condition" localSheetId="17" hidden="1">{"'장비'!$A$3:$M$12"}</definedName>
    <definedName name="condition" localSheetId="2" hidden="1">{"'장비'!$A$3:$M$12"}</definedName>
    <definedName name="condition" hidden="1">{"'장비'!$A$3:$M$12"}</definedName>
    <definedName name="CONDUIT" localSheetId="3">#REF!</definedName>
    <definedName name="CONDUIT" localSheetId="4">#REF!</definedName>
    <definedName name="CONDUIT" localSheetId="7">#REF!</definedName>
    <definedName name="CONDUIT" localSheetId="5">#REF!</definedName>
    <definedName name="CONDUIT" localSheetId="6">#REF!</definedName>
    <definedName name="CONDUIT" localSheetId="9">#REF!</definedName>
    <definedName name="CONDUIT" localSheetId="17">#REF!</definedName>
    <definedName name="CONDUIT" localSheetId="2">#REF!</definedName>
    <definedName name="CONDUIT">#REF!</definedName>
    <definedName name="CONT" localSheetId="3">#REF!</definedName>
    <definedName name="CONT" localSheetId="4">#REF!</definedName>
    <definedName name="CONT" localSheetId="7">#REF!</definedName>
    <definedName name="CONT" localSheetId="5">#REF!</definedName>
    <definedName name="CONT" localSheetId="6">#REF!</definedName>
    <definedName name="CONT" localSheetId="9">#REF!</definedName>
    <definedName name="CONT" localSheetId="17">#REF!</definedName>
    <definedName name="CONT" localSheetId="2">#REF!</definedName>
    <definedName name="CONT">#REF!</definedName>
    <definedName name="CONT1" localSheetId="3">#REF!</definedName>
    <definedName name="CONT1" localSheetId="4">#REF!</definedName>
    <definedName name="CONT1" localSheetId="7">#REF!</definedName>
    <definedName name="CONT1" localSheetId="5">#REF!</definedName>
    <definedName name="CONT1" localSheetId="6">#REF!</definedName>
    <definedName name="CONT1" localSheetId="9">#REF!</definedName>
    <definedName name="CONT1" localSheetId="17">#REF!</definedName>
    <definedName name="CONT1" localSheetId="2">#REF!</definedName>
    <definedName name="CONT1">#REF!</definedName>
    <definedName name="Convent." localSheetId="3">#REF!</definedName>
    <definedName name="Convent." localSheetId="4">#REF!</definedName>
    <definedName name="Convent." localSheetId="7">#REF!</definedName>
    <definedName name="Convent." localSheetId="5">#REF!</definedName>
    <definedName name="Convent." localSheetId="6">#REF!</definedName>
    <definedName name="Convent." localSheetId="9">#REF!</definedName>
    <definedName name="Convent." localSheetId="17">#REF!</definedName>
    <definedName name="Convent." localSheetId="2">#REF!</definedName>
    <definedName name="Convent.">#REF!</definedName>
    <definedName name="COS" localSheetId="3">#REF!</definedName>
    <definedName name="COS" localSheetId="4">#REF!</definedName>
    <definedName name="COS" localSheetId="7">#REF!</definedName>
    <definedName name="COS" localSheetId="5">#REF!</definedName>
    <definedName name="COS" localSheetId="6">#REF!</definedName>
    <definedName name="COS" localSheetId="9">#REF!</definedName>
    <definedName name="COS" localSheetId="17">#REF!</definedName>
    <definedName name="COS" localSheetId="2">#REF!</definedName>
    <definedName name="COS">#REF!</definedName>
    <definedName name="Cost_for_10_Hp_Hr." localSheetId="4">[45]SOR!#REF!</definedName>
    <definedName name="Cost_for_10_Hp_Hr." localSheetId="7">[45]SOR!#REF!</definedName>
    <definedName name="Cost_for_10_Hp_Hr." localSheetId="5">[45]SOR!#REF!</definedName>
    <definedName name="Cost_for_10_Hp_Hr." localSheetId="6">[45]SOR!#REF!</definedName>
    <definedName name="Cost_for_10_Hp_Hr." localSheetId="17">[45]SOR!#REF!</definedName>
    <definedName name="Cost_for_10_Hp_Hr.">[45]SOR!#REF!</definedName>
    <definedName name="Cost_of_water_including_filling_the_tanker" localSheetId="4">[45]SOR!#REF!</definedName>
    <definedName name="Cost_of_water_including_filling_the_tanker" localSheetId="7">[45]SOR!#REF!</definedName>
    <definedName name="Cost_of_water_including_filling_the_tanker" localSheetId="5">[45]SOR!#REF!</definedName>
    <definedName name="Cost_of_water_including_filling_the_tanker" localSheetId="6">[45]SOR!#REF!</definedName>
    <definedName name="Cost_of_water_including_filling_the_tanker" localSheetId="17">[45]SOR!#REF!</definedName>
    <definedName name="Cost_of_water_including_filling_the_tanker">[45]SOR!#REF!</definedName>
    <definedName name="costcod" localSheetId="3">#REF!</definedName>
    <definedName name="costcod" localSheetId="4">#REF!</definedName>
    <definedName name="costcod" localSheetId="7">#REF!</definedName>
    <definedName name="costcod" localSheetId="5">#REF!</definedName>
    <definedName name="costcod" localSheetId="6">#REF!</definedName>
    <definedName name="costcod" localSheetId="9">#REF!</definedName>
    <definedName name="costcod" localSheetId="17">#REF!</definedName>
    <definedName name="costcod" localSheetId="2">#REF!</definedName>
    <definedName name="costcod">#REF!</definedName>
    <definedName name="costcode" localSheetId="3">#REF!</definedName>
    <definedName name="costcode" localSheetId="4">#REF!</definedName>
    <definedName name="costcode" localSheetId="7">#REF!</definedName>
    <definedName name="costcode" localSheetId="5">#REF!</definedName>
    <definedName name="costcode" localSheetId="6">#REF!</definedName>
    <definedName name="costcode" localSheetId="9">#REF!</definedName>
    <definedName name="costcode" localSheetId="17">#REF!</definedName>
    <definedName name="costcode" localSheetId="2">#REF!</definedName>
    <definedName name="costcode">#REF!</definedName>
    <definedName name="costing" localSheetId="3">#REF!</definedName>
    <definedName name="costing" localSheetId="4">#REF!</definedName>
    <definedName name="costing" localSheetId="7">#REF!</definedName>
    <definedName name="costing" localSheetId="5">#REF!</definedName>
    <definedName name="costing" localSheetId="6">#REF!</definedName>
    <definedName name="costing" localSheetId="9">#REF!</definedName>
    <definedName name="costing" localSheetId="17">#REF!</definedName>
    <definedName name="costing" localSheetId="2">#REF!</definedName>
    <definedName name="costing">#REF!</definedName>
    <definedName name="COU" localSheetId="3">#REF!</definedName>
    <definedName name="COU" localSheetId="4">#REF!</definedName>
    <definedName name="COU" localSheetId="7">#REF!</definedName>
    <definedName name="COU" localSheetId="5">#REF!</definedName>
    <definedName name="COU" localSheetId="6">#REF!</definedName>
    <definedName name="COU" localSheetId="9">#REF!</definedName>
    <definedName name="COU" localSheetId="17">#REF!</definedName>
    <definedName name="COU" localSheetId="2">#REF!</definedName>
    <definedName name="COU">#REF!</definedName>
    <definedName name="COU___0" localSheetId="3">#REF!</definedName>
    <definedName name="COU___0" localSheetId="4">#REF!</definedName>
    <definedName name="COU___0" localSheetId="7">#REF!</definedName>
    <definedName name="COU___0" localSheetId="5">#REF!</definedName>
    <definedName name="COU___0" localSheetId="6">#REF!</definedName>
    <definedName name="COU___0" localSheetId="9">#REF!</definedName>
    <definedName name="COU___0" localSheetId="17">#REF!</definedName>
    <definedName name="COU___0" localSheetId="2">#REF!</definedName>
    <definedName name="COU___0">#REF!</definedName>
    <definedName name="COU___13" localSheetId="3">#REF!</definedName>
    <definedName name="COU___13" localSheetId="4">#REF!</definedName>
    <definedName name="COU___13" localSheetId="7">#REF!</definedName>
    <definedName name="COU___13" localSheetId="5">#REF!</definedName>
    <definedName name="COU___13" localSheetId="6">#REF!</definedName>
    <definedName name="COU___13" localSheetId="9">#REF!</definedName>
    <definedName name="COU___13" localSheetId="17">#REF!</definedName>
    <definedName name="COU___13" localSheetId="2">#REF!</definedName>
    <definedName name="COU___13">#REF!</definedName>
    <definedName name="Country" localSheetId="4">'[87]GM 000'!$I$4</definedName>
    <definedName name="Country" localSheetId="7">'[87]GM 000'!$I$4</definedName>
    <definedName name="Country" localSheetId="6">'[87]GM 000'!$I$4</definedName>
    <definedName name="Country">'[88]GM 000'!$I$4</definedName>
    <definedName name="Cover_blocks" localSheetId="4">[45]SOR!#REF!</definedName>
    <definedName name="Cover_blocks" localSheetId="7">[45]SOR!#REF!</definedName>
    <definedName name="Cover_blocks" localSheetId="5">[45]SOR!#REF!</definedName>
    <definedName name="Cover_blocks" localSheetId="6">[45]SOR!#REF!</definedName>
    <definedName name="Cover_blocks" localSheetId="17">[45]SOR!#REF!</definedName>
    <definedName name="Cover_blocks">[45]SOR!#REF!</definedName>
    <definedName name="CPFM" localSheetId="3">#REF!</definedName>
    <definedName name="CPFM" localSheetId="4">#REF!</definedName>
    <definedName name="CPFM" localSheetId="7">#REF!</definedName>
    <definedName name="CPFM" localSheetId="5">#REF!</definedName>
    <definedName name="CPFM" localSheetId="6">#REF!</definedName>
    <definedName name="CPFM" localSheetId="9">#REF!</definedName>
    <definedName name="CPFM" localSheetId="17">#REF!</definedName>
    <definedName name="CPFM" localSheetId="2">#REF!</definedName>
    <definedName name="CPFM">#REF!</definedName>
    <definedName name="CPFS" localSheetId="3">#REF!</definedName>
    <definedName name="CPFS" localSheetId="4">#REF!</definedName>
    <definedName name="CPFS" localSheetId="7">#REF!</definedName>
    <definedName name="CPFS" localSheetId="5">#REF!</definedName>
    <definedName name="CPFS" localSheetId="6">#REF!</definedName>
    <definedName name="CPFS" localSheetId="9">#REF!</definedName>
    <definedName name="CPFS" localSheetId="17">#REF!</definedName>
    <definedName name="CPFS" localSheetId="2">#REF!</definedName>
    <definedName name="CPFS">#REF!</definedName>
    <definedName name="CPHEEO" localSheetId="4">'[89]boq ht'!#REF!</definedName>
    <definedName name="CPHEEO" localSheetId="7">'[89]boq ht'!#REF!</definedName>
    <definedName name="CPHEEO" localSheetId="5">'[89]boq ht'!#REF!</definedName>
    <definedName name="CPHEEO" localSheetId="6">'[89]boq ht'!#REF!</definedName>
    <definedName name="CPHEEO" localSheetId="17">'[89]boq ht'!#REF!</definedName>
    <definedName name="CPHEEO">'[89]boq ht'!#REF!</definedName>
    <definedName name="CPLG" localSheetId="3">#REF!</definedName>
    <definedName name="CPLG" localSheetId="4">#REF!</definedName>
    <definedName name="CPLG" localSheetId="7">#REF!</definedName>
    <definedName name="CPLG" localSheetId="5">#REF!</definedName>
    <definedName name="CPLG" localSheetId="6">#REF!</definedName>
    <definedName name="CPLG" localSheetId="9">#REF!</definedName>
    <definedName name="CPLG" localSheetId="17">#REF!</definedName>
    <definedName name="CPLG" localSheetId="2">#REF!</definedName>
    <definedName name="CPLG">#REF!</definedName>
    <definedName name="CPM" localSheetId="3">#REF!</definedName>
    <definedName name="CPM" localSheetId="4">#REF!</definedName>
    <definedName name="CPM" localSheetId="7">#REF!</definedName>
    <definedName name="CPM" localSheetId="5">#REF!</definedName>
    <definedName name="CPM" localSheetId="6">#REF!</definedName>
    <definedName name="CPM" localSheetId="9">#REF!</definedName>
    <definedName name="CPM" localSheetId="17">#REF!</definedName>
    <definedName name="CPM" localSheetId="2">#REF!</definedName>
    <definedName name="CPM">#REF!</definedName>
    <definedName name="CPUMP" localSheetId="3">#REF!</definedName>
    <definedName name="CPUMP" localSheetId="4">#REF!</definedName>
    <definedName name="CPUMP" localSheetId="7">#REF!</definedName>
    <definedName name="CPUMP" localSheetId="5">#REF!</definedName>
    <definedName name="CPUMP" localSheetId="6">#REF!</definedName>
    <definedName name="CPUMP" localSheetId="9">#REF!</definedName>
    <definedName name="CPUMP" localSheetId="17">#REF!</definedName>
    <definedName name="CPUMP" localSheetId="2">#REF!</definedName>
    <definedName name="CPUMP">#REF!</definedName>
    <definedName name="CP새단가" localSheetId="3">#REF!</definedName>
    <definedName name="CP새단가" localSheetId="4">#REF!</definedName>
    <definedName name="CP새단가" localSheetId="7">#REF!</definedName>
    <definedName name="CP새단가" localSheetId="5">#REF!</definedName>
    <definedName name="CP새단가" localSheetId="6">#REF!</definedName>
    <definedName name="CP새단가" localSheetId="9">#REF!</definedName>
    <definedName name="CP새단가" localSheetId="17">#REF!</definedName>
    <definedName name="CP새단가" localSheetId="2">#REF!</definedName>
    <definedName name="CP새단가">#REF!</definedName>
    <definedName name="_xlnm.Criteria">[90]八幡!$L$200</definedName>
    <definedName name="Criteria_MI" localSheetId="4">[91]estm_mech!#REF!</definedName>
    <definedName name="Criteria_MI" localSheetId="7">[91]estm_mech!#REF!</definedName>
    <definedName name="Criteria_MI" localSheetId="5">[91]estm_mech!#REF!</definedName>
    <definedName name="Criteria_MI" localSheetId="6">[91]estm_mech!#REF!</definedName>
    <definedName name="Criteria_MI" localSheetId="17">[91]estm_mech!#REF!</definedName>
    <definedName name="Criteria_MI">[91]estm_mech!#REF!</definedName>
    <definedName name="CRMB60" localSheetId="3">#REF!</definedName>
    <definedName name="CRMB60" localSheetId="4">#REF!</definedName>
    <definedName name="CRMB60" localSheetId="7">#REF!</definedName>
    <definedName name="CRMB60" localSheetId="5">#REF!</definedName>
    <definedName name="CRMB60" localSheetId="6">#REF!</definedName>
    <definedName name="CRMB60" localSheetId="9">#REF!</definedName>
    <definedName name="CRMB60" localSheetId="17">#REF!</definedName>
    <definedName name="CRMB60" localSheetId="2">#REF!</definedName>
    <definedName name="CRMB60">#REF!</definedName>
    <definedName name="CRUSH" localSheetId="3">#REF!</definedName>
    <definedName name="CRUSH" localSheetId="4">#REF!</definedName>
    <definedName name="CRUSH" localSheetId="7">#REF!</definedName>
    <definedName name="CRUSH" localSheetId="5">#REF!</definedName>
    <definedName name="CRUSH" localSheetId="6">#REF!</definedName>
    <definedName name="CRUSH" localSheetId="9">#REF!</definedName>
    <definedName name="CRUSH" localSheetId="17">#REF!</definedName>
    <definedName name="CRUSH" localSheetId="2">#REF!</definedName>
    <definedName name="CRUSH">#REF!</definedName>
    <definedName name="crush_s" localSheetId="3">#REF!</definedName>
    <definedName name="crush_s" localSheetId="4">#REF!</definedName>
    <definedName name="crush_s" localSheetId="7">#REF!</definedName>
    <definedName name="crush_s" localSheetId="5">#REF!</definedName>
    <definedName name="crush_s" localSheetId="6">#REF!</definedName>
    <definedName name="crush_s" localSheetId="9">#REF!</definedName>
    <definedName name="crush_s" localSheetId="17">#REF!</definedName>
    <definedName name="crush_s" localSheetId="2">#REF!</definedName>
    <definedName name="crush_s">#REF!</definedName>
    <definedName name="CRUSH1" localSheetId="3">#REF!</definedName>
    <definedName name="CRUSH1" localSheetId="4">#REF!</definedName>
    <definedName name="CRUSH1" localSheetId="7">#REF!</definedName>
    <definedName name="CRUSH1" localSheetId="5">#REF!</definedName>
    <definedName name="CRUSH1" localSheetId="6">#REF!</definedName>
    <definedName name="CRUSH1" localSheetId="9">#REF!</definedName>
    <definedName name="CRUSH1" localSheetId="17">#REF!</definedName>
    <definedName name="CRUSH1" localSheetId="2">#REF!</definedName>
    <definedName name="CRUSH1">#REF!</definedName>
    <definedName name="CRUSH2" localSheetId="3">#REF!</definedName>
    <definedName name="CRUSH2" localSheetId="4">#REF!</definedName>
    <definedName name="CRUSH2" localSheetId="7">#REF!</definedName>
    <definedName name="CRUSH2" localSheetId="5">#REF!</definedName>
    <definedName name="CRUSH2" localSheetId="6">#REF!</definedName>
    <definedName name="CRUSH2" localSheetId="9">#REF!</definedName>
    <definedName name="CRUSH2" localSheetId="17">#REF!</definedName>
    <definedName name="CRUSH2" localSheetId="2">#REF!</definedName>
    <definedName name="CRUSH2">#REF!</definedName>
    <definedName name="Cs" localSheetId="3">#REF!</definedName>
    <definedName name="Cs" localSheetId="4">#REF!</definedName>
    <definedName name="Cs" localSheetId="7">#REF!</definedName>
    <definedName name="Cs" localSheetId="5">#REF!</definedName>
    <definedName name="Cs" localSheetId="6">#REF!</definedName>
    <definedName name="Cs" localSheetId="9">#REF!</definedName>
    <definedName name="Cs" localSheetId="17">#REF!</definedName>
    <definedName name="Cs" localSheetId="2">#REF!</definedName>
    <definedName name="Cs">#REF!</definedName>
    <definedName name="Cs___0" localSheetId="3">#REF!</definedName>
    <definedName name="Cs___0" localSheetId="4">#REF!</definedName>
    <definedName name="Cs___0" localSheetId="7">#REF!</definedName>
    <definedName name="Cs___0" localSheetId="5">#REF!</definedName>
    <definedName name="Cs___0" localSheetId="6">#REF!</definedName>
    <definedName name="Cs___0" localSheetId="9">#REF!</definedName>
    <definedName name="Cs___0" localSheetId="17">#REF!</definedName>
    <definedName name="Cs___0" localSheetId="2">#REF!</definedName>
    <definedName name="Cs___0">#REF!</definedName>
    <definedName name="Cs___13" localSheetId="3">#REF!</definedName>
    <definedName name="Cs___13" localSheetId="4">#REF!</definedName>
    <definedName name="Cs___13" localSheetId="7">#REF!</definedName>
    <definedName name="Cs___13" localSheetId="5">#REF!</definedName>
    <definedName name="Cs___13" localSheetId="6">#REF!</definedName>
    <definedName name="Cs___13" localSheetId="9">#REF!</definedName>
    <definedName name="Cs___13" localSheetId="17">#REF!</definedName>
    <definedName name="Cs___13" localSheetId="2">#REF!</definedName>
    <definedName name="Cs___13">#REF!</definedName>
    <definedName name="CSAND" localSheetId="3">#REF!</definedName>
    <definedName name="CSAND" localSheetId="4">#REF!</definedName>
    <definedName name="CSAND" localSheetId="7">#REF!</definedName>
    <definedName name="CSAND" localSheetId="5">#REF!</definedName>
    <definedName name="CSAND" localSheetId="6">#REF!</definedName>
    <definedName name="CSAND" localSheetId="9">#REF!</definedName>
    <definedName name="CSAND" localSheetId="17">#REF!</definedName>
    <definedName name="CSAND" localSheetId="2">#REF!</definedName>
    <definedName name="CSAND">#REF!</definedName>
    <definedName name="CSCP" localSheetId="3">#REF!</definedName>
    <definedName name="CSCP" localSheetId="4">#REF!</definedName>
    <definedName name="CSCP" localSheetId="7">#REF!</definedName>
    <definedName name="CSCP" localSheetId="5">#REF!</definedName>
    <definedName name="CSCP" localSheetId="6">#REF!</definedName>
    <definedName name="CSCP" localSheetId="9">#REF!</definedName>
    <definedName name="CSCP" localSheetId="17">#REF!</definedName>
    <definedName name="CSCP" localSheetId="2">#REF!</definedName>
    <definedName name="CSCP">#REF!</definedName>
    <definedName name="CSFP" localSheetId="3">#REF!</definedName>
    <definedName name="CSFP" localSheetId="4">#REF!</definedName>
    <definedName name="CSFP" localSheetId="7">#REF!</definedName>
    <definedName name="CSFP" localSheetId="5">#REF!</definedName>
    <definedName name="CSFP" localSheetId="6">#REF!</definedName>
    <definedName name="CSFP" localSheetId="9">#REF!</definedName>
    <definedName name="CSFP" localSheetId="17">#REF!</definedName>
    <definedName name="CSFP" localSheetId="2">#REF!</definedName>
    <definedName name="CSFP">#REF!</definedName>
    <definedName name="CSPREAD" localSheetId="3">#REF!</definedName>
    <definedName name="CSPREAD" localSheetId="4">#REF!</definedName>
    <definedName name="CSPREAD" localSheetId="7">#REF!</definedName>
    <definedName name="CSPREAD" localSheetId="5">#REF!</definedName>
    <definedName name="CSPREAD" localSheetId="6">#REF!</definedName>
    <definedName name="CSPREAD" localSheetId="9">#REF!</definedName>
    <definedName name="CSPREAD" localSheetId="17">#REF!</definedName>
    <definedName name="CSPREAD" localSheetId="2">#REF!</definedName>
    <definedName name="CSPREAD">#REF!</definedName>
    <definedName name="CSWP" localSheetId="3">#REF!</definedName>
    <definedName name="CSWP" localSheetId="4">#REF!</definedName>
    <definedName name="CSWP" localSheetId="7">#REF!</definedName>
    <definedName name="CSWP" localSheetId="5">#REF!</definedName>
    <definedName name="CSWP" localSheetId="6">#REF!</definedName>
    <definedName name="CSWP" localSheetId="9">#REF!</definedName>
    <definedName name="CSWP" localSheetId="17">#REF!</definedName>
    <definedName name="CSWP" localSheetId="2">#REF!</definedName>
    <definedName name="CSWP">#REF!</definedName>
    <definedName name="CTIP10" localSheetId="3">#REF!</definedName>
    <definedName name="CTIP10" localSheetId="4">#REF!</definedName>
    <definedName name="CTIP10" localSheetId="7">#REF!</definedName>
    <definedName name="CTIP10" localSheetId="5">#REF!</definedName>
    <definedName name="CTIP10" localSheetId="6">#REF!</definedName>
    <definedName name="CTIP10" localSheetId="9">#REF!</definedName>
    <definedName name="CTIP10" localSheetId="17">#REF!</definedName>
    <definedName name="CTIP10" localSheetId="2">#REF!</definedName>
    <definedName name="CTIP10">#REF!</definedName>
    <definedName name="CTIP20" localSheetId="3">#REF!</definedName>
    <definedName name="CTIP20" localSheetId="4">#REF!</definedName>
    <definedName name="CTIP20" localSheetId="7">#REF!</definedName>
    <definedName name="CTIP20" localSheetId="5">#REF!</definedName>
    <definedName name="CTIP20" localSheetId="6">#REF!</definedName>
    <definedName name="CTIP20" localSheetId="9">#REF!</definedName>
    <definedName name="CTIP20" localSheetId="17">#REF!</definedName>
    <definedName name="CTIP20" localSheetId="2">#REF!</definedName>
    <definedName name="CTIP20">#REF!</definedName>
    <definedName name="CTM" localSheetId="3">#REF!</definedName>
    <definedName name="CTM" localSheetId="4">#REF!</definedName>
    <definedName name="CTM" localSheetId="7">#REF!</definedName>
    <definedName name="CTM" localSheetId="5">#REF!</definedName>
    <definedName name="CTM" localSheetId="6">#REF!</definedName>
    <definedName name="CTM" localSheetId="9">#REF!</definedName>
    <definedName name="CTM" localSheetId="17">#REF!</definedName>
    <definedName name="CTM" localSheetId="2">#REF!</definedName>
    <definedName name="CTM">#REF!</definedName>
    <definedName name="CTROL" localSheetId="3">#REF!</definedName>
    <definedName name="CTROL" localSheetId="4">#REF!</definedName>
    <definedName name="CTROL" localSheetId="7">#REF!</definedName>
    <definedName name="CTROL" localSheetId="5">#REF!</definedName>
    <definedName name="CTROL" localSheetId="6">#REF!</definedName>
    <definedName name="CTROL" localSheetId="9">#REF!</definedName>
    <definedName name="CTROL" localSheetId="17">#REF!</definedName>
    <definedName name="CTROL" localSheetId="2">#REF!</definedName>
    <definedName name="CTROL">#REF!</definedName>
    <definedName name="cu0" localSheetId="3">#REF!</definedName>
    <definedName name="cu0" localSheetId="4">#REF!</definedName>
    <definedName name="cu0" localSheetId="7">#REF!</definedName>
    <definedName name="cu0" localSheetId="5">#REF!</definedName>
    <definedName name="cu0" localSheetId="6">#REF!</definedName>
    <definedName name="cu0" localSheetId="9">#REF!</definedName>
    <definedName name="cu0" localSheetId="17">#REF!</definedName>
    <definedName name="cu0" localSheetId="2">#REF!</definedName>
    <definedName name="cu0">#REF!</definedName>
    <definedName name="cu10.3" localSheetId="3">#REF!</definedName>
    <definedName name="cu10.3" localSheetId="4">#REF!</definedName>
    <definedName name="cu10.3" localSheetId="7">#REF!</definedName>
    <definedName name="cu10.3" localSheetId="5">#REF!</definedName>
    <definedName name="cu10.3" localSheetId="6">#REF!</definedName>
    <definedName name="cu10.3" localSheetId="9">#REF!</definedName>
    <definedName name="cu10.3" localSheetId="17">#REF!</definedName>
    <definedName name="cu10.3" localSheetId="2">#REF!</definedName>
    <definedName name="cu10.3">#REF!</definedName>
    <definedName name="cu11.3" localSheetId="3">#REF!</definedName>
    <definedName name="cu11.3" localSheetId="4">#REF!</definedName>
    <definedName name="cu11.3" localSheetId="7">#REF!</definedName>
    <definedName name="cu11.3" localSheetId="5">#REF!</definedName>
    <definedName name="cu11.3" localSheetId="6">#REF!</definedName>
    <definedName name="cu11.3" localSheetId="9">#REF!</definedName>
    <definedName name="cu11.3" localSheetId="17">#REF!</definedName>
    <definedName name="cu11.3" localSheetId="2">#REF!</definedName>
    <definedName name="cu11.3">#REF!</definedName>
    <definedName name="cu12.3" localSheetId="3">#REF!</definedName>
    <definedName name="cu12.3" localSheetId="4">#REF!</definedName>
    <definedName name="cu12.3" localSheetId="7">#REF!</definedName>
    <definedName name="cu12.3" localSheetId="5">#REF!</definedName>
    <definedName name="cu12.3" localSheetId="6">#REF!</definedName>
    <definedName name="cu12.3" localSheetId="9">#REF!</definedName>
    <definedName name="cu12.3" localSheetId="17">#REF!</definedName>
    <definedName name="cu12.3" localSheetId="2">#REF!</definedName>
    <definedName name="cu12.3">#REF!</definedName>
    <definedName name="cu13.3" localSheetId="3">#REF!</definedName>
    <definedName name="cu13.3" localSheetId="4">#REF!</definedName>
    <definedName name="cu13.3" localSheetId="7">#REF!</definedName>
    <definedName name="cu13.3" localSheetId="5">#REF!</definedName>
    <definedName name="cu13.3" localSheetId="6">#REF!</definedName>
    <definedName name="cu13.3" localSheetId="9">#REF!</definedName>
    <definedName name="cu13.3" localSheetId="17">#REF!</definedName>
    <definedName name="cu13.3" localSheetId="2">#REF!</definedName>
    <definedName name="cu13.3">#REF!</definedName>
    <definedName name="cu14.3" localSheetId="3">#REF!</definedName>
    <definedName name="cu14.3" localSheetId="4">#REF!</definedName>
    <definedName name="cu14.3" localSheetId="7">#REF!</definedName>
    <definedName name="cu14.3" localSheetId="5">#REF!</definedName>
    <definedName name="cu14.3" localSheetId="6">#REF!</definedName>
    <definedName name="cu14.3" localSheetId="9">#REF!</definedName>
    <definedName name="cu14.3" localSheetId="17">#REF!</definedName>
    <definedName name="cu14.3" localSheetId="2">#REF!</definedName>
    <definedName name="cu14.3">#REF!</definedName>
    <definedName name="cu15.3" localSheetId="3">#REF!</definedName>
    <definedName name="cu15.3" localSheetId="4">#REF!</definedName>
    <definedName name="cu15.3" localSheetId="7">#REF!</definedName>
    <definedName name="cu15.3" localSheetId="5">#REF!</definedName>
    <definedName name="cu15.3" localSheetId="6">#REF!</definedName>
    <definedName name="cu15.3" localSheetId="9">#REF!</definedName>
    <definedName name="cu15.3" localSheetId="17">#REF!</definedName>
    <definedName name="cu15.3" localSheetId="2">#REF!</definedName>
    <definedName name="cu15.3">#REF!</definedName>
    <definedName name="cu16.3" localSheetId="3">#REF!</definedName>
    <definedName name="cu16.3" localSheetId="4">#REF!</definedName>
    <definedName name="cu16.3" localSheetId="7">#REF!</definedName>
    <definedName name="cu16.3" localSheetId="5">#REF!</definedName>
    <definedName name="cu16.3" localSheetId="6">#REF!</definedName>
    <definedName name="cu16.3" localSheetId="9">#REF!</definedName>
    <definedName name="cu16.3" localSheetId="17">#REF!</definedName>
    <definedName name="cu16.3" localSheetId="2">#REF!</definedName>
    <definedName name="cu16.3">#REF!</definedName>
    <definedName name="cu17.3" localSheetId="3">#REF!</definedName>
    <definedName name="cu17.3" localSheetId="4">#REF!</definedName>
    <definedName name="cu17.3" localSheetId="7">#REF!</definedName>
    <definedName name="cu17.3" localSheetId="5">#REF!</definedName>
    <definedName name="cu17.3" localSheetId="6">#REF!</definedName>
    <definedName name="cu17.3" localSheetId="9">#REF!</definedName>
    <definedName name="cu17.3" localSheetId="17">#REF!</definedName>
    <definedName name="cu17.3" localSheetId="2">#REF!</definedName>
    <definedName name="cu17.3">#REF!</definedName>
    <definedName name="cu18.3" localSheetId="3">#REF!</definedName>
    <definedName name="cu18.3" localSheetId="4">#REF!</definedName>
    <definedName name="cu18.3" localSheetId="7">#REF!</definedName>
    <definedName name="cu18.3" localSheetId="5">#REF!</definedName>
    <definedName name="cu18.3" localSheetId="6">#REF!</definedName>
    <definedName name="cu18.3" localSheetId="9">#REF!</definedName>
    <definedName name="cu18.3" localSheetId="17">#REF!</definedName>
    <definedName name="cu18.3" localSheetId="2">#REF!</definedName>
    <definedName name="cu18.3">#REF!</definedName>
    <definedName name="cu19.3" localSheetId="3">#REF!</definedName>
    <definedName name="cu19.3" localSheetId="4">#REF!</definedName>
    <definedName name="cu19.3" localSheetId="7">#REF!</definedName>
    <definedName name="cu19.3" localSheetId="5">#REF!</definedName>
    <definedName name="cu19.3" localSheetId="6">#REF!</definedName>
    <definedName name="cu19.3" localSheetId="9">#REF!</definedName>
    <definedName name="cu19.3" localSheetId="17">#REF!</definedName>
    <definedName name="cu19.3" localSheetId="2">#REF!</definedName>
    <definedName name="cu19.3">#REF!</definedName>
    <definedName name="cu20.3" localSheetId="3">#REF!</definedName>
    <definedName name="cu20.3" localSheetId="4">#REF!</definedName>
    <definedName name="cu20.3" localSheetId="7">#REF!</definedName>
    <definedName name="cu20.3" localSheetId="5">#REF!</definedName>
    <definedName name="cu20.3" localSheetId="6">#REF!</definedName>
    <definedName name="cu20.3" localSheetId="9">#REF!</definedName>
    <definedName name="cu20.3" localSheetId="17">#REF!</definedName>
    <definedName name="cu20.3" localSheetId="2">#REF!</definedName>
    <definedName name="cu20.3">#REF!</definedName>
    <definedName name="cu3.3" localSheetId="3">#REF!</definedName>
    <definedName name="cu3.3" localSheetId="4">#REF!</definedName>
    <definedName name="cu3.3" localSheetId="7">#REF!</definedName>
    <definedName name="cu3.3" localSheetId="5">#REF!</definedName>
    <definedName name="cu3.3" localSheetId="6">#REF!</definedName>
    <definedName name="cu3.3" localSheetId="9">#REF!</definedName>
    <definedName name="cu3.3" localSheetId="17">#REF!</definedName>
    <definedName name="cu3.3" localSheetId="2">#REF!</definedName>
    <definedName name="cu3.3">#REF!</definedName>
    <definedName name="cu4.3" localSheetId="3">#REF!</definedName>
    <definedName name="cu4.3" localSheetId="4">#REF!</definedName>
    <definedName name="cu4.3" localSheetId="7">#REF!</definedName>
    <definedName name="cu4.3" localSheetId="5">#REF!</definedName>
    <definedName name="cu4.3" localSheetId="6">#REF!</definedName>
    <definedName name="cu4.3" localSheetId="9">#REF!</definedName>
    <definedName name="cu4.3" localSheetId="17">#REF!</definedName>
    <definedName name="cu4.3" localSheetId="2">#REF!</definedName>
    <definedName name="cu4.3">#REF!</definedName>
    <definedName name="cu5.3" localSheetId="3">#REF!</definedName>
    <definedName name="cu5.3" localSheetId="4">#REF!</definedName>
    <definedName name="cu5.3" localSheetId="7">#REF!</definedName>
    <definedName name="cu5.3" localSheetId="5">#REF!</definedName>
    <definedName name="cu5.3" localSheetId="6">#REF!</definedName>
    <definedName name="cu5.3" localSheetId="9">#REF!</definedName>
    <definedName name="cu5.3" localSheetId="17">#REF!</definedName>
    <definedName name="cu5.3" localSheetId="2">#REF!</definedName>
    <definedName name="cu5.3">#REF!</definedName>
    <definedName name="cu6.3" localSheetId="3">#REF!</definedName>
    <definedName name="cu6.3" localSheetId="4">#REF!</definedName>
    <definedName name="cu6.3" localSheetId="7">#REF!</definedName>
    <definedName name="cu6.3" localSheetId="5">#REF!</definedName>
    <definedName name="cu6.3" localSheetId="6">#REF!</definedName>
    <definedName name="cu6.3" localSheetId="9">#REF!</definedName>
    <definedName name="cu6.3" localSheetId="17">#REF!</definedName>
    <definedName name="cu6.3" localSheetId="2">#REF!</definedName>
    <definedName name="cu6.3">#REF!</definedName>
    <definedName name="cu7.3" localSheetId="3">#REF!</definedName>
    <definedName name="cu7.3" localSheetId="4">#REF!</definedName>
    <definedName name="cu7.3" localSheetId="7">#REF!</definedName>
    <definedName name="cu7.3" localSheetId="5">#REF!</definedName>
    <definedName name="cu7.3" localSheetId="6">#REF!</definedName>
    <definedName name="cu7.3" localSheetId="9">#REF!</definedName>
    <definedName name="cu7.3" localSheetId="17">#REF!</definedName>
    <definedName name="cu7.3" localSheetId="2">#REF!</definedName>
    <definedName name="cu7.3">#REF!</definedName>
    <definedName name="cu8.3" localSheetId="3">#REF!</definedName>
    <definedName name="cu8.3" localSheetId="4">#REF!</definedName>
    <definedName name="cu8.3" localSheetId="7">#REF!</definedName>
    <definedName name="cu8.3" localSheetId="5">#REF!</definedName>
    <definedName name="cu8.3" localSheetId="6">#REF!</definedName>
    <definedName name="cu8.3" localSheetId="9">#REF!</definedName>
    <definedName name="cu8.3" localSheetId="17">#REF!</definedName>
    <definedName name="cu8.3" localSheetId="2">#REF!</definedName>
    <definedName name="cu8.3">#REF!</definedName>
    <definedName name="cu9.3" localSheetId="3">#REF!</definedName>
    <definedName name="cu9.3" localSheetId="4">#REF!</definedName>
    <definedName name="cu9.3" localSheetId="7">#REF!</definedName>
    <definedName name="cu9.3" localSheetId="5">#REF!</definedName>
    <definedName name="cu9.3" localSheetId="6">#REF!</definedName>
    <definedName name="cu9.3" localSheetId="9">#REF!</definedName>
    <definedName name="cu9.3" localSheetId="17">#REF!</definedName>
    <definedName name="cu9.3" localSheetId="2">#REF!</definedName>
    <definedName name="cu9.3">#REF!</definedName>
    <definedName name="CUDENSITY">[61]CABLERET!$B$9</definedName>
    <definedName name="cuload">[61]CABLERET!$E$13:$E$128</definedName>
    <definedName name="CUMARGIN">[61]CABLERET!$E$7</definedName>
    <definedName name="cummeas_may1006" localSheetId="3">#REF!</definedName>
    <definedName name="cummeas_may1006" localSheetId="4">#REF!</definedName>
    <definedName name="cummeas_may1006" localSheetId="7">#REF!</definedName>
    <definedName name="cummeas_may1006" localSheetId="5">#REF!</definedName>
    <definedName name="cummeas_may1006" localSheetId="6">#REF!</definedName>
    <definedName name="cummeas_may1006" localSheetId="9">#REF!</definedName>
    <definedName name="cummeas_may1006" localSheetId="17">#REF!</definedName>
    <definedName name="cummeas_may1006" localSheetId="2">#REF!</definedName>
    <definedName name="cummeas_may1006">#REF!</definedName>
    <definedName name="cummeas_up_to_mar" localSheetId="3">#REF!</definedName>
    <definedName name="cummeas_up_to_mar" localSheetId="4">#REF!</definedName>
    <definedName name="cummeas_up_to_mar" localSheetId="7">#REF!</definedName>
    <definedName name="cummeas_up_to_mar" localSheetId="5">#REF!</definedName>
    <definedName name="cummeas_up_to_mar" localSheetId="6">#REF!</definedName>
    <definedName name="cummeas_up_to_mar" localSheetId="9">#REF!</definedName>
    <definedName name="cummeas_up_to_mar" localSheetId="17">#REF!</definedName>
    <definedName name="cummeas_up_to_mar" localSheetId="2">#REF!</definedName>
    <definedName name="cummeas_up_to_mar">#REF!</definedName>
    <definedName name="current1" localSheetId="3">#REF!</definedName>
    <definedName name="current1" localSheetId="4">#REF!</definedName>
    <definedName name="current1" localSheetId="7">#REF!</definedName>
    <definedName name="current1" localSheetId="5">#REF!</definedName>
    <definedName name="current1" localSheetId="6">#REF!</definedName>
    <definedName name="current1" localSheetId="9">#REF!</definedName>
    <definedName name="current1" localSheetId="17">#REF!</definedName>
    <definedName name="current1" localSheetId="2">#REF!</definedName>
    <definedName name="current1">#REF!</definedName>
    <definedName name="current2" localSheetId="3">#REF!</definedName>
    <definedName name="current2" localSheetId="4">#REF!</definedName>
    <definedName name="current2" localSheetId="7">#REF!</definedName>
    <definedName name="current2" localSheetId="5">#REF!</definedName>
    <definedName name="current2" localSheetId="6">#REF!</definedName>
    <definedName name="current2" localSheetId="9">#REF!</definedName>
    <definedName name="current2" localSheetId="17">#REF!</definedName>
    <definedName name="current2" localSheetId="2">#REF!</definedName>
    <definedName name="current2">#REF!</definedName>
    <definedName name="current3" localSheetId="3">#REF!</definedName>
    <definedName name="current3" localSheetId="4">#REF!</definedName>
    <definedName name="current3" localSheetId="7">#REF!</definedName>
    <definedName name="current3" localSheetId="5">#REF!</definedName>
    <definedName name="current3" localSheetId="6">#REF!</definedName>
    <definedName name="current3" localSheetId="9">#REF!</definedName>
    <definedName name="current3" localSheetId="17">#REF!</definedName>
    <definedName name="current3" localSheetId="2">#REF!</definedName>
    <definedName name="current3">#REF!</definedName>
    <definedName name="current4" localSheetId="3">#REF!</definedName>
    <definedName name="current4" localSheetId="4">#REF!</definedName>
    <definedName name="current4" localSheetId="7">#REF!</definedName>
    <definedName name="current4" localSheetId="5">#REF!</definedName>
    <definedName name="current4" localSheetId="6">#REF!</definedName>
    <definedName name="current4" localSheetId="9">#REF!</definedName>
    <definedName name="current4" localSheetId="17">#REF!</definedName>
    <definedName name="current4" localSheetId="2">#REF!</definedName>
    <definedName name="current4">#REF!</definedName>
    <definedName name="current5" localSheetId="3">#REF!</definedName>
    <definedName name="current5" localSheetId="4">#REF!</definedName>
    <definedName name="current5" localSheetId="7">#REF!</definedName>
    <definedName name="current5" localSheetId="5">#REF!</definedName>
    <definedName name="current5" localSheetId="6">#REF!</definedName>
    <definedName name="current5" localSheetId="9">#REF!</definedName>
    <definedName name="current5" localSheetId="17">#REF!</definedName>
    <definedName name="current5" localSheetId="2">#REF!</definedName>
    <definedName name="current5">#REF!</definedName>
    <definedName name="cutstone" localSheetId="3">#REF!</definedName>
    <definedName name="cutstone" localSheetId="4">#REF!</definedName>
    <definedName name="cutstone" localSheetId="7">#REF!</definedName>
    <definedName name="cutstone" localSheetId="5">#REF!</definedName>
    <definedName name="cutstone" localSheetId="6">#REF!</definedName>
    <definedName name="cutstone" localSheetId="9">#REF!</definedName>
    <definedName name="cutstone" localSheetId="17">#REF!</definedName>
    <definedName name="cutstone" localSheetId="2">#REF!</definedName>
    <definedName name="cutstone">#REF!</definedName>
    <definedName name="cvr" localSheetId="3">#REF!</definedName>
    <definedName name="cvr" localSheetId="4">#REF!</definedName>
    <definedName name="cvr" localSheetId="7">#REF!</definedName>
    <definedName name="cvr" localSheetId="5">#REF!</definedName>
    <definedName name="cvr" localSheetId="6">#REF!</definedName>
    <definedName name="cvr" localSheetId="9">#REF!</definedName>
    <definedName name="cvr" localSheetId="17">#REF!</definedName>
    <definedName name="cvr" localSheetId="2">#REF!</definedName>
    <definedName name="cvr">#REF!</definedName>
    <definedName name="cvrheel" localSheetId="3">#REF!</definedName>
    <definedName name="cvrheel" localSheetId="4">#REF!</definedName>
    <definedName name="cvrheel" localSheetId="7">#REF!</definedName>
    <definedName name="cvrheel" localSheetId="5">#REF!</definedName>
    <definedName name="cvrheel" localSheetId="6">#REF!</definedName>
    <definedName name="cvrheel" localSheetId="9">#REF!</definedName>
    <definedName name="cvrheel" localSheetId="17">#REF!</definedName>
    <definedName name="cvrheel" localSheetId="2">#REF!</definedName>
    <definedName name="cvrheel">#REF!</definedName>
    <definedName name="CVROL" localSheetId="3">#REF!</definedName>
    <definedName name="CVROL" localSheetId="4">#REF!</definedName>
    <definedName name="CVROL" localSheetId="7">#REF!</definedName>
    <definedName name="CVROL" localSheetId="5">#REF!</definedName>
    <definedName name="CVROL" localSheetId="6">#REF!</definedName>
    <definedName name="CVROL" localSheetId="9">#REF!</definedName>
    <definedName name="CVROL" localSheetId="17">#REF!</definedName>
    <definedName name="CVROL" localSheetId="2">#REF!</definedName>
    <definedName name="CVROL">#REF!</definedName>
    <definedName name="cvrtoe" localSheetId="3">#REF!</definedName>
    <definedName name="cvrtoe" localSheetId="4">#REF!</definedName>
    <definedName name="cvrtoe" localSheetId="7">#REF!</definedName>
    <definedName name="cvrtoe" localSheetId="5">#REF!</definedName>
    <definedName name="cvrtoe" localSheetId="6">#REF!</definedName>
    <definedName name="cvrtoe" localSheetId="9">#REF!</definedName>
    <definedName name="cvrtoe" localSheetId="17">#REF!</definedName>
    <definedName name="cvrtoe" localSheetId="2">#REF!</definedName>
    <definedName name="cvrtoe">#REF!</definedName>
    <definedName name="cvsdim">[81]csdim!$A$2510:$A$3147</definedName>
    <definedName name="cvsloadrange">[81]cvsload!$A$3:$A$66</definedName>
    <definedName name="cw">20</definedName>
    <definedName name="CWMM" localSheetId="3">#REF!</definedName>
    <definedName name="CWMM" localSheetId="4">#REF!</definedName>
    <definedName name="CWMM" localSheetId="7">#REF!</definedName>
    <definedName name="CWMM" localSheetId="5">#REF!</definedName>
    <definedName name="CWMM" localSheetId="6">#REF!</definedName>
    <definedName name="CWMM" localSheetId="9">#REF!</definedName>
    <definedName name="CWMM" localSheetId="17">#REF!</definedName>
    <definedName name="CWMM" localSheetId="2">#REF!</definedName>
    <definedName name="CWMM">#REF!</definedName>
    <definedName name="CWTi">'[47]RA Civil'!$E$42</definedName>
    <definedName name="czvnzcvnz" localSheetId="3">#REF!</definedName>
    <definedName name="czvnzcvnz" localSheetId="4">#REF!</definedName>
    <definedName name="czvnzcvnz" localSheetId="7">#REF!</definedName>
    <definedName name="czvnzcvnz" localSheetId="5">#REF!</definedName>
    <definedName name="czvnzcvnz" localSheetId="6">#REF!</definedName>
    <definedName name="czvnzcvnz" localSheetId="9">#REF!</definedName>
    <definedName name="czvnzcvnz" localSheetId="17">#REF!</definedName>
    <definedName name="czvnzcvnz" localSheetId="2">#REF!</definedName>
    <definedName name="czvnzcvnz">#REF!</definedName>
    <definedName name="d" localSheetId="3">#REF!</definedName>
    <definedName name="d" localSheetId="4">#REF!</definedName>
    <definedName name="d" localSheetId="7">#REF!</definedName>
    <definedName name="d" localSheetId="5">#REF!</definedName>
    <definedName name="d" localSheetId="6">#REF!</definedName>
    <definedName name="d" localSheetId="9">#REF!</definedName>
    <definedName name="d" localSheetId="17">#REF!</definedName>
    <definedName name="d" localSheetId="2">#REF!</definedName>
    <definedName name="d">#REF!</definedName>
    <definedName name="d._Staging_to_keep_deflactometer___hire_charges_of_deflectometer" localSheetId="4">[45]SOR!#REF!</definedName>
    <definedName name="d._Staging_to_keep_deflactometer___hire_charges_of_deflectometer" localSheetId="7">[45]SOR!#REF!</definedName>
    <definedName name="d._Staging_to_keep_deflactometer___hire_charges_of_deflectometer" localSheetId="5">[45]SOR!#REF!</definedName>
    <definedName name="d._Staging_to_keep_deflactometer___hire_charges_of_deflectometer" localSheetId="6">[45]SOR!#REF!</definedName>
    <definedName name="d._Staging_to_keep_deflactometer___hire_charges_of_deflectometer" localSheetId="17">[45]SOR!#REF!</definedName>
    <definedName name="d._Staging_to_keep_deflactometer___hire_charges_of_deflectometer">[45]SOR!#REF!</definedName>
    <definedName name="D.L.R.B.___Km.8.395_of_Left_Main_Canal" localSheetId="3">#REF!</definedName>
    <definedName name="D.L.R.B.___Km.8.395_of_Left_Main_Canal" localSheetId="4">#REF!</definedName>
    <definedName name="D.L.R.B.___Km.8.395_of_Left_Main_Canal" localSheetId="7">#REF!</definedName>
    <definedName name="D.L.R.B.___Km.8.395_of_Left_Main_Canal" localSheetId="5">#REF!</definedName>
    <definedName name="D.L.R.B.___Km.8.395_of_Left_Main_Canal" localSheetId="6">#REF!</definedName>
    <definedName name="D.L.R.B.___Km.8.395_of_Left_Main_Canal" localSheetId="9">#REF!</definedName>
    <definedName name="D.L.R.B.___Km.8.395_of_Left_Main_Canal" localSheetId="17">#REF!</definedName>
    <definedName name="D.L.R.B.___Km.8.395_of_Left_Main_Canal" localSheetId="2">#REF!</definedName>
    <definedName name="D.L.R.B.___Km.8.395_of_Left_Main_Canal">#REF!</definedName>
    <definedName name="D_" localSheetId="3">#REF!</definedName>
    <definedName name="D_" localSheetId="4">#REF!</definedName>
    <definedName name="D_" localSheetId="7">#REF!</definedName>
    <definedName name="D_" localSheetId="5">#REF!</definedName>
    <definedName name="D_" localSheetId="6">#REF!</definedName>
    <definedName name="D_" localSheetId="9">#REF!</definedName>
    <definedName name="D_" localSheetId="17">#REF!</definedName>
    <definedName name="D_" localSheetId="2">#REF!</definedName>
    <definedName name="D_">#REF!</definedName>
    <definedName name="d___0" localSheetId="3">#REF!</definedName>
    <definedName name="d___0" localSheetId="4">#REF!</definedName>
    <definedName name="d___0" localSheetId="7">#REF!</definedName>
    <definedName name="d___0" localSheetId="5">#REF!</definedName>
    <definedName name="d___0" localSheetId="6">#REF!</definedName>
    <definedName name="d___0" localSheetId="9">#REF!</definedName>
    <definedName name="d___0" localSheetId="17">#REF!</definedName>
    <definedName name="d___0" localSheetId="2">#REF!</definedName>
    <definedName name="d___0">#REF!</definedName>
    <definedName name="d___13" localSheetId="3">#REF!</definedName>
    <definedName name="d___13" localSheetId="4">#REF!</definedName>
    <definedName name="d___13" localSheetId="7">#REF!</definedName>
    <definedName name="d___13" localSheetId="5">#REF!</definedName>
    <definedName name="d___13" localSheetId="6">#REF!</definedName>
    <definedName name="d___13" localSheetId="9">#REF!</definedName>
    <definedName name="d___13" localSheetId="17">#REF!</definedName>
    <definedName name="d___13" localSheetId="2">#REF!</definedName>
    <definedName name="d___13">#REF!</definedName>
    <definedName name="d_jp" localSheetId="3" hidden="1">{"'Sheet1'!$A$4386:$N$4591"}</definedName>
    <definedName name="d_jp" localSheetId="4" hidden="1">{"'Sheet1'!$A$4386:$N$4591"}</definedName>
    <definedName name="d_jp" localSheetId="7" hidden="1">{"'Sheet1'!$A$4386:$N$4591"}</definedName>
    <definedName name="d_jp" localSheetId="5" hidden="1">{"'Sheet1'!$A$4386:$N$4591"}</definedName>
    <definedName name="d_jp" localSheetId="6" hidden="1">{"'Sheet1'!$A$4386:$N$4591"}</definedName>
    <definedName name="d_jp" localSheetId="9" hidden="1">{"'Sheet1'!$A$4386:$N$4591"}</definedName>
    <definedName name="d_jp" localSheetId="17" hidden="1">{"'Sheet1'!$A$4386:$N$4591"}</definedName>
    <definedName name="d_jp" localSheetId="2" hidden="1">{"'Sheet1'!$A$4386:$N$4591"}</definedName>
    <definedName name="d_jp" hidden="1">{"'Sheet1'!$A$4386:$N$4591"}</definedName>
    <definedName name="D_T">'[92]Discom Details'!$F$721</definedName>
    <definedName name="D65536A1" localSheetId="3">#REF!</definedName>
    <definedName name="D65536A1" localSheetId="4">#REF!</definedName>
    <definedName name="D65536A1" localSheetId="7">#REF!</definedName>
    <definedName name="D65536A1" localSheetId="5">#REF!</definedName>
    <definedName name="D65536A1" localSheetId="6">#REF!</definedName>
    <definedName name="D65536A1" localSheetId="9">#REF!</definedName>
    <definedName name="D65536A1" localSheetId="17">#REF!</definedName>
    <definedName name="D65536A1" localSheetId="2">#REF!</definedName>
    <definedName name="D65536A1">#REF!</definedName>
    <definedName name="DA">[50]PIPING!$W$6:$W$105</definedName>
    <definedName name="DAGG" localSheetId="3">#REF!</definedName>
    <definedName name="DAGG" localSheetId="4">#REF!</definedName>
    <definedName name="DAGG" localSheetId="7">#REF!</definedName>
    <definedName name="DAGG" localSheetId="5">#REF!</definedName>
    <definedName name="DAGG" localSheetId="6">#REF!</definedName>
    <definedName name="DAGG" localSheetId="9">#REF!</definedName>
    <definedName name="DAGG" localSheetId="17">#REF!</definedName>
    <definedName name="DAGG" localSheetId="2">#REF!</definedName>
    <definedName name="DAGG">#REF!</definedName>
    <definedName name="dara" localSheetId="3">#REF!</definedName>
    <definedName name="dara" localSheetId="4">#REF!</definedName>
    <definedName name="dara" localSheetId="7">#REF!</definedName>
    <definedName name="dara" localSheetId="5">#REF!</definedName>
    <definedName name="dara" localSheetId="6">#REF!</definedName>
    <definedName name="dara" localSheetId="9">#REF!</definedName>
    <definedName name="dara" localSheetId="17">#REF!</definedName>
    <definedName name="dara" localSheetId="2">#REF!</definedName>
    <definedName name="dara">#REF!</definedName>
    <definedName name="DaRWk1" localSheetId="3">#REF!</definedName>
    <definedName name="DaRWk1" localSheetId="4">#REF!</definedName>
    <definedName name="DaRWk1" localSheetId="7">#REF!</definedName>
    <definedName name="DaRWk1" localSheetId="5">#REF!</definedName>
    <definedName name="DaRWk1" localSheetId="6">#REF!</definedName>
    <definedName name="DaRWk1" localSheetId="9">#REF!</definedName>
    <definedName name="DaRWk1" localSheetId="17">#REF!</definedName>
    <definedName name="DaRWk1" localSheetId="2">#REF!</definedName>
    <definedName name="DaRWk1">#REF!</definedName>
    <definedName name="DaRWk10" localSheetId="3">#REF!</definedName>
    <definedName name="DaRWk10" localSheetId="4">#REF!</definedName>
    <definedName name="DaRWk10" localSheetId="7">#REF!</definedName>
    <definedName name="DaRWk10" localSheetId="5">#REF!</definedName>
    <definedName name="DaRWk10" localSheetId="6">#REF!</definedName>
    <definedName name="DaRWk10" localSheetId="9">#REF!</definedName>
    <definedName name="DaRWk10" localSheetId="17">#REF!</definedName>
    <definedName name="DaRWk10" localSheetId="2">#REF!</definedName>
    <definedName name="DaRWk10">#REF!</definedName>
    <definedName name="DaRWk11" localSheetId="3">#REF!</definedName>
    <definedName name="DaRWk11" localSheetId="4">#REF!</definedName>
    <definedName name="DaRWk11" localSheetId="7">#REF!</definedName>
    <definedName name="DaRWk11" localSheetId="5">#REF!</definedName>
    <definedName name="DaRWk11" localSheetId="6">#REF!</definedName>
    <definedName name="DaRWk11" localSheetId="9">#REF!</definedName>
    <definedName name="DaRWk11" localSheetId="17">#REF!</definedName>
    <definedName name="DaRWk11" localSheetId="2">#REF!</definedName>
    <definedName name="DaRWk11">#REF!</definedName>
    <definedName name="DaRWk12" localSheetId="3">#REF!</definedName>
    <definedName name="DaRWk12" localSheetId="4">#REF!</definedName>
    <definedName name="DaRWk12" localSheetId="7">#REF!</definedName>
    <definedName name="DaRWk12" localSheetId="5">#REF!</definedName>
    <definedName name="DaRWk12" localSheetId="6">#REF!</definedName>
    <definedName name="DaRWk12" localSheetId="9">#REF!</definedName>
    <definedName name="DaRWk12" localSheetId="17">#REF!</definedName>
    <definedName name="DaRWk12" localSheetId="2">#REF!</definedName>
    <definedName name="DaRWk12">#REF!</definedName>
    <definedName name="DaRWk2" localSheetId="3">#REF!</definedName>
    <definedName name="DaRWk2" localSheetId="4">#REF!</definedName>
    <definedName name="DaRWk2" localSheetId="7">#REF!</definedName>
    <definedName name="DaRWk2" localSheetId="5">#REF!</definedName>
    <definedName name="DaRWk2" localSheetId="6">#REF!</definedName>
    <definedName name="DaRWk2" localSheetId="9">#REF!</definedName>
    <definedName name="DaRWk2" localSheetId="17">#REF!</definedName>
    <definedName name="DaRWk2" localSheetId="2">#REF!</definedName>
    <definedName name="DaRWk2">#REF!</definedName>
    <definedName name="DaRWk3" localSheetId="3">#REF!</definedName>
    <definedName name="DaRWk3" localSheetId="4">#REF!</definedName>
    <definedName name="DaRWk3" localSheetId="7">#REF!</definedName>
    <definedName name="DaRWk3" localSheetId="5">#REF!</definedName>
    <definedName name="DaRWk3" localSheetId="6">#REF!</definedName>
    <definedName name="DaRWk3" localSheetId="9">#REF!</definedName>
    <definedName name="DaRWk3" localSheetId="17">#REF!</definedName>
    <definedName name="DaRWk3" localSheetId="2">#REF!</definedName>
    <definedName name="DaRWk3">#REF!</definedName>
    <definedName name="DaRWk4" localSheetId="3">#REF!</definedName>
    <definedName name="DaRWk4" localSheetId="4">#REF!</definedName>
    <definedName name="DaRWk4" localSheetId="7">#REF!</definedName>
    <definedName name="DaRWk4" localSheetId="5">#REF!</definedName>
    <definedName name="DaRWk4" localSheetId="6">#REF!</definedName>
    <definedName name="DaRWk4" localSheetId="9">#REF!</definedName>
    <definedName name="DaRWk4" localSheetId="17">#REF!</definedName>
    <definedName name="DaRWk4" localSheetId="2">#REF!</definedName>
    <definedName name="DaRWk4">#REF!</definedName>
    <definedName name="DaRWk5" localSheetId="3">#REF!</definedName>
    <definedName name="DaRWk5" localSheetId="4">#REF!</definedName>
    <definedName name="DaRWk5" localSheetId="7">#REF!</definedName>
    <definedName name="DaRWk5" localSheetId="5">#REF!</definedName>
    <definedName name="DaRWk5" localSheetId="6">#REF!</definedName>
    <definedName name="DaRWk5" localSheetId="9">#REF!</definedName>
    <definedName name="DaRWk5" localSheetId="17">#REF!</definedName>
    <definedName name="DaRWk5" localSheetId="2">#REF!</definedName>
    <definedName name="DaRWk5">#REF!</definedName>
    <definedName name="DaRWk6" localSheetId="3">#REF!</definedName>
    <definedName name="DaRWk6" localSheetId="4">#REF!</definedName>
    <definedName name="DaRWk6" localSheetId="7">#REF!</definedName>
    <definedName name="DaRWk6" localSheetId="5">#REF!</definedName>
    <definedName name="DaRWk6" localSheetId="6">#REF!</definedName>
    <definedName name="DaRWk6" localSheetId="9">#REF!</definedName>
    <definedName name="DaRWk6" localSheetId="17">#REF!</definedName>
    <definedName name="DaRWk6" localSheetId="2">#REF!</definedName>
    <definedName name="DaRWk6">#REF!</definedName>
    <definedName name="DaRWk8" localSheetId="3">#REF!</definedName>
    <definedName name="DaRWk8" localSheetId="4">#REF!</definedName>
    <definedName name="DaRWk8" localSheetId="7">#REF!</definedName>
    <definedName name="DaRWk8" localSheetId="5">#REF!</definedName>
    <definedName name="DaRWk8" localSheetId="6">#REF!</definedName>
    <definedName name="DaRWk8" localSheetId="9">#REF!</definedName>
    <definedName name="DaRWk8" localSheetId="17">#REF!</definedName>
    <definedName name="DaRWk8" localSheetId="2">#REF!</definedName>
    <definedName name="DaRWk8">#REF!</definedName>
    <definedName name="DaRwk9" localSheetId="3">#REF!</definedName>
    <definedName name="DaRwk9" localSheetId="4">#REF!</definedName>
    <definedName name="DaRwk9" localSheetId="7">#REF!</definedName>
    <definedName name="DaRwk9" localSheetId="5">#REF!</definedName>
    <definedName name="DaRwk9" localSheetId="6">#REF!</definedName>
    <definedName name="DaRwk9" localSheetId="9">#REF!</definedName>
    <definedName name="DaRwk9" localSheetId="17">#REF!</definedName>
    <definedName name="DaRwk9" localSheetId="2">#REF!</definedName>
    <definedName name="DaRwk9">#REF!</definedName>
    <definedName name="dasdfds" localSheetId="3">#REF!</definedName>
    <definedName name="dasdfds" localSheetId="4">#REF!</definedName>
    <definedName name="dasdfds" localSheetId="7">#REF!</definedName>
    <definedName name="dasdfds" localSheetId="5">#REF!</definedName>
    <definedName name="dasdfds" localSheetId="6">#REF!</definedName>
    <definedName name="dasdfds" localSheetId="9">#REF!</definedName>
    <definedName name="dasdfds" localSheetId="17">#REF!</definedName>
    <definedName name="dasdfds" localSheetId="2">#REF!</definedName>
    <definedName name="dasdfds">#REF!</definedName>
    <definedName name="DASP" localSheetId="3">#REF!</definedName>
    <definedName name="DASP" localSheetId="4">#REF!</definedName>
    <definedName name="DASP" localSheetId="7">#REF!</definedName>
    <definedName name="DASP" localSheetId="5">#REF!</definedName>
    <definedName name="DASP" localSheetId="6">#REF!</definedName>
    <definedName name="DASP" localSheetId="9">#REF!</definedName>
    <definedName name="DASP" localSheetId="17">#REF!</definedName>
    <definedName name="DASP" localSheetId="2">#REF!</definedName>
    <definedName name="DASP">#REF!</definedName>
    <definedName name="data" localSheetId="3">#REF!</definedName>
    <definedName name="data" localSheetId="4">#REF!</definedName>
    <definedName name="data" localSheetId="7">#REF!</definedName>
    <definedName name="data" localSheetId="5">#REF!</definedName>
    <definedName name="data" localSheetId="6">#REF!</definedName>
    <definedName name="data" localSheetId="9">#REF!</definedName>
    <definedName name="data" localSheetId="17">#REF!</definedName>
    <definedName name="data" localSheetId="2">#REF!</definedName>
    <definedName name="data">#REF!</definedName>
    <definedName name="DATA_1">'[93]BLR 1'!$S:$S</definedName>
    <definedName name="DATA_10">[93]GEN!$R:$R</definedName>
    <definedName name="DATA_11">[93]GAS!$R:$R</definedName>
    <definedName name="DATA_12">[93]DEAE!$S:$S</definedName>
    <definedName name="DATA_2">[93]BLR2!$S:$S</definedName>
    <definedName name="DATA_3">[93]BLR3!$S:$S</definedName>
    <definedName name="DATA_4">[93]BLR4!$S:$S</definedName>
    <definedName name="DATA_5">[93]BLR5!$S:$S</definedName>
    <definedName name="DATA_6">[93]DEM!$R:$R</definedName>
    <definedName name="DATA_7">[93]SAM!$R:$R</definedName>
    <definedName name="DATA_8">[93]CHEM!$R:$R</definedName>
    <definedName name="DATA_9">[93]COP!$R:$R</definedName>
    <definedName name="DATA_SCH" localSheetId="4">[94]DATA!$A$4:$AZ$54</definedName>
    <definedName name="DATA_SCH" localSheetId="7">[94]DATA!$A$4:$AZ$54</definedName>
    <definedName name="DATA_SCH" localSheetId="6">[94]DATA!$A$4:$AZ$54</definedName>
    <definedName name="DATA_SCH">[95]DATA!$A$4:$AZ$54</definedName>
    <definedName name="DATA1" localSheetId="3">#REF!</definedName>
    <definedName name="DATA1" localSheetId="4">#REF!</definedName>
    <definedName name="DATA1" localSheetId="7">#REF!</definedName>
    <definedName name="DATA1" localSheetId="5">#REF!</definedName>
    <definedName name="DATA1" localSheetId="6">#REF!</definedName>
    <definedName name="DATA1" localSheetId="9">#REF!</definedName>
    <definedName name="DATA1" localSheetId="17">#REF!</definedName>
    <definedName name="DATA1" localSheetId="2">#REF!</definedName>
    <definedName name="DATA1">#REF!</definedName>
    <definedName name="data2" localSheetId="3">#REF!</definedName>
    <definedName name="data2" localSheetId="4">#REF!</definedName>
    <definedName name="data2" localSheetId="7">#REF!</definedName>
    <definedName name="data2" localSheetId="5">#REF!</definedName>
    <definedName name="data2" localSheetId="6">#REF!</definedName>
    <definedName name="data2" localSheetId="9">#REF!</definedName>
    <definedName name="data2" localSheetId="17">#REF!</definedName>
    <definedName name="data2" localSheetId="2">#REF!</definedName>
    <definedName name="data2">#REF!</definedName>
    <definedName name="_xlnm.Database" localSheetId="3">#REF!</definedName>
    <definedName name="_xlnm.Database" localSheetId="4">#REF!</definedName>
    <definedName name="_xlnm.Database" localSheetId="7">#REF!</definedName>
    <definedName name="_xlnm.Database" localSheetId="5">#REF!</definedName>
    <definedName name="_xlnm.Database" localSheetId="6">#REF!</definedName>
    <definedName name="_xlnm.Database" localSheetId="9">#REF!</definedName>
    <definedName name="_xlnm.Database" localSheetId="17">#REF!</definedName>
    <definedName name="_xlnm.Database" localSheetId="2">#REF!</definedName>
    <definedName name="_xlnm.Database">#REF!</definedName>
    <definedName name="Database_MI" localSheetId="4">[91]estm_mech!#REF!</definedName>
    <definedName name="Database_MI" localSheetId="7">[91]estm_mech!#REF!</definedName>
    <definedName name="Database_MI" localSheetId="5">[91]estm_mech!#REF!</definedName>
    <definedName name="Database_MI" localSheetId="6">[91]estm_mech!#REF!</definedName>
    <definedName name="Database_MI" localSheetId="17">[91]estm_mech!#REF!</definedName>
    <definedName name="Database_MI">[91]estm_mech!#REF!</definedName>
    <definedName name="databaseii">[96]대비내역!$A$2:$G$1137</definedName>
    <definedName name="datalist" localSheetId="3">#REF!</definedName>
    <definedName name="datalist" localSheetId="4">#REF!</definedName>
    <definedName name="datalist" localSheetId="7">#REF!</definedName>
    <definedName name="datalist" localSheetId="5">#REF!</definedName>
    <definedName name="datalist" localSheetId="6">#REF!</definedName>
    <definedName name="datalist" localSheetId="9">#REF!</definedName>
    <definedName name="datalist" localSheetId="17">#REF!</definedName>
    <definedName name="datalist" localSheetId="2">#REF!</definedName>
    <definedName name="datalist">#REF!</definedName>
    <definedName name="date">[97]Cover!$D$22</definedName>
    <definedName name="dates" localSheetId="4">'[98]ETC Plant Cost'!#REF!</definedName>
    <definedName name="dates" localSheetId="7">'[98]ETC Plant Cost'!#REF!</definedName>
    <definedName name="dates" localSheetId="5">'[99]ETC Plant Cost'!#REF!</definedName>
    <definedName name="dates" localSheetId="6">'[98]ETC Plant Cost'!#REF!</definedName>
    <definedName name="dates" localSheetId="17">'[99]ETC Plant Cost'!#REF!</definedName>
    <definedName name="dates">'[99]ETC Plant Cost'!#REF!</definedName>
    <definedName name="Datum" localSheetId="3">#REF!</definedName>
    <definedName name="Datum" localSheetId="4">#REF!</definedName>
    <definedName name="Datum" localSheetId="7">#REF!</definedName>
    <definedName name="Datum" localSheetId="5">#REF!</definedName>
    <definedName name="Datum" localSheetId="6">#REF!</definedName>
    <definedName name="Datum" localSheetId="9">#REF!</definedName>
    <definedName name="Datum" localSheetId="17">#REF!</definedName>
    <definedName name="Datum" localSheetId="2">#REF!</definedName>
    <definedName name="Datum">#REF!</definedName>
    <definedName name="DaWk7" localSheetId="3">#REF!</definedName>
    <definedName name="DaWk7" localSheetId="4">#REF!</definedName>
    <definedName name="DaWk7" localSheetId="7">#REF!</definedName>
    <definedName name="DaWk7" localSheetId="5">#REF!</definedName>
    <definedName name="DaWk7" localSheetId="6">#REF!</definedName>
    <definedName name="DaWk7" localSheetId="9">#REF!</definedName>
    <definedName name="DaWk7" localSheetId="17">#REF!</definedName>
    <definedName name="DaWk7" localSheetId="2">#REF!</definedName>
    <definedName name="DaWk7">#REF!</definedName>
    <definedName name="db" localSheetId="3">#REF!</definedName>
    <definedName name="db" localSheetId="4">#REF!</definedName>
    <definedName name="db" localSheetId="7">#REF!</definedName>
    <definedName name="db" localSheetId="5">#REF!</definedName>
    <definedName name="db" localSheetId="6">#REF!</definedName>
    <definedName name="db" localSheetId="9">#REF!</definedName>
    <definedName name="db" localSheetId="17">#REF!</definedName>
    <definedName name="db" localSheetId="2">#REF!</definedName>
    <definedName name="db">#REF!</definedName>
    <definedName name="db___0" localSheetId="3">#REF!</definedName>
    <definedName name="db___0" localSheetId="4">#REF!</definedName>
    <definedName name="db___0" localSheetId="7">#REF!</definedName>
    <definedName name="db___0" localSheetId="5">#REF!</definedName>
    <definedName name="db___0" localSheetId="6">#REF!</definedName>
    <definedName name="db___0" localSheetId="9">#REF!</definedName>
    <definedName name="db___0" localSheetId="17">#REF!</definedName>
    <definedName name="db___0" localSheetId="2">#REF!</definedName>
    <definedName name="db___0">#REF!</definedName>
    <definedName name="db___13" localSheetId="3">#REF!</definedName>
    <definedName name="db___13" localSheetId="4">#REF!</definedName>
    <definedName name="db___13" localSheetId="7">#REF!</definedName>
    <definedName name="db___13" localSheetId="5">#REF!</definedName>
    <definedName name="db___13" localSheetId="6">#REF!</definedName>
    <definedName name="db___13" localSheetId="9">#REF!</definedName>
    <definedName name="db___13" localSheetId="17">#REF!</definedName>
    <definedName name="db___13" localSheetId="2">#REF!</definedName>
    <definedName name="db___13">#REF!</definedName>
    <definedName name="DBIT" localSheetId="3">#REF!</definedName>
    <definedName name="DBIT" localSheetId="4">#REF!</definedName>
    <definedName name="DBIT" localSheetId="7">#REF!</definedName>
    <definedName name="DBIT" localSheetId="5">#REF!</definedName>
    <definedName name="DBIT" localSheetId="6">#REF!</definedName>
    <definedName name="DBIT" localSheetId="9">#REF!</definedName>
    <definedName name="DBIT" localSheetId="17">#REF!</definedName>
    <definedName name="DBIT" localSheetId="2">#REF!</definedName>
    <definedName name="DBIT">#REF!</definedName>
    <definedName name="dbrwk1" localSheetId="3">#REF!</definedName>
    <definedName name="dbrwk1" localSheetId="4">#REF!</definedName>
    <definedName name="dbrwk1" localSheetId="7">#REF!</definedName>
    <definedName name="dbrwk1" localSheetId="5">#REF!</definedName>
    <definedName name="dbrwk1" localSheetId="6">#REF!</definedName>
    <definedName name="dbrwk1" localSheetId="9">#REF!</definedName>
    <definedName name="dbrwk1" localSheetId="17">#REF!</definedName>
    <definedName name="dbrwk1" localSheetId="2">#REF!</definedName>
    <definedName name="dbrwk1">#REF!</definedName>
    <definedName name="dbrwk10" localSheetId="3">#REF!</definedName>
    <definedName name="dbrwk10" localSheetId="4">#REF!</definedName>
    <definedName name="dbrwk10" localSheetId="7">#REF!</definedName>
    <definedName name="dbrwk10" localSheetId="5">#REF!</definedName>
    <definedName name="dbrwk10" localSheetId="6">#REF!</definedName>
    <definedName name="dbrwk10" localSheetId="9">#REF!</definedName>
    <definedName name="dbrwk10" localSheetId="17">#REF!</definedName>
    <definedName name="dbrwk10" localSheetId="2">#REF!</definedName>
    <definedName name="dbrwk10">#REF!</definedName>
    <definedName name="dbrwk11" localSheetId="3">#REF!</definedName>
    <definedName name="dbrwk11" localSheetId="4">#REF!</definedName>
    <definedName name="dbrwk11" localSheetId="7">#REF!</definedName>
    <definedName name="dbrwk11" localSheetId="5">#REF!</definedName>
    <definedName name="dbrwk11" localSheetId="6">#REF!</definedName>
    <definedName name="dbrwk11" localSheetId="9">#REF!</definedName>
    <definedName name="dbrwk11" localSheetId="17">#REF!</definedName>
    <definedName name="dbrwk11" localSheetId="2">#REF!</definedName>
    <definedName name="dbrwk11">#REF!</definedName>
    <definedName name="dbrwk12" localSheetId="3">#REF!</definedName>
    <definedName name="dbrwk12" localSheetId="4">#REF!</definedName>
    <definedName name="dbrwk12" localSheetId="7">#REF!</definedName>
    <definedName name="dbrwk12" localSheetId="5">#REF!</definedName>
    <definedName name="dbrwk12" localSheetId="6">#REF!</definedName>
    <definedName name="dbrwk12" localSheetId="9">#REF!</definedName>
    <definedName name="dbrwk12" localSheetId="17">#REF!</definedName>
    <definedName name="dbrwk12" localSheetId="2">#REF!</definedName>
    <definedName name="dbrwk12">#REF!</definedName>
    <definedName name="dbrwk2" localSheetId="3">#REF!</definedName>
    <definedName name="dbrwk2" localSheetId="4">#REF!</definedName>
    <definedName name="dbrwk2" localSheetId="7">#REF!</definedName>
    <definedName name="dbrwk2" localSheetId="5">#REF!</definedName>
    <definedName name="dbrwk2" localSheetId="6">#REF!</definedName>
    <definedName name="dbrwk2" localSheetId="9">#REF!</definedName>
    <definedName name="dbrwk2" localSheetId="17">#REF!</definedName>
    <definedName name="dbrwk2" localSheetId="2">#REF!</definedName>
    <definedName name="dbrwk2">#REF!</definedName>
    <definedName name="dbrwk3" localSheetId="3">#REF!</definedName>
    <definedName name="dbrwk3" localSheetId="4">#REF!</definedName>
    <definedName name="dbrwk3" localSheetId="7">#REF!</definedName>
    <definedName name="dbrwk3" localSheetId="5">#REF!</definedName>
    <definedName name="dbrwk3" localSheetId="6">#REF!</definedName>
    <definedName name="dbrwk3" localSheetId="9">#REF!</definedName>
    <definedName name="dbrwk3" localSheetId="17">#REF!</definedName>
    <definedName name="dbrwk3" localSheetId="2">#REF!</definedName>
    <definedName name="dbrwk3">#REF!</definedName>
    <definedName name="dbrwk4" localSheetId="3">#REF!</definedName>
    <definedName name="dbrwk4" localSheetId="4">#REF!</definedName>
    <definedName name="dbrwk4" localSheetId="7">#REF!</definedName>
    <definedName name="dbrwk4" localSheetId="5">#REF!</definedName>
    <definedName name="dbrwk4" localSheetId="6">#REF!</definedName>
    <definedName name="dbrwk4" localSheetId="9">#REF!</definedName>
    <definedName name="dbrwk4" localSheetId="17">#REF!</definedName>
    <definedName name="dbrwk4" localSheetId="2">#REF!</definedName>
    <definedName name="dbrwk4">#REF!</definedName>
    <definedName name="dbrwk5" localSheetId="3">#REF!</definedName>
    <definedName name="dbrwk5" localSheetId="4">#REF!</definedName>
    <definedName name="dbrwk5" localSheetId="7">#REF!</definedName>
    <definedName name="dbrwk5" localSheetId="5">#REF!</definedName>
    <definedName name="dbrwk5" localSheetId="6">#REF!</definedName>
    <definedName name="dbrwk5" localSheetId="9">#REF!</definedName>
    <definedName name="dbrwk5" localSheetId="17">#REF!</definedName>
    <definedName name="dbrwk5" localSheetId="2">#REF!</definedName>
    <definedName name="dbrwk5">#REF!</definedName>
    <definedName name="dbrwk6" localSheetId="3">#REF!</definedName>
    <definedName name="dbrwk6" localSheetId="4">#REF!</definedName>
    <definedName name="dbrwk6" localSheetId="7">#REF!</definedName>
    <definedName name="dbrwk6" localSheetId="5">#REF!</definedName>
    <definedName name="dbrwk6" localSheetId="6">#REF!</definedName>
    <definedName name="dbrwk6" localSheetId="9">#REF!</definedName>
    <definedName name="dbrwk6" localSheetId="17">#REF!</definedName>
    <definedName name="dbrwk6" localSheetId="2">#REF!</definedName>
    <definedName name="dbrwk6">#REF!</definedName>
    <definedName name="dbrwk7" localSheetId="3">#REF!</definedName>
    <definedName name="dbrwk7" localSheetId="4">#REF!</definedName>
    <definedName name="dbrwk7" localSheetId="7">#REF!</definedName>
    <definedName name="dbrwk7" localSheetId="5">#REF!</definedName>
    <definedName name="dbrwk7" localSheetId="6">#REF!</definedName>
    <definedName name="dbrwk7" localSheetId="9">#REF!</definedName>
    <definedName name="dbrwk7" localSheetId="17">#REF!</definedName>
    <definedName name="dbrwk7" localSheetId="2">#REF!</definedName>
    <definedName name="dbrwk7">#REF!</definedName>
    <definedName name="dbrwk8" localSheetId="3">#REF!</definedName>
    <definedName name="dbrwk8" localSheetId="4">#REF!</definedName>
    <definedName name="dbrwk8" localSheetId="7">#REF!</definedName>
    <definedName name="dbrwk8" localSheetId="5">#REF!</definedName>
    <definedName name="dbrwk8" localSheetId="6">#REF!</definedName>
    <definedName name="dbrwk8" localSheetId="9">#REF!</definedName>
    <definedName name="dbrwk8" localSheetId="17">#REF!</definedName>
    <definedName name="dbrwk8" localSheetId="2">#REF!</definedName>
    <definedName name="dbrwk8">#REF!</definedName>
    <definedName name="dbrwk9" localSheetId="3">#REF!</definedName>
    <definedName name="dbrwk9" localSheetId="4">#REF!</definedName>
    <definedName name="dbrwk9" localSheetId="7">#REF!</definedName>
    <definedName name="dbrwk9" localSheetId="5">#REF!</definedName>
    <definedName name="dbrwk9" localSheetId="6">#REF!</definedName>
    <definedName name="dbrwk9" localSheetId="9">#REF!</definedName>
    <definedName name="dbrwk9" localSheetId="17">#REF!</definedName>
    <definedName name="dbrwk9" localSheetId="2">#REF!</definedName>
    <definedName name="dbrwk9">#REF!</definedName>
    <definedName name="dbssb" localSheetId="3">#REF!</definedName>
    <definedName name="dbssb" localSheetId="4">#REF!</definedName>
    <definedName name="dbssb" localSheetId="7">#REF!</definedName>
    <definedName name="dbssb" localSheetId="5">#REF!</definedName>
    <definedName name="dbssb" localSheetId="6">#REF!</definedName>
    <definedName name="dbssb" localSheetId="9">#REF!</definedName>
    <definedName name="dbssb" localSheetId="17">#REF!</definedName>
    <definedName name="dbssb" localSheetId="2">#REF!</definedName>
    <definedName name="dbssb">#REF!</definedName>
    <definedName name="dc">[56]Culvert!$H$112</definedName>
    <definedName name="dceff" localSheetId="3">#REF!</definedName>
    <definedName name="dceff" localSheetId="4">#REF!</definedName>
    <definedName name="dceff" localSheetId="7">#REF!</definedName>
    <definedName name="dceff" localSheetId="5">#REF!</definedName>
    <definedName name="dceff" localSheetId="6">#REF!</definedName>
    <definedName name="dceff" localSheetId="9">#REF!</definedName>
    <definedName name="dceff" localSheetId="17">#REF!</definedName>
    <definedName name="dceff" localSheetId="2">#REF!</definedName>
    <definedName name="dceff">#REF!</definedName>
    <definedName name="DCLAY">'[4]Cost of O &amp; O'!$F$14</definedName>
    <definedName name="DCOARSE" localSheetId="3">#REF!</definedName>
    <definedName name="DCOARSE" localSheetId="4">#REF!</definedName>
    <definedName name="DCOARSE" localSheetId="7">#REF!</definedName>
    <definedName name="DCOARSE" localSheetId="5">#REF!</definedName>
    <definedName name="DCOARSE" localSheetId="6">#REF!</definedName>
    <definedName name="DCOARSE" localSheetId="9">#REF!</definedName>
    <definedName name="DCOARSE" localSheetId="17">#REF!</definedName>
    <definedName name="DCOARSE" localSheetId="2">#REF!</definedName>
    <definedName name="DCOARSE">#REF!</definedName>
    <definedName name="dcrw" localSheetId="3">#REF!</definedName>
    <definedName name="dcrw" localSheetId="4">#REF!</definedName>
    <definedName name="dcrw" localSheetId="7">#REF!</definedName>
    <definedName name="dcrw" localSheetId="5">#REF!</definedName>
    <definedName name="dcrw" localSheetId="6">#REF!</definedName>
    <definedName name="dcrw" localSheetId="9">#REF!</definedName>
    <definedName name="dcrw" localSheetId="17">#REF!</definedName>
    <definedName name="dcrw" localSheetId="2">#REF!</definedName>
    <definedName name="dcrw">#REF!</definedName>
    <definedName name="dcrwk1" localSheetId="3">#REF!</definedName>
    <definedName name="dcrwk1" localSheetId="4">#REF!</definedName>
    <definedName name="dcrwk1" localSheetId="7">#REF!</definedName>
    <definedName name="dcrwk1" localSheetId="5">#REF!</definedName>
    <definedName name="dcrwk1" localSheetId="6">#REF!</definedName>
    <definedName name="dcrwk1" localSheetId="9">#REF!</definedName>
    <definedName name="dcrwk1" localSheetId="17">#REF!</definedName>
    <definedName name="dcrwk1" localSheetId="2">#REF!</definedName>
    <definedName name="dcrwk1">#REF!</definedName>
    <definedName name="dcrwk10" localSheetId="3">#REF!</definedName>
    <definedName name="dcrwk10" localSheetId="4">#REF!</definedName>
    <definedName name="dcrwk10" localSheetId="7">#REF!</definedName>
    <definedName name="dcrwk10" localSheetId="5">#REF!</definedName>
    <definedName name="dcrwk10" localSheetId="6">#REF!</definedName>
    <definedName name="dcrwk10" localSheetId="9">#REF!</definedName>
    <definedName name="dcrwk10" localSheetId="17">#REF!</definedName>
    <definedName name="dcrwk10" localSheetId="2">#REF!</definedName>
    <definedName name="dcrwk10">#REF!</definedName>
    <definedName name="dcrwk11" localSheetId="3">#REF!</definedName>
    <definedName name="dcrwk11" localSheetId="4">#REF!</definedName>
    <definedName name="dcrwk11" localSheetId="7">#REF!</definedName>
    <definedName name="dcrwk11" localSheetId="5">#REF!</definedName>
    <definedName name="dcrwk11" localSheetId="6">#REF!</definedName>
    <definedName name="dcrwk11" localSheetId="9">#REF!</definedName>
    <definedName name="dcrwk11" localSheetId="17">#REF!</definedName>
    <definedName name="dcrwk11" localSheetId="2">#REF!</definedName>
    <definedName name="dcrwk11">#REF!</definedName>
    <definedName name="dcrwk12" localSheetId="3">#REF!</definedName>
    <definedName name="dcrwk12" localSheetId="4">#REF!</definedName>
    <definedName name="dcrwk12" localSheetId="7">#REF!</definedName>
    <definedName name="dcrwk12" localSheetId="5">#REF!</definedName>
    <definedName name="dcrwk12" localSheetId="6">#REF!</definedName>
    <definedName name="dcrwk12" localSheetId="9">#REF!</definedName>
    <definedName name="dcrwk12" localSheetId="17">#REF!</definedName>
    <definedName name="dcrwk12" localSheetId="2">#REF!</definedName>
    <definedName name="dcrwk12">#REF!</definedName>
    <definedName name="dcrwk2" localSheetId="3">#REF!</definedName>
    <definedName name="dcrwk2" localSheetId="4">#REF!</definedName>
    <definedName name="dcrwk2" localSheetId="7">#REF!</definedName>
    <definedName name="dcrwk2" localSheetId="5">#REF!</definedName>
    <definedName name="dcrwk2" localSheetId="6">#REF!</definedName>
    <definedName name="dcrwk2" localSheetId="9">#REF!</definedName>
    <definedName name="dcrwk2" localSheetId="17">#REF!</definedName>
    <definedName name="dcrwk2" localSheetId="2">#REF!</definedName>
    <definedName name="dcrwk2">#REF!</definedName>
    <definedName name="dcrwk3" localSheetId="3">#REF!</definedName>
    <definedName name="dcrwk3" localSheetId="4">#REF!</definedName>
    <definedName name="dcrwk3" localSheetId="7">#REF!</definedName>
    <definedName name="dcrwk3" localSheetId="5">#REF!</definedName>
    <definedName name="dcrwk3" localSheetId="6">#REF!</definedName>
    <definedName name="dcrwk3" localSheetId="9">#REF!</definedName>
    <definedName name="dcrwk3" localSheetId="17">#REF!</definedName>
    <definedName name="dcrwk3" localSheetId="2">#REF!</definedName>
    <definedName name="dcrwk3">#REF!</definedName>
    <definedName name="dcrwk4" localSheetId="3">#REF!</definedName>
    <definedName name="dcrwk4" localSheetId="4">#REF!</definedName>
    <definedName name="dcrwk4" localSheetId="7">#REF!</definedName>
    <definedName name="dcrwk4" localSheetId="5">#REF!</definedName>
    <definedName name="dcrwk4" localSheetId="6">#REF!</definedName>
    <definedName name="dcrwk4" localSheetId="9">#REF!</definedName>
    <definedName name="dcrwk4" localSheetId="17">#REF!</definedName>
    <definedName name="dcrwk4" localSheetId="2">#REF!</definedName>
    <definedName name="dcrwk4">#REF!</definedName>
    <definedName name="dcrwk5" localSheetId="3">#REF!</definedName>
    <definedName name="dcrwk5" localSheetId="4">#REF!</definedName>
    <definedName name="dcrwk5" localSheetId="7">#REF!</definedName>
    <definedName name="dcrwk5" localSheetId="5">#REF!</definedName>
    <definedName name="dcrwk5" localSheetId="6">#REF!</definedName>
    <definedName name="dcrwk5" localSheetId="9">#REF!</definedName>
    <definedName name="dcrwk5" localSheetId="17">#REF!</definedName>
    <definedName name="dcrwk5" localSheetId="2">#REF!</definedName>
    <definedName name="dcrwk5">#REF!</definedName>
    <definedName name="dcrwk6" localSheetId="3">#REF!</definedName>
    <definedName name="dcrwk6" localSheetId="4">#REF!</definedName>
    <definedName name="dcrwk6" localSheetId="7">#REF!</definedName>
    <definedName name="dcrwk6" localSheetId="5">#REF!</definedName>
    <definedName name="dcrwk6" localSheetId="6">#REF!</definedName>
    <definedName name="dcrwk6" localSheetId="9">#REF!</definedName>
    <definedName name="dcrwk6" localSheetId="17">#REF!</definedName>
    <definedName name="dcrwk6" localSheetId="2">#REF!</definedName>
    <definedName name="dcrwk6">#REF!</definedName>
    <definedName name="dcrwk7" localSheetId="3">#REF!</definedName>
    <definedName name="dcrwk7" localSheetId="4">#REF!</definedName>
    <definedName name="dcrwk7" localSheetId="7">#REF!</definedName>
    <definedName name="dcrwk7" localSheetId="5">#REF!</definedName>
    <definedName name="dcrwk7" localSheetId="6">#REF!</definedName>
    <definedName name="dcrwk7" localSheetId="9">#REF!</definedName>
    <definedName name="dcrwk7" localSheetId="17">#REF!</definedName>
    <definedName name="dcrwk7" localSheetId="2">#REF!</definedName>
    <definedName name="dcrwk7">#REF!</definedName>
    <definedName name="dcrwk8" localSheetId="3">#REF!</definedName>
    <definedName name="dcrwk8" localSheetId="4">#REF!</definedName>
    <definedName name="dcrwk8" localSheetId="7">#REF!</definedName>
    <definedName name="dcrwk8" localSheetId="5">#REF!</definedName>
    <definedName name="dcrwk8" localSheetId="6">#REF!</definedName>
    <definedName name="dcrwk8" localSheetId="9">#REF!</definedName>
    <definedName name="dcrwk8" localSheetId="17">#REF!</definedName>
    <definedName name="dcrwk8" localSheetId="2">#REF!</definedName>
    <definedName name="dcrwk8">#REF!</definedName>
    <definedName name="dcrwk9" localSheetId="3">#REF!</definedName>
    <definedName name="dcrwk9" localSheetId="4">#REF!</definedName>
    <definedName name="dcrwk9" localSheetId="7">#REF!</definedName>
    <definedName name="dcrwk9" localSheetId="5">#REF!</definedName>
    <definedName name="dcrwk9" localSheetId="6">#REF!</definedName>
    <definedName name="dcrwk9" localSheetId="9">#REF!</definedName>
    <definedName name="dcrwk9" localSheetId="17">#REF!</definedName>
    <definedName name="dcrwk9" localSheetId="2">#REF!</definedName>
    <definedName name="dcrwk9">#REF!</definedName>
    <definedName name="DCSAND" localSheetId="3">#REF!</definedName>
    <definedName name="DCSAND" localSheetId="4">#REF!</definedName>
    <definedName name="DCSAND" localSheetId="7">#REF!</definedName>
    <definedName name="DCSAND" localSheetId="5">#REF!</definedName>
    <definedName name="DCSAND" localSheetId="6">#REF!</definedName>
    <definedName name="DCSAND" localSheetId="9">#REF!</definedName>
    <definedName name="DCSAND" localSheetId="17">#REF!</definedName>
    <definedName name="DCSAND" localSheetId="2">#REF!</definedName>
    <definedName name="DCSAND">#REF!</definedName>
    <definedName name="dd">[100]Analysis!$C$9</definedName>
    <definedName name="DDD" localSheetId="3">#REF!</definedName>
    <definedName name="DDD" localSheetId="4">#REF!</definedName>
    <definedName name="DDD" localSheetId="7">#REF!</definedName>
    <definedName name="DDD" localSheetId="5">#REF!</definedName>
    <definedName name="DDD" localSheetId="6">#REF!</definedName>
    <definedName name="DDD" localSheetId="9">#REF!</definedName>
    <definedName name="DDD" localSheetId="17">#REF!</definedName>
    <definedName name="DDD" localSheetId="2">#REF!</definedName>
    <definedName name="DDD">#REF!</definedName>
    <definedName name="DDDD" localSheetId="3" hidden="1">{"form-D1",#N/A,FALSE,"FORM-D1";"form-D1_amt",#N/A,FALSE,"FORM-D1"}</definedName>
    <definedName name="DDDD" localSheetId="4" hidden="1">{"form-D1",#N/A,FALSE,"FORM-D1";"form-D1_amt",#N/A,FALSE,"FORM-D1"}</definedName>
    <definedName name="DDDD" localSheetId="7" hidden="1">{"form-D1",#N/A,FALSE,"FORM-D1";"form-D1_amt",#N/A,FALSE,"FORM-D1"}</definedName>
    <definedName name="DDDD" localSheetId="5" hidden="1">{"form-D1",#N/A,FALSE,"FORM-D1";"form-D1_amt",#N/A,FALSE,"FORM-D1"}</definedName>
    <definedName name="DDDD" localSheetId="6" hidden="1">{"form-D1",#N/A,FALSE,"FORM-D1";"form-D1_amt",#N/A,FALSE,"FORM-D1"}</definedName>
    <definedName name="DDDD" localSheetId="9" hidden="1">{"form-D1",#N/A,FALSE,"FORM-D1";"form-D1_amt",#N/A,FALSE,"FORM-D1"}</definedName>
    <definedName name="DDDD" localSheetId="17" hidden="1">{"form-D1",#N/A,FALSE,"FORM-D1";"form-D1_amt",#N/A,FALSE,"FORM-D1"}</definedName>
    <definedName name="DDDD" localSheetId="2" hidden="1">{"form-D1",#N/A,FALSE,"FORM-D1";"form-D1_amt",#N/A,FALSE,"FORM-D1"}</definedName>
    <definedName name="DDDD" hidden="1">{"form-D1",#N/A,FALSE,"FORM-D1";"form-D1_amt",#N/A,FALSE,"FORM-D1"}</definedName>
    <definedName name="DDDDDD">[85]!CLEAR</definedName>
    <definedName name="de" localSheetId="3" hidden="1">{"form-D1",#N/A,FALSE,"FORM-D1";"form-D1_amt",#N/A,FALSE,"FORM-D1"}</definedName>
    <definedName name="de" localSheetId="4" hidden="1">{"form-D1",#N/A,FALSE,"FORM-D1";"form-D1_amt",#N/A,FALSE,"FORM-D1"}</definedName>
    <definedName name="de" localSheetId="7" hidden="1">{"form-D1",#N/A,FALSE,"FORM-D1";"form-D1_amt",#N/A,FALSE,"FORM-D1"}</definedName>
    <definedName name="de" localSheetId="5" hidden="1">{"form-D1",#N/A,FALSE,"FORM-D1";"form-D1_amt",#N/A,FALSE,"FORM-D1"}</definedName>
    <definedName name="de" localSheetId="6" hidden="1">{"form-D1",#N/A,FALSE,"FORM-D1";"form-D1_amt",#N/A,FALSE,"FORM-D1"}</definedName>
    <definedName name="de" localSheetId="9" hidden="1">{"form-D1",#N/A,FALSE,"FORM-D1";"form-D1_amt",#N/A,FALSE,"FORM-D1"}</definedName>
    <definedName name="de" localSheetId="17" hidden="1">{"form-D1",#N/A,FALSE,"FORM-D1";"form-D1_amt",#N/A,FALSE,"FORM-D1"}</definedName>
    <definedName name="de" localSheetId="2" hidden="1">{"form-D1",#N/A,FALSE,"FORM-D1";"form-D1_amt",#N/A,FALSE,"FORM-D1"}</definedName>
    <definedName name="de" hidden="1">{"form-D1",#N/A,FALSE,"FORM-D1";"form-D1_amt",#N/A,FALSE,"FORM-D1"}</definedName>
    <definedName name="Deck_hh" localSheetId="3">#REF!</definedName>
    <definedName name="Deck_hh" localSheetId="4">#REF!</definedName>
    <definedName name="Deck_hh" localSheetId="7">#REF!</definedName>
    <definedName name="Deck_hh" localSheetId="5">#REF!</definedName>
    <definedName name="Deck_hh" localSheetId="6">#REF!</definedName>
    <definedName name="Deck_hh" localSheetId="9">#REF!</definedName>
    <definedName name="Deck_hh" localSheetId="17">#REF!</definedName>
    <definedName name="Deck_hh" localSheetId="2">#REF!</definedName>
    <definedName name="Deck_hh">#REF!</definedName>
    <definedName name="Deck_hv" localSheetId="3">#REF!</definedName>
    <definedName name="Deck_hv" localSheetId="4">#REF!</definedName>
    <definedName name="Deck_hv" localSheetId="7">#REF!</definedName>
    <definedName name="Deck_hv" localSheetId="5">#REF!</definedName>
    <definedName name="Deck_hv" localSheetId="6">#REF!</definedName>
    <definedName name="Deck_hv" localSheetId="9">#REF!</definedName>
    <definedName name="Deck_hv" localSheetId="17">#REF!</definedName>
    <definedName name="Deck_hv" localSheetId="2">#REF!</definedName>
    <definedName name="Deck_hv">#REF!</definedName>
    <definedName name="DEL" localSheetId="3">#REF!</definedName>
    <definedName name="DEL" localSheetId="4">#REF!</definedName>
    <definedName name="DEL" localSheetId="7">#REF!</definedName>
    <definedName name="DEL" localSheetId="5">#REF!</definedName>
    <definedName name="DEL" localSheetId="6">#REF!</definedName>
    <definedName name="DEL" localSheetId="9">#REF!</definedName>
    <definedName name="DEL" localSheetId="17">#REF!</definedName>
    <definedName name="DEL" localSheetId="2">#REF!</definedName>
    <definedName name="DEL">#REF!</definedName>
    <definedName name="DelDC" localSheetId="3">#REF!</definedName>
    <definedName name="DelDC" localSheetId="4">#REF!</definedName>
    <definedName name="DelDC" localSheetId="7">#REF!</definedName>
    <definedName name="DelDC" localSheetId="5">#REF!</definedName>
    <definedName name="DelDC" localSheetId="6">#REF!</definedName>
    <definedName name="DelDC" localSheetId="9">#REF!</definedName>
    <definedName name="DelDC" localSheetId="17">#REF!</definedName>
    <definedName name="DelDC" localSheetId="2">#REF!</definedName>
    <definedName name="DelDC">#REF!</definedName>
    <definedName name="DelDm" localSheetId="3">#REF!</definedName>
    <definedName name="DelDm" localSheetId="4">#REF!</definedName>
    <definedName name="DelDm" localSheetId="7">#REF!</definedName>
    <definedName name="DelDm" localSheetId="5">#REF!</definedName>
    <definedName name="DelDm" localSheetId="6">#REF!</definedName>
    <definedName name="DelDm" localSheetId="9">#REF!</definedName>
    <definedName name="DelDm" localSheetId="17">#REF!</definedName>
    <definedName name="DelDm" localSheetId="2">#REF!</definedName>
    <definedName name="DelDm">#REF!</definedName>
    <definedName name="Delivery" localSheetId="3">#REF!</definedName>
    <definedName name="Delivery" localSheetId="4">#REF!</definedName>
    <definedName name="Delivery" localSheetId="7">#REF!</definedName>
    <definedName name="Delivery" localSheetId="5">#REF!</definedName>
    <definedName name="Delivery" localSheetId="6">#REF!</definedName>
    <definedName name="Delivery" localSheetId="9">#REF!</definedName>
    <definedName name="Delivery" localSheetId="17">#REF!</definedName>
    <definedName name="Delivery" localSheetId="2">#REF!</definedName>
    <definedName name="Delivery">#REF!</definedName>
    <definedName name="delta" localSheetId="3">#REF!</definedName>
    <definedName name="delta" localSheetId="4">#REF!</definedName>
    <definedName name="delta" localSheetId="7">#REF!</definedName>
    <definedName name="delta" localSheetId="5">#REF!</definedName>
    <definedName name="delta" localSheetId="6">#REF!</definedName>
    <definedName name="delta" localSheetId="9">#REF!</definedName>
    <definedName name="delta" localSheetId="17">#REF!</definedName>
    <definedName name="delta" localSheetId="2">#REF!</definedName>
    <definedName name="delta">#REF!</definedName>
    <definedName name="DELTA20" localSheetId="3">#REF!</definedName>
    <definedName name="DELTA20" localSheetId="4">#REF!</definedName>
    <definedName name="DELTA20" localSheetId="7">#REF!</definedName>
    <definedName name="DELTA20" localSheetId="5">#REF!</definedName>
    <definedName name="DELTA20" localSheetId="6">#REF!</definedName>
    <definedName name="DELTA20" localSheetId="9">#REF!</definedName>
    <definedName name="DELTA20" localSheetId="17">#REF!</definedName>
    <definedName name="DELTA20" localSheetId="2">#REF!</definedName>
    <definedName name="DELTA20">#REF!</definedName>
    <definedName name="DELTA20___0" localSheetId="3">#REF!</definedName>
    <definedName name="DELTA20___0" localSheetId="4">#REF!</definedName>
    <definedName name="DELTA20___0" localSheetId="7">#REF!</definedName>
    <definedName name="DELTA20___0" localSheetId="5">#REF!</definedName>
    <definedName name="DELTA20___0" localSheetId="6">#REF!</definedName>
    <definedName name="DELTA20___0" localSheetId="9">#REF!</definedName>
    <definedName name="DELTA20___0" localSheetId="17">#REF!</definedName>
    <definedName name="DELTA20___0" localSheetId="2">#REF!</definedName>
    <definedName name="DELTA20___0">#REF!</definedName>
    <definedName name="DELTA20___13" localSheetId="3">#REF!</definedName>
    <definedName name="DELTA20___13" localSheetId="4">#REF!</definedName>
    <definedName name="DELTA20___13" localSheetId="7">#REF!</definedName>
    <definedName name="DELTA20___13" localSheetId="5">#REF!</definedName>
    <definedName name="DELTA20___13" localSheetId="6">#REF!</definedName>
    <definedName name="DELTA20___13" localSheetId="9">#REF!</definedName>
    <definedName name="DELTA20___13" localSheetId="17">#REF!</definedName>
    <definedName name="DELTA20___13" localSheetId="2">#REF!</definedName>
    <definedName name="DELTA20___13">#REF!</definedName>
    <definedName name="DelType" localSheetId="3">#REF!</definedName>
    <definedName name="DelType" localSheetId="4">#REF!</definedName>
    <definedName name="DelType" localSheetId="7">#REF!</definedName>
    <definedName name="DelType" localSheetId="5">#REF!</definedName>
    <definedName name="DelType" localSheetId="6">#REF!</definedName>
    <definedName name="DelType" localSheetId="9">#REF!</definedName>
    <definedName name="DelType" localSheetId="17">#REF!</definedName>
    <definedName name="DelType" localSheetId="2">#REF!</definedName>
    <definedName name="DelType">#REF!</definedName>
    <definedName name="Density" localSheetId="3">#REF!</definedName>
    <definedName name="Density" localSheetId="4">#REF!</definedName>
    <definedName name="Density" localSheetId="7">#REF!</definedName>
    <definedName name="Density" localSheetId="5">#REF!</definedName>
    <definedName name="Density" localSheetId="6">#REF!</definedName>
    <definedName name="Density" localSheetId="9">#REF!</definedName>
    <definedName name="Density" localSheetId="17">#REF!</definedName>
    <definedName name="Density" localSheetId="2">#REF!</definedName>
    <definedName name="Density">#REF!</definedName>
    <definedName name="depth" localSheetId="3">#REF!</definedName>
    <definedName name="depth" localSheetId="4">#REF!</definedName>
    <definedName name="depth" localSheetId="7">#REF!</definedName>
    <definedName name="depth" localSheetId="5">#REF!</definedName>
    <definedName name="depth" localSheetId="6">#REF!</definedName>
    <definedName name="depth" localSheetId="9">#REF!</definedName>
    <definedName name="depth" localSheetId="17">#REF!</definedName>
    <definedName name="depth" localSheetId="2">#REF!</definedName>
    <definedName name="depth">#REF!</definedName>
    <definedName name="deptLookup" localSheetId="3">#REF!</definedName>
    <definedName name="deptLookup" localSheetId="4">#REF!</definedName>
    <definedName name="deptLookup" localSheetId="7">#REF!</definedName>
    <definedName name="deptLookup" localSheetId="5">#REF!</definedName>
    <definedName name="deptLookup" localSheetId="6">#REF!</definedName>
    <definedName name="deptLookup" localSheetId="9">#REF!</definedName>
    <definedName name="deptLookup" localSheetId="17">#REF!</definedName>
    <definedName name="deptLookup" localSheetId="2">#REF!</definedName>
    <definedName name="deptLookup">#REF!</definedName>
    <definedName name="des" localSheetId="3">#REF!</definedName>
    <definedName name="des" localSheetId="4">#REF!</definedName>
    <definedName name="des" localSheetId="7">#REF!</definedName>
    <definedName name="des" localSheetId="5">#REF!</definedName>
    <definedName name="des" localSheetId="6">#REF!</definedName>
    <definedName name="des" localSheetId="9">#REF!</definedName>
    <definedName name="des" localSheetId="17">#REF!</definedName>
    <definedName name="des" localSheetId="2">#REF!</definedName>
    <definedName name="des">#REF!</definedName>
    <definedName name="designed" localSheetId="3">#REF!</definedName>
    <definedName name="designed" localSheetId="4">#REF!</definedName>
    <definedName name="designed" localSheetId="7">#REF!</definedName>
    <definedName name="designed" localSheetId="5">#REF!</definedName>
    <definedName name="designed" localSheetId="6">#REF!</definedName>
    <definedName name="designed" localSheetId="9">#REF!</definedName>
    <definedName name="designed" localSheetId="17">#REF!</definedName>
    <definedName name="designed" localSheetId="2">#REF!</definedName>
    <definedName name="designed">#REF!</definedName>
    <definedName name="Detest_10000" localSheetId="3">#REF!</definedName>
    <definedName name="Detest_10000" localSheetId="4">#REF!</definedName>
    <definedName name="Detest_10000" localSheetId="7">#REF!</definedName>
    <definedName name="Detest_10000" localSheetId="5">#REF!</definedName>
    <definedName name="Detest_10000" localSheetId="6">#REF!</definedName>
    <definedName name="Detest_10000" localSheetId="9">#REF!</definedName>
    <definedName name="Detest_10000" localSheetId="17">#REF!</definedName>
    <definedName name="Detest_10000" localSheetId="2">#REF!</definedName>
    <definedName name="Detest_10000">#REF!</definedName>
    <definedName name="Detest_1LL_12" localSheetId="3">#REF!</definedName>
    <definedName name="Detest_1LL_12" localSheetId="4">#REF!</definedName>
    <definedName name="Detest_1LL_12" localSheetId="7">#REF!</definedName>
    <definedName name="Detest_1LL_12" localSheetId="5">#REF!</definedName>
    <definedName name="Detest_1LL_12" localSheetId="6">#REF!</definedName>
    <definedName name="Detest_1LL_12" localSheetId="9">#REF!</definedName>
    <definedName name="Detest_1LL_12" localSheetId="17">#REF!</definedName>
    <definedName name="Detest_1LL_12" localSheetId="2">#REF!</definedName>
    <definedName name="Detest_1LL_12">#REF!</definedName>
    <definedName name="Detest_1LL_7.5" localSheetId="3">#REF!</definedName>
    <definedName name="Detest_1LL_7.5" localSheetId="4">#REF!</definedName>
    <definedName name="Detest_1LL_7.5" localSheetId="7">#REF!</definedName>
    <definedName name="Detest_1LL_7.5" localSheetId="5">#REF!</definedName>
    <definedName name="Detest_1LL_7.5" localSheetId="6">#REF!</definedName>
    <definedName name="Detest_1LL_7.5" localSheetId="9">#REF!</definedName>
    <definedName name="Detest_1LL_7.5" localSheetId="17">#REF!</definedName>
    <definedName name="Detest_1LL_7.5" localSheetId="2">#REF!</definedName>
    <definedName name="Detest_1LL_7.5">#REF!</definedName>
    <definedName name="Detest_30000" localSheetId="3">#REF!</definedName>
    <definedName name="Detest_30000" localSheetId="4">#REF!</definedName>
    <definedName name="Detest_30000" localSheetId="7">#REF!</definedName>
    <definedName name="Detest_30000" localSheetId="5">#REF!</definedName>
    <definedName name="Detest_30000" localSheetId="6">#REF!</definedName>
    <definedName name="Detest_30000" localSheetId="9">#REF!</definedName>
    <definedName name="Detest_30000" localSheetId="17">#REF!</definedName>
    <definedName name="Detest_30000" localSheetId="2">#REF!</definedName>
    <definedName name="Detest_30000">#REF!</definedName>
    <definedName name="Detest_60000" localSheetId="3">#REF!</definedName>
    <definedName name="Detest_60000" localSheetId="4">#REF!</definedName>
    <definedName name="Detest_60000" localSheetId="7">#REF!</definedName>
    <definedName name="Detest_60000" localSheetId="5">#REF!</definedName>
    <definedName name="Detest_60000" localSheetId="6">#REF!</definedName>
    <definedName name="Detest_60000" localSheetId="9">#REF!</definedName>
    <definedName name="Detest_60000" localSheetId="17">#REF!</definedName>
    <definedName name="Detest_60000" localSheetId="2">#REF!</definedName>
    <definedName name="Detest_60000">#REF!</definedName>
    <definedName name="df" localSheetId="3">#REF!</definedName>
    <definedName name="df" localSheetId="4">#REF!</definedName>
    <definedName name="df" localSheetId="7">#REF!</definedName>
    <definedName name="df" localSheetId="5">#REF!</definedName>
    <definedName name="df" localSheetId="6">#REF!</definedName>
    <definedName name="df" localSheetId="9">#REF!</definedName>
    <definedName name="df" localSheetId="17">#REF!</definedName>
    <definedName name="df" localSheetId="2">#REF!</definedName>
    <definedName name="df">#REF!</definedName>
    <definedName name="dfaf" localSheetId="3" hidden="1">{"'장비'!$A$3:$M$12"}</definedName>
    <definedName name="dfaf" localSheetId="4" hidden="1">{"'장비'!$A$3:$M$12"}</definedName>
    <definedName name="dfaf" localSheetId="7" hidden="1">{"'장비'!$A$3:$M$12"}</definedName>
    <definedName name="dfaf" localSheetId="5" hidden="1">{"'장비'!$A$3:$M$12"}</definedName>
    <definedName name="dfaf" localSheetId="6" hidden="1">{"'장비'!$A$3:$M$12"}</definedName>
    <definedName name="dfaf" localSheetId="9" hidden="1">{"'장비'!$A$3:$M$12"}</definedName>
    <definedName name="dfaf" localSheetId="17" hidden="1">{"'장비'!$A$3:$M$12"}</definedName>
    <definedName name="dfaf" localSheetId="2" hidden="1">{"'장비'!$A$3:$M$12"}</definedName>
    <definedName name="dfaf" hidden="1">{"'장비'!$A$3:$M$12"}</definedName>
    <definedName name="dfdfs" localSheetId="3" hidden="1">{"'Sheet1'!$A$4386:$N$4591"}</definedName>
    <definedName name="dfdfs" localSheetId="4" hidden="1">{"'Sheet1'!$A$4386:$N$4591"}</definedName>
    <definedName name="dfdfs" localSheetId="7" hidden="1">{"'Sheet1'!$A$4386:$N$4591"}</definedName>
    <definedName name="dfdfs" localSheetId="5" hidden="1">{"'Sheet1'!$A$4386:$N$4591"}</definedName>
    <definedName name="dfdfs" localSheetId="6" hidden="1">{"'Sheet1'!$A$4386:$N$4591"}</definedName>
    <definedName name="dfdfs" localSheetId="9" hidden="1">{"'Sheet1'!$A$4386:$N$4591"}</definedName>
    <definedName name="dfdfs" localSheetId="17" hidden="1">{"'Sheet1'!$A$4386:$N$4591"}</definedName>
    <definedName name="dfdfs" localSheetId="2" hidden="1">{"'Sheet1'!$A$4386:$N$4591"}</definedName>
    <definedName name="dfdfs" hidden="1">{"'Sheet1'!$A$4386:$N$4591"}</definedName>
    <definedName name="DFF">[85]!CLEAR</definedName>
    <definedName name="dfgddz" localSheetId="3">#REF!</definedName>
    <definedName name="dfgddz" localSheetId="4">#REF!</definedName>
    <definedName name="dfgddz" localSheetId="7">#REF!</definedName>
    <definedName name="dfgddz" localSheetId="5">#REF!</definedName>
    <definedName name="dfgddz" localSheetId="6">#REF!</definedName>
    <definedName name="dfgddz" localSheetId="9">#REF!</definedName>
    <definedName name="dfgddz" localSheetId="17">#REF!</definedName>
    <definedName name="dfgddz" localSheetId="2">#REF!</definedName>
    <definedName name="dfgddz">#REF!</definedName>
    <definedName name="dfghs" localSheetId="3">#REF!</definedName>
    <definedName name="dfghs" localSheetId="4">#REF!</definedName>
    <definedName name="dfghs" localSheetId="7">#REF!</definedName>
    <definedName name="dfghs" localSheetId="5">#REF!</definedName>
    <definedName name="dfghs" localSheetId="6">#REF!</definedName>
    <definedName name="dfghs" localSheetId="9">#REF!</definedName>
    <definedName name="dfghs" localSheetId="17">#REF!</definedName>
    <definedName name="dfghs" localSheetId="2">#REF!</definedName>
    <definedName name="dfghs">#REF!</definedName>
    <definedName name="DFINE">'[4]Cost of O &amp; O'!$F$15</definedName>
    <definedName name="dfsdfafd" localSheetId="3">#REF!</definedName>
    <definedName name="dfsdfafd" localSheetId="4">#REF!</definedName>
    <definedName name="dfsdfafd" localSheetId="7">#REF!</definedName>
    <definedName name="dfsdfafd" localSheetId="5">#REF!</definedName>
    <definedName name="dfsdfafd" localSheetId="6">#REF!</definedName>
    <definedName name="dfsdfafd" localSheetId="9">#REF!</definedName>
    <definedName name="dfsdfafd" localSheetId="17">#REF!</definedName>
    <definedName name="dfsdfafd" localSheetId="2">#REF!</definedName>
    <definedName name="dfsdfafd">#REF!</definedName>
    <definedName name="dg" localSheetId="3" hidden="1">#REF!</definedName>
    <definedName name="dg" localSheetId="4" hidden="1">#REF!</definedName>
    <definedName name="dg" localSheetId="7" hidden="1">#REF!</definedName>
    <definedName name="dg" localSheetId="5" hidden="1">#REF!</definedName>
    <definedName name="dg" localSheetId="6" hidden="1">#REF!</definedName>
    <definedName name="dg" localSheetId="9" hidden="1">#REF!</definedName>
    <definedName name="dg" localSheetId="17" hidden="1">#REF!</definedName>
    <definedName name="dg" localSheetId="2" hidden="1">#REF!</definedName>
    <definedName name="dg" hidden="1">#REF!</definedName>
    <definedName name="DGSB" localSheetId="3">#REF!</definedName>
    <definedName name="DGSB" localSheetId="4">#REF!</definedName>
    <definedName name="DGSB" localSheetId="7">#REF!</definedName>
    <definedName name="DGSB" localSheetId="5">#REF!</definedName>
    <definedName name="DGSB" localSheetId="6">#REF!</definedName>
    <definedName name="DGSB" localSheetId="9">#REF!</definedName>
    <definedName name="DGSB" localSheetId="17">#REF!</definedName>
    <definedName name="DGSB" localSheetId="2">#REF!</definedName>
    <definedName name="DGSB">#REF!</definedName>
    <definedName name="DHROCK" localSheetId="3">#REF!</definedName>
    <definedName name="DHROCK" localSheetId="4">#REF!</definedName>
    <definedName name="DHROCK" localSheetId="7">#REF!</definedName>
    <definedName name="DHROCK" localSheetId="5">#REF!</definedName>
    <definedName name="DHROCK" localSheetId="6">#REF!</definedName>
    <definedName name="DHROCK" localSheetId="9">#REF!</definedName>
    <definedName name="DHROCK" localSheetId="17">#REF!</definedName>
    <definedName name="DHROCK" localSheetId="2">#REF!</definedName>
    <definedName name="DHROCK">#REF!</definedName>
    <definedName name="DHTML" localSheetId="3" hidden="1">{"'Sheet1'!$A$4386:$N$4591"}</definedName>
    <definedName name="DHTML" localSheetId="4" hidden="1">{"'Sheet1'!$A$4386:$N$4591"}</definedName>
    <definedName name="DHTML" localSheetId="7" hidden="1">{"'Sheet1'!$A$4386:$N$4591"}</definedName>
    <definedName name="DHTML" localSheetId="5" hidden="1">{"'Sheet1'!$A$4386:$N$4591"}</definedName>
    <definedName name="DHTML" localSheetId="6" hidden="1">{"'Sheet1'!$A$4386:$N$4591"}</definedName>
    <definedName name="DHTML" localSheetId="9" hidden="1">{"'Sheet1'!$A$4386:$N$4591"}</definedName>
    <definedName name="DHTML" localSheetId="17" hidden="1">{"'Sheet1'!$A$4386:$N$4591"}</definedName>
    <definedName name="DHTML" localSheetId="2" hidden="1">{"'Sheet1'!$A$4386:$N$4591"}</definedName>
    <definedName name="DHTML" hidden="1">{"'Sheet1'!$A$4386:$N$4591"}</definedName>
    <definedName name="Di" localSheetId="3">#REF!</definedName>
    <definedName name="Di" localSheetId="4">#REF!</definedName>
    <definedName name="Di" localSheetId="7">#REF!</definedName>
    <definedName name="Di" localSheetId="5">#REF!</definedName>
    <definedName name="Di" localSheetId="6">#REF!</definedName>
    <definedName name="Di" localSheetId="9">#REF!</definedName>
    <definedName name="Di" localSheetId="17">#REF!</definedName>
    <definedName name="Di" localSheetId="2">#REF!</definedName>
    <definedName name="Di">#REF!</definedName>
    <definedName name="DIA" localSheetId="3">#REF!</definedName>
    <definedName name="DIA" localSheetId="4">#REF!</definedName>
    <definedName name="DIA" localSheetId="7">#REF!</definedName>
    <definedName name="DIA" localSheetId="5">#REF!</definedName>
    <definedName name="DIA" localSheetId="6">#REF!</definedName>
    <definedName name="DIA" localSheetId="9">#REF!</definedName>
    <definedName name="DIA" localSheetId="17">#REF!</definedName>
    <definedName name="DIA" localSheetId="2">#REF!</definedName>
    <definedName name="DIA">#REF!</definedName>
    <definedName name="diameter" localSheetId="3">#REF!</definedName>
    <definedName name="diameter" localSheetId="4">#REF!</definedName>
    <definedName name="diameter" localSheetId="7">#REF!</definedName>
    <definedName name="diameter" localSheetId="5">#REF!</definedName>
    <definedName name="diameter" localSheetId="6">#REF!</definedName>
    <definedName name="diameter" localSheetId="9">#REF!</definedName>
    <definedName name="diameter" localSheetId="17">#REF!</definedName>
    <definedName name="diameter" localSheetId="2">#REF!</definedName>
    <definedName name="diameter">#REF!</definedName>
    <definedName name="diaphragm" localSheetId="3">#REF!</definedName>
    <definedName name="diaphragm" localSheetId="4">#REF!</definedName>
    <definedName name="diaphragm" localSheetId="7">#REF!</definedName>
    <definedName name="diaphragm" localSheetId="5">#REF!</definedName>
    <definedName name="diaphragm" localSheetId="6">#REF!</definedName>
    <definedName name="diaphragm" localSheetId="9">#REF!</definedName>
    <definedName name="diaphragm" localSheetId="17">#REF!</definedName>
    <definedName name="diaphragm" localSheetId="2">#REF!</definedName>
    <definedName name="diaphragm">#REF!</definedName>
    <definedName name="DIns" localSheetId="3">#REF!</definedName>
    <definedName name="DIns" localSheetId="4">#REF!</definedName>
    <definedName name="DIns" localSheetId="7">#REF!</definedName>
    <definedName name="DIns" localSheetId="5">#REF!</definedName>
    <definedName name="DIns" localSheetId="6">#REF!</definedName>
    <definedName name="DIns" localSheetId="9">#REF!</definedName>
    <definedName name="DIns" localSheetId="17">#REF!</definedName>
    <definedName name="DIns" localSheetId="2">#REF!</definedName>
    <definedName name="DIns">#REF!</definedName>
    <definedName name="Disclocation_C" localSheetId="4">'[101]SITE OVERHEADS'!#REF!</definedName>
    <definedName name="Disclocation_C" localSheetId="7">'[101]SITE OVERHEADS'!#REF!</definedName>
    <definedName name="Disclocation_C" localSheetId="5">'[101]SITE OVERHEADS'!#REF!</definedName>
    <definedName name="Disclocation_C" localSheetId="6">'[101]SITE OVERHEADS'!#REF!</definedName>
    <definedName name="Disclocation_C" localSheetId="17">'[101]SITE OVERHEADS'!#REF!</definedName>
    <definedName name="Disclocation_C">'[101]SITE OVERHEADS'!#REF!</definedName>
    <definedName name="DISCOUNTAL">[61]CABLERET!$D$3</definedName>
    <definedName name="DISCOUNTCU">[61]CABLERET!$E$3</definedName>
    <definedName name="djfgjhdh" localSheetId="3">#REF!</definedName>
    <definedName name="djfgjhdh" localSheetId="4">#REF!</definedName>
    <definedName name="djfgjhdh" localSheetId="7">#REF!</definedName>
    <definedName name="djfgjhdh" localSheetId="5">#REF!</definedName>
    <definedName name="djfgjhdh" localSheetId="6">#REF!</definedName>
    <definedName name="djfgjhdh" localSheetId="9">#REF!</definedName>
    <definedName name="djfgjhdh" localSheetId="17">#REF!</definedName>
    <definedName name="djfgjhdh" localSheetId="2">#REF!</definedName>
    <definedName name="djfgjhdh">#REF!</definedName>
    <definedName name="dk" localSheetId="3">#REF!</definedName>
    <definedName name="dk" localSheetId="4">#REF!</definedName>
    <definedName name="dk" localSheetId="7">#REF!</definedName>
    <definedName name="dk" localSheetId="5">#REF!</definedName>
    <definedName name="dk" localSheetId="6">#REF!</definedName>
    <definedName name="dk" localSheetId="9">#REF!</definedName>
    <definedName name="dk" localSheetId="17">#REF!</definedName>
    <definedName name="dk" localSheetId="2">#REF!</definedName>
    <definedName name="dk">#REF!</definedName>
    <definedName name="dl" localSheetId="3">#REF!</definedName>
    <definedName name="dl" localSheetId="4">#REF!</definedName>
    <definedName name="dl" localSheetId="7">#REF!</definedName>
    <definedName name="dl" localSheetId="5">#REF!</definedName>
    <definedName name="dl" localSheetId="6">#REF!</definedName>
    <definedName name="dl" localSheetId="9">#REF!</definedName>
    <definedName name="dl" localSheetId="17">#REF!</definedName>
    <definedName name="dl" localSheetId="2">#REF!</definedName>
    <definedName name="dl">#REF!</definedName>
    <definedName name="dl___0" localSheetId="3">#REF!</definedName>
    <definedName name="dl___0" localSheetId="4">#REF!</definedName>
    <definedName name="dl___0" localSheetId="7">#REF!</definedName>
    <definedName name="dl___0" localSheetId="5">#REF!</definedName>
    <definedName name="dl___0" localSheetId="6">#REF!</definedName>
    <definedName name="dl___0" localSheetId="9">#REF!</definedName>
    <definedName name="dl___0" localSheetId="17">#REF!</definedName>
    <definedName name="dl___0" localSheetId="2">#REF!</definedName>
    <definedName name="dl___0">#REF!</definedName>
    <definedName name="dl___13" localSheetId="3">#REF!</definedName>
    <definedName name="dl___13" localSheetId="4">#REF!</definedName>
    <definedName name="dl___13" localSheetId="7">#REF!</definedName>
    <definedName name="dl___13" localSheetId="5">#REF!</definedName>
    <definedName name="dl___13" localSheetId="6">#REF!</definedName>
    <definedName name="dl___13" localSheetId="9">#REF!</definedName>
    <definedName name="dl___13" localSheetId="17">#REF!</definedName>
    <definedName name="dl___13" localSheetId="2">#REF!</definedName>
    <definedName name="dl___13">#REF!</definedName>
    <definedName name="dlq">#N/A</definedName>
    <definedName name="dlqckf2">#N/A</definedName>
    <definedName name="DMUCK">'[4]Cost of O &amp; O'!$F$17</definedName>
    <definedName name="DMUR" localSheetId="3">#REF!</definedName>
    <definedName name="DMUR" localSheetId="4">#REF!</definedName>
    <definedName name="DMUR" localSheetId="7">#REF!</definedName>
    <definedName name="DMUR" localSheetId="5">#REF!</definedName>
    <definedName name="DMUR" localSheetId="6">#REF!</definedName>
    <definedName name="DMUR" localSheetId="9">#REF!</definedName>
    <definedName name="DMUR" localSheetId="17">#REF!</definedName>
    <definedName name="DMUR" localSheetId="2">#REF!</definedName>
    <definedName name="DMUR">#REF!</definedName>
    <definedName name="Do" localSheetId="3">#REF!</definedName>
    <definedName name="Do" localSheetId="4">#REF!</definedName>
    <definedName name="Do" localSheetId="7">#REF!</definedName>
    <definedName name="Do" localSheetId="5">#REF!</definedName>
    <definedName name="Do" localSheetId="6">#REF!</definedName>
    <definedName name="Do" localSheetId="9">#REF!</definedName>
    <definedName name="Do" localSheetId="17">#REF!</definedName>
    <definedName name="Do" localSheetId="2">#REF!</definedName>
    <definedName name="Do">#REF!</definedName>
    <definedName name="DOC_Title" localSheetId="4">'[87]GM 000'!$C$1</definedName>
    <definedName name="DOC_Title" localSheetId="7">'[87]GM 000'!$C$1</definedName>
    <definedName name="DOC_Title" localSheetId="6">'[87]GM 000'!$C$1</definedName>
    <definedName name="DOC_Title">'[88]GM 000'!$C$1</definedName>
    <definedName name="docu" localSheetId="3">#REF!</definedName>
    <definedName name="docu" localSheetId="4">#REF!</definedName>
    <definedName name="docu" localSheetId="7">#REF!</definedName>
    <definedName name="docu" localSheetId="5">#REF!</definedName>
    <definedName name="docu" localSheetId="6">#REF!</definedName>
    <definedName name="docu" localSheetId="9">#REF!</definedName>
    <definedName name="docu" localSheetId="17">#REF!</definedName>
    <definedName name="docu" localSheetId="2">#REF!</definedName>
    <definedName name="docu">#REF!</definedName>
    <definedName name="DOW_CORNING_789_SILICONE_SEALANT" localSheetId="3">#REF!</definedName>
    <definedName name="DOW_CORNING_789_SILICONE_SEALANT" localSheetId="4">#REF!</definedName>
    <definedName name="DOW_CORNING_789_SILICONE_SEALANT" localSheetId="7">#REF!</definedName>
    <definedName name="DOW_CORNING_789_SILICONE_SEALANT" localSheetId="5">#REF!</definedName>
    <definedName name="DOW_CORNING_789_SILICONE_SEALANT" localSheetId="6">#REF!</definedName>
    <definedName name="DOW_CORNING_789_SILICONE_SEALANT" localSheetId="9">#REF!</definedName>
    <definedName name="DOW_CORNING_789_SILICONE_SEALANT" localSheetId="17">#REF!</definedName>
    <definedName name="DOW_CORNING_789_SILICONE_SEALANT" localSheetId="2">#REF!</definedName>
    <definedName name="DOW_CORNING_789_SILICONE_SEALANT">#REF!</definedName>
    <definedName name="down" localSheetId="4">'[102]6-2차'!#REF!</definedName>
    <definedName name="down" localSheetId="7">'[102]6-2차'!#REF!</definedName>
    <definedName name="down" localSheetId="5">'[102]6-2차'!#REF!</definedName>
    <definedName name="down" localSheetId="6">'[102]6-2차'!#REF!</definedName>
    <definedName name="down" localSheetId="17">'[102]6-2차'!#REF!</definedName>
    <definedName name="down">'[102]6-2차'!#REF!</definedName>
    <definedName name="DOZ" localSheetId="3">#REF!</definedName>
    <definedName name="DOZ" localSheetId="4">#REF!</definedName>
    <definedName name="DOZ" localSheetId="7">#REF!</definedName>
    <definedName name="DOZ" localSheetId="5">#REF!</definedName>
    <definedName name="DOZ" localSheetId="6">#REF!</definedName>
    <definedName name="DOZ" localSheetId="9">#REF!</definedName>
    <definedName name="DOZ" localSheetId="17">#REF!</definedName>
    <definedName name="DOZ" localSheetId="2">#REF!</definedName>
    <definedName name="DOZ">#REF!</definedName>
    <definedName name="dozer">'[103]Cost of O &amp; O'!$F$15</definedName>
    <definedName name="dq" localSheetId="3">#REF!</definedName>
    <definedName name="dq" localSheetId="4">#REF!</definedName>
    <definedName name="dq" localSheetId="7">#REF!</definedName>
    <definedName name="dq" localSheetId="5">#REF!</definedName>
    <definedName name="dq" localSheetId="6">#REF!</definedName>
    <definedName name="dq" localSheetId="9">#REF!</definedName>
    <definedName name="dq" localSheetId="17">#REF!</definedName>
    <definedName name="dq" localSheetId="2">#REF!</definedName>
    <definedName name="dq">#REF!</definedName>
    <definedName name="drain_trap" localSheetId="3">#REF!</definedName>
    <definedName name="drain_trap" localSheetId="4">#REF!</definedName>
    <definedName name="drain_trap" localSheetId="7">#REF!</definedName>
    <definedName name="drain_trap" localSheetId="5">#REF!</definedName>
    <definedName name="drain_trap" localSheetId="6">#REF!</definedName>
    <definedName name="drain_trap" localSheetId="9">#REF!</definedName>
    <definedName name="drain_trap" localSheetId="17">#REF!</definedName>
    <definedName name="drain_trap" localSheetId="2">#REF!</definedName>
    <definedName name="drain_trap">#REF!</definedName>
    <definedName name="DRES" localSheetId="3">#REF!</definedName>
    <definedName name="DRES" localSheetId="4">#REF!</definedName>
    <definedName name="DRES" localSheetId="7">#REF!</definedName>
    <definedName name="DRES" localSheetId="5">#REF!</definedName>
    <definedName name="DRES" localSheetId="6">#REF!</definedName>
    <definedName name="DRES" localSheetId="9">#REF!</definedName>
    <definedName name="DRES" localSheetId="17">#REF!</definedName>
    <definedName name="DRES" localSheetId="2">#REF!</definedName>
    <definedName name="DRES">#REF!</definedName>
    <definedName name="DRILL" localSheetId="3">#REF!</definedName>
    <definedName name="DRILL" localSheetId="4">#REF!</definedName>
    <definedName name="DRILL" localSheetId="7">#REF!</definedName>
    <definedName name="DRILL" localSheetId="5">#REF!</definedName>
    <definedName name="DRILL" localSheetId="6">#REF!</definedName>
    <definedName name="DRILL" localSheetId="9">#REF!</definedName>
    <definedName name="DRILL" localSheetId="17">#REF!</definedName>
    <definedName name="DRILL" localSheetId="2">#REF!</definedName>
    <definedName name="DRILL">#REF!</definedName>
    <definedName name="DRIP">'[4]Cost of O &amp; O'!$F$18</definedName>
    <definedName name="DRIV" localSheetId="3">#REF!</definedName>
    <definedName name="DRIV" localSheetId="4">#REF!</definedName>
    <definedName name="DRIV" localSheetId="7">#REF!</definedName>
    <definedName name="DRIV" localSheetId="5">#REF!</definedName>
    <definedName name="DRIV" localSheetId="6">#REF!</definedName>
    <definedName name="DRIV" localSheetId="9">#REF!</definedName>
    <definedName name="DRIV" localSheetId="17">#REF!</definedName>
    <definedName name="DRIV" localSheetId="2">#REF!</definedName>
    <definedName name="DRIV">#REF!</definedName>
    <definedName name="DROCK" localSheetId="3">#REF!</definedName>
    <definedName name="DROCK" localSheetId="4">#REF!</definedName>
    <definedName name="DROCK" localSheetId="7">#REF!</definedName>
    <definedName name="DROCK" localSheetId="5">#REF!</definedName>
    <definedName name="DROCK" localSheetId="6">#REF!</definedName>
    <definedName name="DROCK" localSheetId="9">#REF!</definedName>
    <definedName name="DROCK" localSheetId="17">#REF!</definedName>
    <definedName name="DROCK" localSheetId="2">#REF!</definedName>
    <definedName name="DROCK">#REF!</definedName>
    <definedName name="ds">#N/A</definedName>
    <definedName name="Ds___0" localSheetId="3">#REF!</definedName>
    <definedName name="Ds___0" localSheetId="4">#REF!</definedName>
    <definedName name="Ds___0" localSheetId="7">#REF!</definedName>
    <definedName name="Ds___0" localSheetId="5">#REF!</definedName>
    <definedName name="Ds___0" localSheetId="6">#REF!</definedName>
    <definedName name="Ds___0" localSheetId="9">#REF!</definedName>
    <definedName name="Ds___0" localSheetId="17">#REF!</definedName>
    <definedName name="Ds___0" localSheetId="2">#REF!</definedName>
    <definedName name="Ds___0">#REF!</definedName>
    <definedName name="Ds___13" localSheetId="3">#REF!</definedName>
    <definedName name="Ds___13" localSheetId="4">#REF!</definedName>
    <definedName name="Ds___13" localSheetId="7">#REF!</definedName>
    <definedName name="Ds___13" localSheetId="5">#REF!</definedName>
    <definedName name="Ds___13" localSheetId="6">#REF!</definedName>
    <definedName name="Ds___13" localSheetId="9">#REF!</definedName>
    <definedName name="Ds___13" localSheetId="17">#REF!</definedName>
    <definedName name="Ds___13" localSheetId="2">#REF!</definedName>
    <definedName name="Ds___13">#REF!</definedName>
    <definedName name="DSAND" localSheetId="3">#REF!</definedName>
    <definedName name="DSAND" localSheetId="4">#REF!</definedName>
    <definedName name="DSAND" localSheetId="7">#REF!</definedName>
    <definedName name="DSAND" localSheetId="5">#REF!</definedName>
    <definedName name="DSAND" localSheetId="6">#REF!</definedName>
    <definedName name="DSAND" localSheetId="9">#REF!</definedName>
    <definedName name="DSAND" localSheetId="17">#REF!</definedName>
    <definedName name="DSAND" localSheetId="2">#REF!</definedName>
    <definedName name="DSAND">#REF!</definedName>
    <definedName name="dsgdf" localSheetId="3">#REF!</definedName>
    <definedName name="dsgdf" localSheetId="4">#REF!</definedName>
    <definedName name="dsgdf" localSheetId="7">#REF!</definedName>
    <definedName name="dsgdf" localSheetId="5">#REF!</definedName>
    <definedName name="dsgdf" localSheetId="6">#REF!</definedName>
    <definedName name="dsgdf" localSheetId="9">#REF!</definedName>
    <definedName name="dsgdf" localSheetId="17">#REF!</definedName>
    <definedName name="dsgdf" localSheetId="2">#REF!</definedName>
    <definedName name="dsgdf">#REF!</definedName>
    <definedName name="DSOIL" localSheetId="3">#REF!</definedName>
    <definedName name="DSOIL" localSheetId="4">#REF!</definedName>
    <definedName name="DSOIL" localSheetId="7">#REF!</definedName>
    <definedName name="DSOIL" localSheetId="5">#REF!</definedName>
    <definedName name="DSOIL" localSheetId="6">#REF!</definedName>
    <definedName name="DSOIL" localSheetId="9">#REF!</definedName>
    <definedName name="DSOIL" localSheetId="17">#REF!</definedName>
    <definedName name="DSOIL" localSheetId="2">#REF!</definedName>
    <definedName name="DSOIL">#REF!</definedName>
    <definedName name="DSROCK" localSheetId="3">#REF!</definedName>
    <definedName name="DSROCK" localSheetId="4">#REF!</definedName>
    <definedName name="DSROCK" localSheetId="7">#REF!</definedName>
    <definedName name="DSROCK" localSheetId="5">#REF!</definedName>
    <definedName name="DSROCK" localSheetId="6">#REF!</definedName>
    <definedName name="DSROCK" localSheetId="9">#REF!</definedName>
    <definedName name="DSROCK" localSheetId="17">#REF!</definedName>
    <definedName name="DSROCK" localSheetId="2">#REF!</definedName>
    <definedName name="DSROCK">#REF!</definedName>
    <definedName name="dual_plate_check" localSheetId="3">#REF!</definedName>
    <definedName name="dual_plate_check" localSheetId="4">#REF!</definedName>
    <definedName name="dual_plate_check" localSheetId="7">#REF!</definedName>
    <definedName name="dual_plate_check" localSheetId="5">#REF!</definedName>
    <definedName name="dual_plate_check" localSheetId="6">#REF!</definedName>
    <definedName name="dual_plate_check" localSheetId="9">#REF!</definedName>
    <definedName name="dual_plate_check" localSheetId="17">#REF!</definedName>
    <definedName name="dual_plate_check" localSheetId="2">#REF!</definedName>
    <definedName name="dual_plate_check">#REF!</definedName>
    <definedName name="DUB" localSheetId="3">#REF!</definedName>
    <definedName name="DUB" localSheetId="4">#REF!</definedName>
    <definedName name="DUB" localSheetId="7">#REF!</definedName>
    <definedName name="DUB" localSheetId="5">#REF!</definedName>
    <definedName name="DUB" localSheetId="6">#REF!</definedName>
    <definedName name="DUB" localSheetId="9">#REF!</definedName>
    <definedName name="DUB" localSheetId="17">#REF!</definedName>
    <definedName name="DUB" localSheetId="2">#REF!</definedName>
    <definedName name="DUB">#REF!</definedName>
    <definedName name="DUMP" localSheetId="3">#REF!</definedName>
    <definedName name="DUMP" localSheetId="4">#REF!</definedName>
    <definedName name="DUMP" localSheetId="7">#REF!</definedName>
    <definedName name="DUMP" localSheetId="5">#REF!</definedName>
    <definedName name="DUMP" localSheetId="6">#REF!</definedName>
    <definedName name="DUMP" localSheetId="9">#REF!</definedName>
    <definedName name="DUMP" localSheetId="17">#REF!</definedName>
    <definedName name="DUMP" localSheetId="2">#REF!</definedName>
    <definedName name="DUMP">#REF!</definedName>
    <definedName name="dumppr" localSheetId="3">#REF!</definedName>
    <definedName name="dumppr" localSheetId="4">#REF!</definedName>
    <definedName name="dumppr" localSheetId="7">#REF!</definedName>
    <definedName name="dumppr" localSheetId="5">#REF!</definedName>
    <definedName name="dumppr" localSheetId="6">#REF!</definedName>
    <definedName name="dumppr" localSheetId="9">#REF!</definedName>
    <definedName name="dumppr" localSheetId="17">#REF!</definedName>
    <definedName name="dumppr" localSheetId="2">#REF!</definedName>
    <definedName name="dumppr">#REF!</definedName>
    <definedName name="duplex_strainer" localSheetId="3">#REF!</definedName>
    <definedName name="duplex_strainer" localSheetId="4">#REF!</definedName>
    <definedName name="duplex_strainer" localSheetId="7">#REF!</definedName>
    <definedName name="duplex_strainer" localSheetId="5">#REF!</definedName>
    <definedName name="duplex_strainer" localSheetId="6">#REF!</definedName>
    <definedName name="duplex_strainer" localSheetId="9">#REF!</definedName>
    <definedName name="duplex_strainer" localSheetId="17">#REF!</definedName>
    <definedName name="duplex_strainer" localSheetId="2">#REF!</definedName>
    <definedName name="duplex_strainer">#REF!</definedName>
    <definedName name="Dust" localSheetId="3">#REF!</definedName>
    <definedName name="Dust" localSheetId="4">#REF!</definedName>
    <definedName name="Dust" localSheetId="7">#REF!</definedName>
    <definedName name="Dust" localSheetId="5">#REF!</definedName>
    <definedName name="Dust" localSheetId="6">#REF!</definedName>
    <definedName name="Dust" localSheetId="9">#REF!</definedName>
    <definedName name="Dust" localSheetId="17">#REF!</definedName>
    <definedName name="Dust" localSheetId="2">#REF!</definedName>
    <definedName name="Dust">#REF!</definedName>
    <definedName name="Dv" localSheetId="3">#REF!</definedName>
    <definedName name="Dv" localSheetId="4">#REF!</definedName>
    <definedName name="Dv" localSheetId="7">#REF!</definedName>
    <definedName name="Dv" localSheetId="5">#REF!</definedName>
    <definedName name="Dv" localSheetId="6">#REF!</definedName>
    <definedName name="Dv" localSheetId="9">#REF!</definedName>
    <definedName name="Dv" localSheetId="17">#REF!</definedName>
    <definedName name="Dv" localSheetId="2">#REF!</definedName>
    <definedName name="Dv">#REF!</definedName>
    <definedName name="dvv" localSheetId="3">#REF!</definedName>
    <definedName name="dvv" localSheetId="4">#REF!</definedName>
    <definedName name="dvv" localSheetId="7">#REF!</definedName>
    <definedName name="dvv" localSheetId="5">#REF!</definedName>
    <definedName name="dvv" localSheetId="6">#REF!</definedName>
    <definedName name="dvv" localSheetId="9">#REF!</definedName>
    <definedName name="dvv" localSheetId="17">#REF!</definedName>
    <definedName name="dvv" localSheetId="2">#REF!</definedName>
    <definedName name="dvv">#REF!</definedName>
    <definedName name="dw" localSheetId="3" hidden="1">{"'Sheet1'!$L$16"}</definedName>
    <definedName name="dw" localSheetId="4" hidden="1">{"'Sheet1'!$L$16"}</definedName>
    <definedName name="dw" localSheetId="7" hidden="1">{"'Sheet1'!$L$16"}</definedName>
    <definedName name="dw" localSheetId="5" hidden="1">{"'Sheet1'!$L$16"}</definedName>
    <definedName name="dw" localSheetId="6" hidden="1">{"'Sheet1'!$L$16"}</definedName>
    <definedName name="dw" localSheetId="9" hidden="1">{"'Sheet1'!$L$16"}</definedName>
    <definedName name="dw" localSheetId="17" hidden="1">{"'Sheet1'!$L$16"}</definedName>
    <definedName name="dw" localSheetId="2" hidden="1">{"'Sheet1'!$L$16"}</definedName>
    <definedName name="dw" hidden="1">{"'Sheet1'!$L$16"}</definedName>
    <definedName name="Dx" localSheetId="3">#REF!</definedName>
    <definedName name="Dx" localSheetId="4">#REF!</definedName>
    <definedName name="Dx" localSheetId="7">#REF!</definedName>
    <definedName name="Dx" localSheetId="5">#REF!</definedName>
    <definedName name="Dx" localSheetId="6">#REF!</definedName>
    <definedName name="Dx" localSheetId="9">#REF!</definedName>
    <definedName name="Dx" localSheetId="17">#REF!</definedName>
    <definedName name="Dx" localSheetId="2">#REF!</definedName>
    <definedName name="Dx">#REF!</definedName>
    <definedName name="dx_shape" localSheetId="3">#REF!</definedName>
    <definedName name="dx_shape" localSheetId="4">#REF!</definedName>
    <definedName name="dx_shape" localSheetId="7">#REF!</definedName>
    <definedName name="dx_shape" localSheetId="5">#REF!</definedName>
    <definedName name="dx_shape" localSheetId="6">#REF!</definedName>
    <definedName name="dx_shape" localSheetId="9">#REF!</definedName>
    <definedName name="dx_shape" localSheetId="17">#REF!</definedName>
    <definedName name="dx_shape" localSheetId="2">#REF!</definedName>
    <definedName name="dx_shape">#REF!</definedName>
    <definedName name="Dy" localSheetId="3">#REF!</definedName>
    <definedName name="Dy" localSheetId="4">#REF!</definedName>
    <definedName name="Dy" localSheetId="7">#REF!</definedName>
    <definedName name="Dy" localSheetId="5">#REF!</definedName>
    <definedName name="Dy" localSheetId="6">#REF!</definedName>
    <definedName name="Dy" localSheetId="9">#REF!</definedName>
    <definedName name="Dy" localSheetId="17">#REF!</definedName>
    <definedName name="Dy" localSheetId="2">#REF!</definedName>
    <definedName name="Dy">#REF!</definedName>
    <definedName name="E">'[104]PRECAST lightconc-II'!$K$20</definedName>
    <definedName name="e_margin" localSheetId="3">#REF!</definedName>
    <definedName name="e_margin" localSheetId="4">#REF!</definedName>
    <definedName name="e_margin" localSheetId="7">#REF!</definedName>
    <definedName name="e_margin" localSheetId="5">#REF!</definedName>
    <definedName name="e_margin" localSheetId="6">#REF!</definedName>
    <definedName name="e_margin" localSheetId="9">#REF!</definedName>
    <definedName name="e_margin" localSheetId="17">#REF!</definedName>
    <definedName name="e_margin" localSheetId="2">#REF!</definedName>
    <definedName name="e_margin">#REF!</definedName>
    <definedName name="E_span" localSheetId="3">#REF!</definedName>
    <definedName name="E_span" localSheetId="4">#REF!</definedName>
    <definedName name="E_span" localSheetId="7">#REF!</definedName>
    <definedName name="E_span" localSheetId="5">#REF!</definedName>
    <definedName name="E_span" localSheetId="6">#REF!</definedName>
    <definedName name="E_span" localSheetId="9">#REF!</definedName>
    <definedName name="E_span" localSheetId="17">#REF!</definedName>
    <definedName name="E_span" localSheetId="2">#REF!</definedName>
    <definedName name="E_span">#REF!</definedName>
    <definedName name="EAGG" localSheetId="3">#REF!</definedName>
    <definedName name="EAGG" localSheetId="4">#REF!</definedName>
    <definedName name="EAGG" localSheetId="7">#REF!</definedName>
    <definedName name="EAGG" localSheetId="5">#REF!</definedName>
    <definedName name="EAGG" localSheetId="6">#REF!</definedName>
    <definedName name="EAGG" localSheetId="9">#REF!</definedName>
    <definedName name="EAGG" localSheetId="17">#REF!</definedName>
    <definedName name="EAGG" localSheetId="2">#REF!</definedName>
    <definedName name="EAGG">#REF!</definedName>
    <definedName name="EAR">'[47]RA Civil'!$E$21</definedName>
    <definedName name="Earth" localSheetId="3">#REF!</definedName>
    <definedName name="Earth" localSheetId="4">#REF!</definedName>
    <definedName name="Earth" localSheetId="7">#REF!</definedName>
    <definedName name="Earth" localSheetId="5">#REF!</definedName>
    <definedName name="Earth" localSheetId="6">#REF!</definedName>
    <definedName name="Earth" localSheetId="9">#REF!</definedName>
    <definedName name="Earth" localSheetId="17">#REF!</definedName>
    <definedName name="Earth" localSheetId="2">#REF!</definedName>
    <definedName name="Earth">#REF!</definedName>
    <definedName name="EARTH1" localSheetId="3">#REF!</definedName>
    <definedName name="EARTH1" localSheetId="4">#REF!</definedName>
    <definedName name="EARTH1" localSheetId="7">#REF!</definedName>
    <definedName name="EARTH1" localSheetId="5">#REF!</definedName>
    <definedName name="EARTH1" localSheetId="6">#REF!</definedName>
    <definedName name="EARTH1" localSheetId="9">#REF!</definedName>
    <definedName name="EARTH1" localSheetId="17">#REF!</definedName>
    <definedName name="EARTH1" localSheetId="2">#REF!</definedName>
    <definedName name="EARTH1">#REF!</definedName>
    <definedName name="ECLAY" localSheetId="3">#REF!</definedName>
    <definedName name="ECLAY" localSheetId="4">#REF!</definedName>
    <definedName name="ECLAY" localSheetId="7">#REF!</definedName>
    <definedName name="ECLAY" localSheetId="5">#REF!</definedName>
    <definedName name="ECLAY" localSheetId="6">#REF!</definedName>
    <definedName name="ECLAY" localSheetId="9">#REF!</definedName>
    <definedName name="ECLAY" localSheetId="17">#REF!</definedName>
    <definedName name="ECLAY" localSheetId="2">#REF!</definedName>
    <definedName name="ECLAY">#REF!</definedName>
    <definedName name="ECOARSE" localSheetId="3">#REF!</definedName>
    <definedName name="ECOARSE" localSheetId="4">#REF!</definedName>
    <definedName name="ECOARSE" localSheetId="7">#REF!</definedName>
    <definedName name="ECOARSE" localSheetId="5">#REF!</definedName>
    <definedName name="ECOARSE" localSheetId="6">#REF!</definedName>
    <definedName name="ECOARSE" localSheetId="9">#REF!</definedName>
    <definedName name="ECOARSE" localSheetId="17">#REF!</definedName>
    <definedName name="ECOARSE" localSheetId="2">#REF!</definedName>
    <definedName name="ECOARSE">#REF!</definedName>
    <definedName name="ECON" localSheetId="3">#REF!</definedName>
    <definedName name="ECON" localSheetId="4">#REF!</definedName>
    <definedName name="ECON" localSheetId="7">#REF!</definedName>
    <definedName name="ECON" localSheetId="5">#REF!</definedName>
    <definedName name="ECON" localSheetId="6">#REF!</definedName>
    <definedName name="ECON" localSheetId="9">#REF!</definedName>
    <definedName name="ECON" localSheetId="17">#REF!</definedName>
    <definedName name="ECON" localSheetId="2">#REF!</definedName>
    <definedName name="ECON">#REF!</definedName>
    <definedName name="ECSAND" localSheetId="3">#REF!</definedName>
    <definedName name="ECSAND" localSheetId="4">#REF!</definedName>
    <definedName name="ECSAND" localSheetId="7">#REF!</definedName>
    <definedName name="ECSAND" localSheetId="5">#REF!</definedName>
    <definedName name="ECSAND" localSheetId="6">#REF!</definedName>
    <definedName name="ECSAND" localSheetId="9">#REF!</definedName>
    <definedName name="ECSAND" localSheetId="17">#REF!</definedName>
    <definedName name="ECSAND" localSheetId="2">#REF!</definedName>
    <definedName name="ECSAND">#REF!</definedName>
    <definedName name="ED" localSheetId="3">#REF!</definedName>
    <definedName name="ED" localSheetId="4">#REF!</definedName>
    <definedName name="ED" localSheetId="7">#REF!</definedName>
    <definedName name="ED" localSheetId="5">#REF!</definedName>
    <definedName name="ED" localSheetId="6">#REF!</definedName>
    <definedName name="ED" localSheetId="9">#REF!</definedName>
    <definedName name="ED" localSheetId="17">#REF!</definedName>
    <definedName name="ED" localSheetId="2">#REF!</definedName>
    <definedName name="ED">#REF!</definedName>
    <definedName name="EEEE" localSheetId="3" hidden="1">{"form-D1",#N/A,FALSE,"FORM-D1";"form-D1_amt",#N/A,FALSE,"FORM-D1"}</definedName>
    <definedName name="EEEE" localSheetId="4" hidden="1">{"form-D1",#N/A,FALSE,"FORM-D1";"form-D1_amt",#N/A,FALSE,"FORM-D1"}</definedName>
    <definedName name="EEEE" localSheetId="7" hidden="1">{"form-D1",#N/A,FALSE,"FORM-D1";"form-D1_amt",#N/A,FALSE,"FORM-D1"}</definedName>
    <definedName name="EEEE" localSheetId="5" hidden="1">{"form-D1",#N/A,FALSE,"FORM-D1";"form-D1_amt",#N/A,FALSE,"FORM-D1"}</definedName>
    <definedName name="EEEE" localSheetId="6" hidden="1">{"form-D1",#N/A,FALSE,"FORM-D1";"form-D1_amt",#N/A,FALSE,"FORM-D1"}</definedName>
    <definedName name="EEEE" localSheetId="9" hidden="1">{"form-D1",#N/A,FALSE,"FORM-D1";"form-D1_amt",#N/A,FALSE,"FORM-D1"}</definedName>
    <definedName name="EEEE" localSheetId="17" hidden="1">{"form-D1",#N/A,FALSE,"FORM-D1";"form-D1_amt",#N/A,FALSE,"FORM-D1"}</definedName>
    <definedName name="EEEE" localSheetId="2" hidden="1">{"form-D1",#N/A,FALSE,"FORM-D1";"form-D1_amt",#N/A,FALSE,"FORM-D1"}</definedName>
    <definedName name="EEEE" hidden="1">{"form-D1",#N/A,FALSE,"FORM-D1";"form-D1_amt",#N/A,FALSE,"FORM-D1"}</definedName>
    <definedName name="eehr" localSheetId="3">#REF!</definedName>
    <definedName name="eehr" localSheetId="4">#REF!</definedName>
    <definedName name="eehr" localSheetId="7">#REF!</definedName>
    <definedName name="eehr" localSheetId="5">#REF!</definedName>
    <definedName name="eehr" localSheetId="6">#REF!</definedName>
    <definedName name="eehr" localSheetId="9">#REF!</definedName>
    <definedName name="eehr" localSheetId="17">#REF!</definedName>
    <definedName name="eehr" localSheetId="2">#REF!</definedName>
    <definedName name="eehr">#REF!</definedName>
    <definedName name="eehrw" localSheetId="3">#REF!</definedName>
    <definedName name="eehrw" localSheetId="4">#REF!</definedName>
    <definedName name="eehrw" localSheetId="7">#REF!</definedName>
    <definedName name="eehrw" localSheetId="5">#REF!</definedName>
    <definedName name="eehrw" localSheetId="6">#REF!</definedName>
    <definedName name="eehrw" localSheetId="9">#REF!</definedName>
    <definedName name="eehrw" localSheetId="17">#REF!</definedName>
    <definedName name="eehrw" localSheetId="2">#REF!</definedName>
    <definedName name="eehrw">#REF!</definedName>
    <definedName name="effectivespan1" localSheetId="4">[84]FACE!#REF!</definedName>
    <definedName name="effectivespan1" localSheetId="7">[84]FACE!#REF!</definedName>
    <definedName name="effectivespan1" localSheetId="5">[84]FACE!#REF!</definedName>
    <definedName name="effectivespan1" localSheetId="6">[84]FACE!#REF!</definedName>
    <definedName name="effectivespan1" localSheetId="17">[84]FACE!#REF!</definedName>
    <definedName name="effectivespan1">[84]FACE!#REF!</definedName>
    <definedName name="EFINE">'[4]Cost of O &amp; O'!$F$7</definedName>
    <definedName name="eg" localSheetId="3">#REF!</definedName>
    <definedName name="eg" localSheetId="4">#REF!</definedName>
    <definedName name="eg" localSheetId="7">#REF!</definedName>
    <definedName name="eg" localSheetId="5">#REF!</definedName>
    <definedName name="eg" localSheetId="6">#REF!</definedName>
    <definedName name="eg" localSheetId="9">#REF!</definedName>
    <definedName name="eg" localSheetId="17">#REF!</definedName>
    <definedName name="eg" localSheetId="2">#REF!</definedName>
    <definedName name="eg">#REF!</definedName>
    <definedName name="egbe" localSheetId="3">#REF!</definedName>
    <definedName name="egbe" localSheetId="4">#REF!</definedName>
    <definedName name="egbe" localSheetId="7">#REF!</definedName>
    <definedName name="egbe" localSheetId="5">#REF!</definedName>
    <definedName name="egbe" localSheetId="6">#REF!</definedName>
    <definedName name="egbe" localSheetId="9">#REF!</definedName>
    <definedName name="egbe" localSheetId="17">#REF!</definedName>
    <definedName name="egbe" localSheetId="2">#REF!</definedName>
    <definedName name="egbe">#REF!</definedName>
    <definedName name="EGSB" localSheetId="3">#REF!</definedName>
    <definedName name="EGSB" localSheetId="4">#REF!</definedName>
    <definedName name="EGSB" localSheetId="7">#REF!</definedName>
    <definedName name="EGSB" localSheetId="5">#REF!</definedName>
    <definedName name="EGSB" localSheetId="6">#REF!</definedName>
    <definedName name="EGSB" localSheetId="9">#REF!</definedName>
    <definedName name="EGSB" localSheetId="17">#REF!</definedName>
    <definedName name="EGSB" localSheetId="2">#REF!</definedName>
    <definedName name="EGSB">#REF!</definedName>
    <definedName name="EHM" localSheetId="3">#REF!</definedName>
    <definedName name="EHM" localSheetId="4">#REF!</definedName>
    <definedName name="EHM" localSheetId="7">#REF!</definedName>
    <definedName name="EHM" localSheetId="5">#REF!</definedName>
    <definedName name="EHM" localSheetId="6">#REF!</definedName>
    <definedName name="EHM" localSheetId="9">#REF!</definedName>
    <definedName name="EHM" localSheetId="17">#REF!</definedName>
    <definedName name="EHM" localSheetId="2">#REF!</definedName>
    <definedName name="EHM">#REF!</definedName>
    <definedName name="EHROCK" localSheetId="3">#REF!</definedName>
    <definedName name="EHROCK" localSheetId="4">#REF!</definedName>
    <definedName name="EHROCK" localSheetId="7">#REF!</definedName>
    <definedName name="EHROCK" localSheetId="5">#REF!</definedName>
    <definedName name="EHROCK" localSheetId="6">#REF!</definedName>
    <definedName name="EHROCK" localSheetId="9">#REF!</definedName>
    <definedName name="EHROCK" localSheetId="17">#REF!</definedName>
    <definedName name="EHROCK" localSheetId="2">#REF!</definedName>
    <definedName name="EHROCK">#REF!</definedName>
    <definedName name="ELEC_AMT">[50]PIPING!$T$6:$T$105</definedName>
    <definedName name="ELEC_QTY">[50]PIPING!$R$6:$R$105</definedName>
    <definedName name="ELEC_RATE">[50]PIPING!$AU$7:$AV$39</definedName>
    <definedName name="ELEC_SPEC">[50]PIPING!$Q$6:$Q$105</definedName>
    <definedName name="ELEMENT_CODE" localSheetId="3">#REF!</definedName>
    <definedName name="ELEMENT_CODE" localSheetId="4">#REF!</definedName>
    <definedName name="ELEMENT_CODE" localSheetId="7">#REF!</definedName>
    <definedName name="ELEMENT_CODE" localSheetId="5">#REF!</definedName>
    <definedName name="ELEMENT_CODE" localSheetId="6">#REF!</definedName>
    <definedName name="ELEMENT_CODE" localSheetId="9">#REF!</definedName>
    <definedName name="ELEMENT_CODE" localSheetId="17">#REF!</definedName>
    <definedName name="ELEMENT_CODE" localSheetId="2">#REF!</definedName>
    <definedName name="ELEMENT_CODE">#REF!</definedName>
    <definedName name="Em" localSheetId="3">#REF!</definedName>
    <definedName name="Em" localSheetId="4">#REF!</definedName>
    <definedName name="Em" localSheetId="7">#REF!</definedName>
    <definedName name="Em" localSheetId="5">#REF!</definedName>
    <definedName name="Em" localSheetId="6">#REF!</definedName>
    <definedName name="Em" localSheetId="9">#REF!</definedName>
    <definedName name="Em" localSheetId="17">#REF!</definedName>
    <definedName name="Em" localSheetId="2">#REF!</definedName>
    <definedName name="Em">#REF!</definedName>
    <definedName name="Em___0" localSheetId="3">#REF!</definedName>
    <definedName name="Em___0" localSheetId="4">#REF!</definedName>
    <definedName name="Em___0" localSheetId="7">#REF!</definedName>
    <definedName name="Em___0" localSheetId="5">#REF!</definedName>
    <definedName name="Em___0" localSheetId="6">#REF!</definedName>
    <definedName name="Em___0" localSheetId="9">#REF!</definedName>
    <definedName name="Em___0" localSheetId="17">#REF!</definedName>
    <definedName name="Em___0" localSheetId="2">#REF!</definedName>
    <definedName name="Em___0">#REF!</definedName>
    <definedName name="Em___13" localSheetId="3">#REF!</definedName>
    <definedName name="Em___13" localSheetId="4">#REF!</definedName>
    <definedName name="Em___13" localSheetId="7">#REF!</definedName>
    <definedName name="Em___13" localSheetId="5">#REF!</definedName>
    <definedName name="Em___13" localSheetId="6">#REF!</definedName>
    <definedName name="Em___13" localSheetId="9">#REF!</definedName>
    <definedName name="Em___13" localSheetId="17">#REF!</definedName>
    <definedName name="Em___13" localSheetId="2">#REF!</definedName>
    <definedName name="Em___13">#REF!</definedName>
    <definedName name="EMB" localSheetId="3">#REF!</definedName>
    <definedName name="EMB" localSheetId="4">#REF!</definedName>
    <definedName name="EMB" localSheetId="7">#REF!</definedName>
    <definedName name="EMB" localSheetId="5">#REF!</definedName>
    <definedName name="EMB" localSheetId="6">#REF!</definedName>
    <definedName name="EMB" localSheetId="9">#REF!</definedName>
    <definedName name="EMB" localSheetId="17">#REF!</definedName>
    <definedName name="EMB" localSheetId="2">#REF!</definedName>
    <definedName name="EMB">#REF!</definedName>
    <definedName name="EMDIST" localSheetId="3">#REF!</definedName>
    <definedName name="EMDIST" localSheetId="4">#REF!</definedName>
    <definedName name="EMDIST" localSheetId="7">#REF!</definedName>
    <definedName name="EMDIST" localSheetId="5">#REF!</definedName>
    <definedName name="EMDIST" localSheetId="6">#REF!</definedName>
    <definedName name="EMDIST" localSheetId="9">#REF!</definedName>
    <definedName name="EMDIST" localSheetId="17">#REF!</definedName>
    <definedName name="EMDIST" localSheetId="2">#REF!</definedName>
    <definedName name="EMDIST">#REF!</definedName>
    <definedName name="EMOL" localSheetId="4">[105]Sheet1!$C$400:$F$409</definedName>
    <definedName name="EMOL" localSheetId="7">[105]Sheet1!$C$400:$F$409</definedName>
    <definedName name="EMOL" localSheetId="6">[105]Sheet1!$C$400:$F$409</definedName>
    <definedName name="EMOL">[106]Sheet1!$C$400:$F$409</definedName>
    <definedName name="EMUCK">'[4]Cost of O &amp; O'!$F$9</definedName>
    <definedName name="EMUL" localSheetId="3">#REF!</definedName>
    <definedName name="EMUL" localSheetId="4">#REF!</definedName>
    <definedName name="EMUL" localSheetId="7">#REF!</definedName>
    <definedName name="EMUL" localSheetId="5">#REF!</definedName>
    <definedName name="EMUL" localSheetId="6">#REF!</definedName>
    <definedName name="EMUL" localSheetId="9">#REF!</definedName>
    <definedName name="EMUL" localSheetId="17">#REF!</definedName>
    <definedName name="EMUL" localSheetId="2">#REF!</definedName>
    <definedName name="EMUL">#REF!</definedName>
    <definedName name="EMUR" localSheetId="3">#REF!</definedName>
    <definedName name="EMUR" localSheetId="4">#REF!</definedName>
    <definedName name="EMUR" localSheetId="7">#REF!</definedName>
    <definedName name="EMUR" localSheetId="5">#REF!</definedName>
    <definedName name="EMUR" localSheetId="6">#REF!</definedName>
    <definedName name="EMUR" localSheetId="9">#REF!</definedName>
    <definedName name="EMUR" localSheetId="17">#REF!</definedName>
    <definedName name="EMUR" localSheetId="2">#REF!</definedName>
    <definedName name="EMUR">#REF!</definedName>
    <definedName name="enter" localSheetId="3">#REF!</definedName>
    <definedName name="enter" localSheetId="4">#REF!</definedName>
    <definedName name="enter" localSheetId="7">#REF!</definedName>
    <definedName name="enter" localSheetId="5">#REF!</definedName>
    <definedName name="enter" localSheetId="6">#REF!</definedName>
    <definedName name="enter" localSheetId="9">#REF!</definedName>
    <definedName name="enter" localSheetId="17">#REF!</definedName>
    <definedName name="enter" localSheetId="2">#REF!</definedName>
    <definedName name="enter">#REF!</definedName>
    <definedName name="EOL" localSheetId="3">#REF!</definedName>
    <definedName name="EOL" localSheetId="4">#REF!</definedName>
    <definedName name="EOL" localSheetId="7">#REF!</definedName>
    <definedName name="EOL" localSheetId="5">#REF!</definedName>
    <definedName name="EOL" localSheetId="6">#REF!</definedName>
    <definedName name="EOL" localSheetId="9">#REF!</definedName>
    <definedName name="EOL" localSheetId="17">#REF!</definedName>
    <definedName name="EOL" localSheetId="2">#REF!</definedName>
    <definedName name="EOL">#REF!</definedName>
    <definedName name="eq." localSheetId="4">[107]A!#REF!</definedName>
    <definedName name="eq." localSheetId="7">[107]A!#REF!</definedName>
    <definedName name="eq." localSheetId="5">[107]A!#REF!</definedName>
    <definedName name="eq." localSheetId="6">[107]A!#REF!</definedName>
    <definedName name="eq." localSheetId="17">[107]A!#REF!</definedName>
    <definedName name="eq.">[107]A!#REF!</definedName>
    <definedName name="eq_index" localSheetId="3">#REF!</definedName>
    <definedName name="eq_index" localSheetId="4">#REF!</definedName>
    <definedName name="eq_index" localSheetId="7">#REF!</definedName>
    <definedName name="eq_index" localSheetId="5">#REF!</definedName>
    <definedName name="eq_index" localSheetId="6">#REF!</definedName>
    <definedName name="eq_index" localSheetId="9">#REF!</definedName>
    <definedName name="eq_index" localSheetId="17">#REF!</definedName>
    <definedName name="eq_index" localSheetId="2">#REF!</definedName>
    <definedName name="eq_index">#REF!</definedName>
    <definedName name="EQ_JTS">[50]PIPING!$AA$6:$AA$105</definedName>
    <definedName name="eq_name" localSheetId="4">[108]eq_data!$C$5:$C$54</definedName>
    <definedName name="eq_name" localSheetId="7">[108]eq_data!$C$5:$C$54</definedName>
    <definedName name="eq_name" localSheetId="6">[108]eq_data!$C$5:$C$54</definedName>
    <definedName name="eq_name">[109]eq_data!$C$5:$C$54</definedName>
    <definedName name="EQMOB" localSheetId="3">#REF!</definedName>
    <definedName name="EQMOB" localSheetId="4">#REF!</definedName>
    <definedName name="EQMOB" localSheetId="7">#REF!</definedName>
    <definedName name="EQMOB" localSheetId="5">#REF!</definedName>
    <definedName name="EQMOB" localSheetId="6">#REF!</definedName>
    <definedName name="EQMOB" localSheetId="9">#REF!</definedName>
    <definedName name="EQMOB" localSheetId="17">#REF!</definedName>
    <definedName name="EQMOB" localSheetId="2">#REF!</definedName>
    <definedName name="EQMOB">#REF!</definedName>
    <definedName name="equip" localSheetId="4">[103]Analysis!#REF!</definedName>
    <definedName name="equip" localSheetId="7">[103]Analysis!#REF!</definedName>
    <definedName name="equip" localSheetId="5">[103]Analysis!#REF!</definedName>
    <definedName name="equip" localSheetId="6">[103]Analysis!#REF!</definedName>
    <definedName name="equip" localSheetId="17">[103]Analysis!#REF!</definedName>
    <definedName name="equip">[103]Analysis!#REF!</definedName>
    <definedName name="equip." localSheetId="4">[107]A!#REF!</definedName>
    <definedName name="equip." localSheetId="7">[107]A!#REF!</definedName>
    <definedName name="equip." localSheetId="5">[107]A!#REF!</definedName>
    <definedName name="equip." localSheetId="6">[107]A!#REF!</definedName>
    <definedName name="equip." localSheetId="17">[107]A!#REF!</definedName>
    <definedName name="equip.">[107]A!#REF!</definedName>
    <definedName name="EQUIPLIST" localSheetId="3">#REF!</definedName>
    <definedName name="EQUIPLIST" localSheetId="4">#REF!</definedName>
    <definedName name="EQUIPLIST" localSheetId="7">#REF!</definedName>
    <definedName name="EQUIPLIST" localSheetId="5">#REF!</definedName>
    <definedName name="EQUIPLIST" localSheetId="6">#REF!</definedName>
    <definedName name="EQUIPLIST" localSheetId="9">#REF!</definedName>
    <definedName name="EQUIPLIST" localSheetId="17">#REF!</definedName>
    <definedName name="EQUIPLIST" localSheetId="2">#REF!</definedName>
    <definedName name="EQUIPLIST">#REF!</definedName>
    <definedName name="ERECT" localSheetId="3">#REF!</definedName>
    <definedName name="ERECT" localSheetId="4">#REF!</definedName>
    <definedName name="ERECT" localSheetId="7">#REF!</definedName>
    <definedName name="ERECT" localSheetId="5">#REF!</definedName>
    <definedName name="ERECT" localSheetId="6">#REF!</definedName>
    <definedName name="ERECT" localSheetId="9">#REF!</definedName>
    <definedName name="ERECT" localSheetId="17">#REF!</definedName>
    <definedName name="ERECT" localSheetId="2">#REF!</definedName>
    <definedName name="ERECT">#REF!</definedName>
    <definedName name="ERIP">'[4]Cost of O &amp; O'!$F$10</definedName>
    <definedName name="EROCK" localSheetId="3">#REF!</definedName>
    <definedName name="EROCK" localSheetId="4">#REF!</definedName>
    <definedName name="EROCK" localSheetId="7">#REF!</definedName>
    <definedName name="EROCK" localSheetId="5">#REF!</definedName>
    <definedName name="EROCK" localSheetId="6">#REF!</definedName>
    <definedName name="EROCK" localSheetId="9">#REF!</definedName>
    <definedName name="EROCK" localSheetId="17">#REF!</definedName>
    <definedName name="EROCK" localSheetId="2">#REF!</definedName>
    <definedName name="EROCK">#REF!</definedName>
    <definedName name="ErrName162821590" hidden="1">[38]Cash2!$K$16:$K$36</definedName>
    <definedName name="ErrName410073220" localSheetId="3">#REF!</definedName>
    <definedName name="ErrName410073220" localSheetId="4">#REF!</definedName>
    <definedName name="ErrName410073220" localSheetId="7">#REF!</definedName>
    <definedName name="ErrName410073220" localSheetId="5">#REF!</definedName>
    <definedName name="ErrName410073220" localSheetId="6">#REF!</definedName>
    <definedName name="ErrName410073220" localSheetId="9">#REF!</definedName>
    <definedName name="ErrName410073220" localSheetId="17">#REF!</definedName>
    <definedName name="ErrName410073220" localSheetId="2">#REF!</definedName>
    <definedName name="ErrName410073220">#REF!</definedName>
    <definedName name="ErrName646587132">"SQRT"</definedName>
    <definedName name="ERUB" localSheetId="3">#REF!</definedName>
    <definedName name="ERUB" localSheetId="4">#REF!</definedName>
    <definedName name="ERUB" localSheetId="7">#REF!</definedName>
    <definedName name="ERUB" localSheetId="5">#REF!</definedName>
    <definedName name="ERUB" localSheetId="6">#REF!</definedName>
    <definedName name="ERUB" localSheetId="9">#REF!</definedName>
    <definedName name="ERUB" localSheetId="17">#REF!</definedName>
    <definedName name="ERUB" localSheetId="2">#REF!</definedName>
    <definedName name="ERUB">#REF!</definedName>
    <definedName name="es" localSheetId="3" hidden="1">{"'Sheet1'!$L$16"}</definedName>
    <definedName name="es" localSheetId="4" hidden="1">{"'Sheet1'!$L$16"}</definedName>
    <definedName name="es" localSheetId="7" hidden="1">{"'Sheet1'!$L$16"}</definedName>
    <definedName name="es" localSheetId="5" hidden="1">{"'Sheet1'!$L$16"}</definedName>
    <definedName name="es" localSheetId="6" hidden="1">{"'Sheet1'!$L$16"}</definedName>
    <definedName name="es" localSheetId="9" hidden="1">{"'Sheet1'!$L$16"}</definedName>
    <definedName name="es" localSheetId="17" hidden="1">{"'Sheet1'!$L$16"}</definedName>
    <definedName name="es" localSheetId="2" hidden="1">{"'Sheet1'!$L$16"}</definedName>
    <definedName name="es" hidden="1">{"'Sheet1'!$L$16"}</definedName>
    <definedName name="Es___0" localSheetId="3">#REF!</definedName>
    <definedName name="Es___0" localSheetId="4">#REF!</definedName>
    <definedName name="Es___0" localSheetId="7">#REF!</definedName>
    <definedName name="Es___0" localSheetId="5">#REF!</definedName>
    <definedName name="Es___0" localSheetId="6">#REF!</definedName>
    <definedName name="Es___0" localSheetId="9">#REF!</definedName>
    <definedName name="Es___0" localSheetId="17">#REF!</definedName>
    <definedName name="Es___0" localSheetId="2">#REF!</definedName>
    <definedName name="Es___0">#REF!</definedName>
    <definedName name="Es___13" localSheetId="3">#REF!</definedName>
    <definedName name="Es___13" localSheetId="4">#REF!</definedName>
    <definedName name="Es___13" localSheetId="7">#REF!</definedName>
    <definedName name="Es___13" localSheetId="5">#REF!</definedName>
    <definedName name="Es___13" localSheetId="6">#REF!</definedName>
    <definedName name="Es___13" localSheetId="9">#REF!</definedName>
    <definedName name="Es___13" localSheetId="17">#REF!</definedName>
    <definedName name="Es___13" localSheetId="2">#REF!</definedName>
    <definedName name="Es___13">#REF!</definedName>
    <definedName name="ESAND" localSheetId="3">#REF!</definedName>
    <definedName name="ESAND" localSheetId="4">#REF!</definedName>
    <definedName name="ESAND" localSheetId="7">#REF!</definedName>
    <definedName name="ESAND" localSheetId="5">#REF!</definedName>
    <definedName name="ESAND" localSheetId="6">#REF!</definedName>
    <definedName name="ESAND" localSheetId="9">#REF!</definedName>
    <definedName name="ESAND" localSheetId="17">#REF!</definedName>
    <definedName name="ESAND" localSheetId="2">#REF!</definedName>
    <definedName name="ESAND">#REF!</definedName>
    <definedName name="ESC" localSheetId="3">#REF!</definedName>
    <definedName name="ESC" localSheetId="4">#REF!</definedName>
    <definedName name="ESC" localSheetId="7">#REF!</definedName>
    <definedName name="ESC" localSheetId="5">#REF!</definedName>
    <definedName name="ESC" localSheetId="6">#REF!</definedName>
    <definedName name="ESC" localSheetId="9">#REF!</definedName>
    <definedName name="ESC" localSheetId="17">#REF!</definedName>
    <definedName name="ESC" localSheetId="2">#REF!</definedName>
    <definedName name="ESC">#REF!</definedName>
    <definedName name="ESOIL" localSheetId="3">#REF!</definedName>
    <definedName name="ESOIL" localSheetId="4">#REF!</definedName>
    <definedName name="ESOIL" localSheetId="7">#REF!</definedName>
    <definedName name="ESOIL" localSheetId="5">#REF!</definedName>
    <definedName name="ESOIL" localSheetId="6">#REF!</definedName>
    <definedName name="ESOIL" localSheetId="9">#REF!</definedName>
    <definedName name="ESOIL" localSheetId="17">#REF!</definedName>
    <definedName name="ESOIL" localSheetId="2">#REF!</definedName>
    <definedName name="ESOIL">#REF!</definedName>
    <definedName name="ESROCK" localSheetId="3">#REF!</definedName>
    <definedName name="ESROCK" localSheetId="4">#REF!</definedName>
    <definedName name="ESROCK" localSheetId="7">#REF!</definedName>
    <definedName name="ESROCK" localSheetId="5">#REF!</definedName>
    <definedName name="ESROCK" localSheetId="6">#REF!</definedName>
    <definedName name="ESROCK" localSheetId="9">#REF!</definedName>
    <definedName name="ESROCK" localSheetId="17">#REF!</definedName>
    <definedName name="ESROCK" localSheetId="2">#REF!</definedName>
    <definedName name="ESROCK">#REF!</definedName>
    <definedName name="et" localSheetId="3" hidden="1">{"'Sheet1'!$L$16"}</definedName>
    <definedName name="et" localSheetId="4" hidden="1">{"'Sheet1'!$L$16"}</definedName>
    <definedName name="et" localSheetId="7" hidden="1">{"'Sheet1'!$L$16"}</definedName>
    <definedName name="et" localSheetId="5" hidden="1">{"'Sheet1'!$L$16"}</definedName>
    <definedName name="et" localSheetId="6" hidden="1">{"'Sheet1'!$L$16"}</definedName>
    <definedName name="et" localSheetId="9" hidden="1">{"'Sheet1'!$L$16"}</definedName>
    <definedName name="et" localSheetId="17" hidden="1">{"'Sheet1'!$L$16"}</definedName>
    <definedName name="et" localSheetId="2" hidden="1">{"'Sheet1'!$L$16"}</definedName>
    <definedName name="et" hidden="1">{"'Sheet1'!$L$16"}</definedName>
    <definedName name="Et___0" localSheetId="3">#REF!</definedName>
    <definedName name="Et___0" localSheetId="4">#REF!</definedName>
    <definedName name="Et___0" localSheetId="7">#REF!</definedName>
    <definedName name="Et___0" localSheetId="5">#REF!</definedName>
    <definedName name="Et___0" localSheetId="6">#REF!</definedName>
    <definedName name="Et___0" localSheetId="9">#REF!</definedName>
    <definedName name="Et___0" localSheetId="17">#REF!</definedName>
    <definedName name="Et___0" localSheetId="2">#REF!</definedName>
    <definedName name="Et___0">#REF!</definedName>
    <definedName name="Et___13" localSheetId="3">#REF!</definedName>
    <definedName name="Et___13" localSheetId="4">#REF!</definedName>
    <definedName name="Et___13" localSheetId="7">#REF!</definedName>
    <definedName name="Et___13" localSheetId="5">#REF!</definedName>
    <definedName name="Et___13" localSheetId="6">#REF!</definedName>
    <definedName name="Et___13" localSheetId="9">#REF!</definedName>
    <definedName name="Et___13" localSheetId="17">#REF!</definedName>
    <definedName name="Et___13" localSheetId="2">#REF!</definedName>
    <definedName name="Et___13">#REF!</definedName>
    <definedName name="EVA" localSheetId="3">#REF!</definedName>
    <definedName name="EVA" localSheetId="4">#REF!</definedName>
    <definedName name="EVA" localSheetId="7">#REF!</definedName>
    <definedName name="EVA" localSheetId="5">#REF!</definedName>
    <definedName name="EVA" localSheetId="6">#REF!</definedName>
    <definedName name="EVA" localSheetId="9">#REF!</definedName>
    <definedName name="EVA" localSheetId="17">#REF!</definedName>
    <definedName name="EVA" localSheetId="2">#REF!</definedName>
    <definedName name="EVA">#REF!</definedName>
    <definedName name="ex_joint" localSheetId="3">#REF!</definedName>
    <definedName name="ex_joint" localSheetId="4">#REF!</definedName>
    <definedName name="ex_joint" localSheetId="7">#REF!</definedName>
    <definedName name="ex_joint" localSheetId="5">#REF!</definedName>
    <definedName name="ex_joint" localSheetId="6">#REF!</definedName>
    <definedName name="ex_joint" localSheetId="9">#REF!</definedName>
    <definedName name="ex_joint" localSheetId="17">#REF!</definedName>
    <definedName name="ex_joint" localSheetId="2">#REF!</definedName>
    <definedName name="ex_joint">#REF!</definedName>
    <definedName name="EXC" localSheetId="3">#REF!</definedName>
    <definedName name="EXC" localSheetId="4">#REF!</definedName>
    <definedName name="EXC" localSheetId="7">#REF!</definedName>
    <definedName name="EXC" localSheetId="5">#REF!</definedName>
    <definedName name="EXC" localSheetId="6">#REF!</definedName>
    <definedName name="EXC" localSheetId="9">#REF!</definedName>
    <definedName name="EXC" localSheetId="17">#REF!</definedName>
    <definedName name="EXC" localSheetId="2">#REF!</definedName>
    <definedName name="EXC">#REF!</definedName>
    <definedName name="EXC20B">'[47]RA Civil'!$E$51</definedName>
    <definedName name="EXC20BPOL">'[47]RA Civil'!$F$51</definedName>
    <definedName name="EXC20POL">'[47]RA Civil'!$F$50</definedName>
    <definedName name="EXCAVATION">[61]CABLERET!$I$3</definedName>
    <definedName name="excavcl" localSheetId="3">#REF!</definedName>
    <definedName name="excavcl" localSheetId="4">#REF!</definedName>
    <definedName name="excavcl" localSheetId="7">#REF!</definedName>
    <definedName name="excavcl" localSheetId="5">#REF!</definedName>
    <definedName name="excavcl" localSheetId="6">#REF!</definedName>
    <definedName name="excavcl" localSheetId="9">#REF!</definedName>
    <definedName name="excavcl" localSheetId="17">#REF!</definedName>
    <definedName name="excavcl" localSheetId="2">#REF!</definedName>
    <definedName name="excavcl">#REF!</definedName>
    <definedName name="EXICEAL">[61]CABLERET!$D$2</definedName>
    <definedName name="EXICECU">[61]CABLERET!$E$2</definedName>
    <definedName name="_xlnm.Extract" localSheetId="3">#REF!</definedName>
    <definedName name="_xlnm.Extract" localSheetId="4">#REF!</definedName>
    <definedName name="_xlnm.Extract" localSheetId="7">#REF!</definedName>
    <definedName name="_xlnm.Extract" localSheetId="5">#REF!</definedName>
    <definedName name="_xlnm.Extract" localSheetId="6">#REF!</definedName>
    <definedName name="_xlnm.Extract" localSheetId="9">#REF!</definedName>
    <definedName name="_xlnm.Extract" localSheetId="17">#REF!</definedName>
    <definedName name="_xlnm.Extract" localSheetId="2">#REF!</definedName>
    <definedName name="_xlnm.Extract">#REF!</definedName>
    <definedName name="Extract_MI" localSheetId="4">[91]estm_mech!#REF!</definedName>
    <definedName name="Extract_MI" localSheetId="7">[91]estm_mech!#REF!</definedName>
    <definedName name="Extract_MI" localSheetId="5">[91]estm_mech!#REF!</definedName>
    <definedName name="Extract_MI" localSheetId="6">[91]estm_mech!#REF!</definedName>
    <definedName name="Extract_MI" localSheetId="17">[91]estm_mech!#REF!</definedName>
    <definedName name="Extract_MI">[91]estm_mech!#REF!</definedName>
    <definedName name="EXTRW">[82]R2!$C$20</definedName>
    <definedName name="EXW">[110]SUMMARY!$F$137:$F$140</definedName>
    <definedName name="F" localSheetId="3">#REF!</definedName>
    <definedName name="F" localSheetId="4">#REF!</definedName>
    <definedName name="F" localSheetId="7">#REF!</definedName>
    <definedName name="F" localSheetId="5">#REF!</definedName>
    <definedName name="F" localSheetId="6">#REF!</definedName>
    <definedName name="F" localSheetId="9">#REF!</definedName>
    <definedName name="F" localSheetId="17">#REF!</definedName>
    <definedName name="F" localSheetId="2">#REF!</definedName>
    <definedName name="F">#REF!</definedName>
    <definedName name="F_AREA" localSheetId="3">#REF!</definedName>
    <definedName name="F_AREA" localSheetId="4">#REF!</definedName>
    <definedName name="F_AREA" localSheetId="7">#REF!</definedName>
    <definedName name="F_AREA" localSheetId="5">#REF!</definedName>
    <definedName name="F_AREA" localSheetId="6">#REF!</definedName>
    <definedName name="F_AREA" localSheetId="9">#REF!</definedName>
    <definedName name="F_AREA" localSheetId="17">#REF!</definedName>
    <definedName name="F_AREA" localSheetId="2">#REF!</definedName>
    <definedName name="F_AREA">#REF!</definedName>
    <definedName name="F_CODE">#N/A</definedName>
    <definedName name="F_DESC">#N/A</definedName>
    <definedName name="F_LVL">#N/A</definedName>
    <definedName name="F_PAGE">#N/A</definedName>
    <definedName name="F_REMK">#N/A</definedName>
    <definedName name="F_SEQ">#N/A</definedName>
    <definedName name="f_shape" localSheetId="3">#REF!</definedName>
    <definedName name="f_shape" localSheetId="4">#REF!</definedName>
    <definedName name="f_shape" localSheetId="7">#REF!</definedName>
    <definedName name="f_shape" localSheetId="5">#REF!</definedName>
    <definedName name="f_shape" localSheetId="6">#REF!</definedName>
    <definedName name="f_shape" localSheetId="9">#REF!</definedName>
    <definedName name="f_shape" localSheetId="17">#REF!</definedName>
    <definedName name="f_shape" localSheetId="2">#REF!</definedName>
    <definedName name="f_shape">#REF!</definedName>
    <definedName name="F_SIZE">#N/A</definedName>
    <definedName name="F_THICK" localSheetId="3">#REF!</definedName>
    <definedName name="F_THICK" localSheetId="4">#REF!</definedName>
    <definedName name="F_THICK" localSheetId="7">#REF!</definedName>
    <definedName name="F_THICK" localSheetId="5">#REF!</definedName>
    <definedName name="F_THICK" localSheetId="6">#REF!</definedName>
    <definedName name="F_THICK" localSheetId="9">#REF!</definedName>
    <definedName name="F_THICK" localSheetId="17">#REF!</definedName>
    <definedName name="F_THICK" localSheetId="2">#REF!</definedName>
    <definedName name="F_THICK">#REF!</definedName>
    <definedName name="F_UNIT">#N/A</definedName>
    <definedName name="fa">35.31*13</definedName>
    <definedName name="FabricatedTMT" localSheetId="3">#REF!</definedName>
    <definedName name="FabricatedTMT" localSheetId="4">#REF!</definedName>
    <definedName name="FabricatedTMT" localSheetId="7">#REF!</definedName>
    <definedName name="FabricatedTMT" localSheetId="5">#REF!</definedName>
    <definedName name="FabricatedTMT" localSheetId="6">#REF!</definedName>
    <definedName name="FabricatedTMT" localSheetId="9">#REF!</definedName>
    <definedName name="FabricatedTMT" localSheetId="17">#REF!</definedName>
    <definedName name="FabricatedTMT" localSheetId="2">#REF!</definedName>
    <definedName name="FabricatedTMT">#REF!</definedName>
    <definedName name="Fb" localSheetId="3">#REF!</definedName>
    <definedName name="Fb" localSheetId="4">#REF!</definedName>
    <definedName name="Fb" localSheetId="7">#REF!</definedName>
    <definedName name="Fb" localSheetId="5">#REF!</definedName>
    <definedName name="Fb" localSheetId="6">#REF!</definedName>
    <definedName name="Fb" localSheetId="9">#REF!</definedName>
    <definedName name="Fb" localSheetId="17">#REF!</definedName>
    <definedName name="Fb" localSheetId="2">#REF!</definedName>
    <definedName name="Fb">#REF!</definedName>
    <definedName name="FBLbearing14" localSheetId="3">#REF!</definedName>
    <definedName name="FBLbearing14" localSheetId="4">#REF!</definedName>
    <definedName name="FBLbearing14" localSheetId="7">#REF!</definedName>
    <definedName name="FBLbearing14" localSheetId="5">#REF!</definedName>
    <definedName name="FBLbearing14" localSheetId="6">#REF!</definedName>
    <definedName name="FBLbearing14" localSheetId="9">#REF!</definedName>
    <definedName name="FBLbearing14" localSheetId="17">#REF!</definedName>
    <definedName name="FBLbearing14" localSheetId="2">#REF!</definedName>
    <definedName name="FBLbearing14">#REF!</definedName>
    <definedName name="FBLclearspan" localSheetId="4">[84]FACE!#REF!</definedName>
    <definedName name="FBLclearspan" localSheetId="7">[84]FACE!#REF!</definedName>
    <definedName name="FBLclearspan" localSheetId="5">[84]FACE!#REF!</definedName>
    <definedName name="FBLclearspan" localSheetId="6">[84]FACE!#REF!</definedName>
    <definedName name="FBLclearspan" localSheetId="17">[84]FACE!#REF!</definedName>
    <definedName name="FBLclearspan">[84]FACE!#REF!</definedName>
    <definedName name="FBLclearspan11" localSheetId="3">#REF!</definedName>
    <definedName name="FBLclearspan11" localSheetId="4">#REF!</definedName>
    <definedName name="FBLclearspan11" localSheetId="7">#REF!</definedName>
    <definedName name="FBLclearspan11" localSheetId="5">#REF!</definedName>
    <definedName name="FBLclearspan11" localSheetId="6">#REF!</definedName>
    <definedName name="FBLclearspan11" localSheetId="9">#REF!</definedName>
    <definedName name="FBLclearspan11" localSheetId="17">#REF!</definedName>
    <definedName name="FBLclearspan11" localSheetId="2">#REF!</definedName>
    <definedName name="FBLclearspan11">#REF!</definedName>
    <definedName name="FBLeffectivespan" localSheetId="4">[84]FACE!#REF!</definedName>
    <definedName name="FBLeffectivespan" localSheetId="7">[84]FACE!#REF!</definedName>
    <definedName name="FBLeffectivespan" localSheetId="5">[84]FACE!#REF!</definedName>
    <definedName name="FBLeffectivespan" localSheetId="6">[84]FACE!#REF!</definedName>
    <definedName name="FBLeffectivespan" localSheetId="17">[84]FACE!#REF!</definedName>
    <definedName name="FBLeffectivespan">[84]FACE!#REF!</definedName>
    <definedName name="FBLeffectivespan12" localSheetId="3">#REF!</definedName>
    <definedName name="FBLeffectivespan12" localSheetId="4">#REF!</definedName>
    <definedName name="FBLeffectivespan12" localSheetId="7">#REF!</definedName>
    <definedName name="FBLeffectivespan12" localSheetId="5">#REF!</definedName>
    <definedName name="FBLeffectivespan12" localSheetId="6">#REF!</definedName>
    <definedName name="FBLeffectivespan12" localSheetId="9">#REF!</definedName>
    <definedName name="FBLeffectivespan12" localSheetId="17">#REF!</definedName>
    <definedName name="FBLeffectivespan12" localSheetId="2">#REF!</definedName>
    <definedName name="FBLeffectivespan12">#REF!</definedName>
    <definedName name="FBLoverallspan" localSheetId="4">[84]FACE!#REF!</definedName>
    <definedName name="FBLoverallspan" localSheetId="7">[84]FACE!#REF!</definedName>
    <definedName name="FBLoverallspan" localSheetId="5">[84]FACE!#REF!</definedName>
    <definedName name="FBLoverallspan" localSheetId="6">[84]FACE!#REF!</definedName>
    <definedName name="FBLoverallspan" localSheetId="17">[84]FACE!#REF!</definedName>
    <definedName name="FBLoverallspan">[84]FACE!#REF!</definedName>
    <definedName name="FBLoverallspan13" localSheetId="3">#REF!</definedName>
    <definedName name="FBLoverallspan13" localSheetId="4">#REF!</definedName>
    <definedName name="FBLoverallspan13" localSheetId="7">#REF!</definedName>
    <definedName name="FBLoverallspan13" localSheetId="5">#REF!</definedName>
    <definedName name="FBLoverallspan13" localSheetId="6">#REF!</definedName>
    <definedName name="FBLoverallspan13" localSheetId="9">#REF!</definedName>
    <definedName name="FBLoverallspan13" localSheetId="17">#REF!</definedName>
    <definedName name="FBLoverallspan13" localSheetId="2">#REF!</definedName>
    <definedName name="FBLoverallspan13">#REF!</definedName>
    <definedName name="fc" localSheetId="3">#REF!</definedName>
    <definedName name="fc" localSheetId="4">#REF!</definedName>
    <definedName name="fc" localSheetId="7">#REF!</definedName>
    <definedName name="fc" localSheetId="5">#REF!</definedName>
    <definedName name="fc" localSheetId="6">#REF!</definedName>
    <definedName name="fc" localSheetId="9">#REF!</definedName>
    <definedName name="fc" localSheetId="17">#REF!</definedName>
    <definedName name="fc" localSheetId="2">#REF!</definedName>
    <definedName name="fc">#REF!</definedName>
    <definedName name="FCK">[111]Below_Earth!$H$12</definedName>
    <definedName name="FCON" localSheetId="3">#REF!</definedName>
    <definedName name="FCON" localSheetId="4">#REF!</definedName>
    <definedName name="FCON" localSheetId="7">#REF!</definedName>
    <definedName name="FCON" localSheetId="5">#REF!</definedName>
    <definedName name="FCON" localSheetId="6">#REF!</definedName>
    <definedName name="FCON" localSheetId="9">#REF!</definedName>
    <definedName name="FCON" localSheetId="17">#REF!</definedName>
    <definedName name="FCON" localSheetId="2">#REF!</definedName>
    <definedName name="FCON">#REF!</definedName>
    <definedName name="fd" localSheetId="3" hidden="1">{"'Sheet1'!$L$16"}</definedName>
    <definedName name="fd" localSheetId="4" hidden="1">{"'Sheet1'!$L$16"}</definedName>
    <definedName name="fd" localSheetId="7" hidden="1">{"'Sheet1'!$L$16"}</definedName>
    <definedName name="fd" localSheetId="5" hidden="1">{"'Sheet1'!$L$16"}</definedName>
    <definedName name="fd" localSheetId="6" hidden="1">{"'Sheet1'!$L$16"}</definedName>
    <definedName name="fd" localSheetId="9" hidden="1">{"'Sheet1'!$L$16"}</definedName>
    <definedName name="fd" localSheetId="17" hidden="1">{"'Sheet1'!$L$16"}</definedName>
    <definedName name="fd" localSheetId="2" hidden="1">{"'Sheet1'!$L$16"}</definedName>
    <definedName name="fd" hidden="1">{"'Sheet1'!$L$16"}</definedName>
    <definedName name="fdgk" localSheetId="3" hidden="1">{"'Sheet1'!$L$16"}</definedName>
    <definedName name="fdgk" localSheetId="4" hidden="1">{"'Sheet1'!$L$16"}</definedName>
    <definedName name="fdgk" localSheetId="7" hidden="1">{"'Sheet1'!$L$16"}</definedName>
    <definedName name="fdgk" localSheetId="5" hidden="1">{"'Sheet1'!$L$16"}</definedName>
    <definedName name="fdgk" localSheetId="6" hidden="1">{"'Sheet1'!$L$16"}</definedName>
    <definedName name="fdgk" localSheetId="9" hidden="1">{"'Sheet1'!$L$16"}</definedName>
    <definedName name="fdgk" localSheetId="17" hidden="1">{"'Sheet1'!$L$16"}</definedName>
    <definedName name="fdgk" localSheetId="2" hidden="1">{"'Sheet1'!$L$16"}</definedName>
    <definedName name="fdgk" hidden="1">{"'Sheet1'!$L$16"}</definedName>
    <definedName name="fdn_no" localSheetId="3">#REF!</definedName>
    <definedName name="fdn_no" localSheetId="4">#REF!</definedName>
    <definedName name="fdn_no" localSheetId="7">#REF!</definedName>
    <definedName name="fdn_no" localSheetId="5">#REF!</definedName>
    <definedName name="fdn_no" localSheetId="6">#REF!</definedName>
    <definedName name="fdn_no" localSheetId="9">#REF!</definedName>
    <definedName name="fdn_no" localSheetId="17">#REF!</definedName>
    <definedName name="fdn_no" localSheetId="2">#REF!</definedName>
    <definedName name="fdn_no">#REF!</definedName>
    <definedName name="FDNDATA" localSheetId="3">#REF!</definedName>
    <definedName name="FDNDATA" localSheetId="4">#REF!</definedName>
    <definedName name="FDNDATA" localSheetId="7">#REF!</definedName>
    <definedName name="FDNDATA" localSheetId="5">#REF!</definedName>
    <definedName name="FDNDATA" localSheetId="6">#REF!</definedName>
    <definedName name="FDNDATA" localSheetId="9">#REF!</definedName>
    <definedName name="FDNDATA" localSheetId="17">#REF!</definedName>
    <definedName name="FDNDATA" localSheetId="2">#REF!</definedName>
    <definedName name="FDNDATA">#REF!</definedName>
    <definedName name="FDNKe" localSheetId="3">#REF!</definedName>
    <definedName name="FDNKe" localSheetId="4">#REF!</definedName>
    <definedName name="FDNKe" localSheetId="7">#REF!</definedName>
    <definedName name="FDNKe" localSheetId="5">#REF!</definedName>
    <definedName name="FDNKe" localSheetId="6">#REF!</definedName>
    <definedName name="FDNKe" localSheetId="9">#REF!</definedName>
    <definedName name="FDNKe" localSheetId="17">#REF!</definedName>
    <definedName name="FDNKe" localSheetId="2">#REF!</definedName>
    <definedName name="FDNKe">#REF!</definedName>
    <definedName name="fe" localSheetId="3" hidden="1">{"'Sheet1'!$L$16"}</definedName>
    <definedName name="fe" localSheetId="4" hidden="1">{"'Sheet1'!$L$16"}</definedName>
    <definedName name="fe" localSheetId="7" hidden="1">{"'Sheet1'!$L$16"}</definedName>
    <definedName name="fe" localSheetId="5" hidden="1">{"'Sheet1'!$L$16"}</definedName>
    <definedName name="fe" localSheetId="6" hidden="1">{"'Sheet1'!$L$16"}</definedName>
    <definedName name="fe" localSheetId="9" hidden="1">{"'Sheet1'!$L$16"}</definedName>
    <definedName name="fe" localSheetId="17" hidden="1">{"'Sheet1'!$L$16"}</definedName>
    <definedName name="fe" localSheetId="2" hidden="1">{"'Sheet1'!$L$16"}</definedName>
    <definedName name="fe" hidden="1">{"'Sheet1'!$L$16"}</definedName>
    <definedName name="feb_qty_rev_3" localSheetId="3">#REF!</definedName>
    <definedName name="feb_qty_rev_3" localSheetId="4">#REF!</definedName>
    <definedName name="feb_qty_rev_3" localSheetId="7">#REF!</definedName>
    <definedName name="feb_qty_rev_3" localSheetId="5">#REF!</definedName>
    <definedName name="feb_qty_rev_3" localSheetId="6">#REF!</definedName>
    <definedName name="feb_qty_rev_3" localSheetId="9">#REF!</definedName>
    <definedName name="feb_qty_rev_3" localSheetId="17">#REF!</definedName>
    <definedName name="feb_qty_rev_3" localSheetId="2">#REF!</definedName>
    <definedName name="feb_qty_rev_3">#REF!</definedName>
    <definedName name="feb_rev4_qty" localSheetId="3">#REF!</definedName>
    <definedName name="feb_rev4_qty" localSheetId="4">#REF!</definedName>
    <definedName name="feb_rev4_qty" localSheetId="7">#REF!</definedName>
    <definedName name="feb_rev4_qty" localSheetId="5">#REF!</definedName>
    <definedName name="feb_rev4_qty" localSheetId="6">#REF!</definedName>
    <definedName name="feb_rev4_qty" localSheetId="9">#REF!</definedName>
    <definedName name="feb_rev4_qty" localSheetId="17">#REF!</definedName>
    <definedName name="feb_rev4_qty" localSheetId="2">#REF!</definedName>
    <definedName name="feb_rev4_qty">#REF!</definedName>
    <definedName name="FF" localSheetId="3">#REF!</definedName>
    <definedName name="FF" localSheetId="4">#REF!</definedName>
    <definedName name="FF" localSheetId="7">#REF!</definedName>
    <definedName name="FF" localSheetId="5">#REF!</definedName>
    <definedName name="FF" localSheetId="6">#REF!</definedName>
    <definedName name="FF" localSheetId="9">#REF!</definedName>
    <definedName name="FF" localSheetId="17">#REF!</definedName>
    <definedName name="FF" localSheetId="2">#REF!</definedName>
    <definedName name="FF">#REF!</definedName>
    <definedName name="fff" localSheetId="4">'[112]scour depth'!#REF!</definedName>
    <definedName name="fff" localSheetId="7">'[112]scour depth'!#REF!</definedName>
    <definedName name="fff" localSheetId="5">'[112]scour depth'!#REF!</definedName>
    <definedName name="fff" localSheetId="6">'[112]scour depth'!#REF!</definedName>
    <definedName name="fff" localSheetId="17">'[112]scour depth'!#REF!</definedName>
    <definedName name="fff">'[112]scour depth'!#REF!</definedName>
    <definedName name="fg" localSheetId="3">#REF!</definedName>
    <definedName name="fg" localSheetId="4">#REF!</definedName>
    <definedName name="fg" localSheetId="7">#REF!</definedName>
    <definedName name="fg" localSheetId="5">#REF!</definedName>
    <definedName name="fg" localSheetId="6">#REF!</definedName>
    <definedName name="fg" localSheetId="9">#REF!</definedName>
    <definedName name="fg" localSheetId="17">#REF!</definedName>
    <definedName name="fg" localSheetId="2">#REF!</definedName>
    <definedName name="fg">#REF!</definedName>
    <definedName name="Fh" localSheetId="3">#REF!</definedName>
    <definedName name="Fh" localSheetId="4">#REF!</definedName>
    <definedName name="Fh" localSheetId="7">#REF!</definedName>
    <definedName name="Fh" localSheetId="5">#REF!</definedName>
    <definedName name="Fh" localSheetId="6">#REF!</definedName>
    <definedName name="Fh" localSheetId="9">#REF!</definedName>
    <definedName name="Fh" localSheetId="17">#REF!</definedName>
    <definedName name="Fh" localSheetId="2">#REF!</definedName>
    <definedName name="Fh">#REF!</definedName>
    <definedName name="FHM" localSheetId="3">#REF!</definedName>
    <definedName name="FHM" localSheetId="4">#REF!</definedName>
    <definedName name="FHM" localSheetId="7">#REF!</definedName>
    <definedName name="FHM" localSheetId="5">#REF!</definedName>
    <definedName name="FHM" localSheetId="6">#REF!</definedName>
    <definedName name="FHM" localSheetId="9">#REF!</definedName>
    <definedName name="FHM" localSheetId="17">#REF!</definedName>
    <definedName name="FHM" localSheetId="2">#REF!</definedName>
    <definedName name="FHM">#REF!</definedName>
    <definedName name="Fhwl" localSheetId="3">#REF!</definedName>
    <definedName name="Fhwl" localSheetId="4">#REF!</definedName>
    <definedName name="Fhwl" localSheetId="7">#REF!</definedName>
    <definedName name="Fhwl" localSheetId="5">#REF!</definedName>
    <definedName name="Fhwl" localSheetId="6">#REF!</definedName>
    <definedName name="Fhwl" localSheetId="9">#REF!</definedName>
    <definedName name="Fhwl" localSheetId="17">#REF!</definedName>
    <definedName name="Fhwl" localSheetId="2">#REF!</definedName>
    <definedName name="Fhwl">#REF!</definedName>
    <definedName name="fi" localSheetId="3">#REF!</definedName>
    <definedName name="fi" localSheetId="4">#REF!</definedName>
    <definedName name="fi" localSheetId="7">#REF!</definedName>
    <definedName name="fi" localSheetId="5">#REF!</definedName>
    <definedName name="fi" localSheetId="6">#REF!</definedName>
    <definedName name="fi" localSheetId="9">#REF!</definedName>
    <definedName name="fi" localSheetId="17">#REF!</definedName>
    <definedName name="fi" localSheetId="2">#REF!</definedName>
    <definedName name="fi">#REF!</definedName>
    <definedName name="filename1" localSheetId="3">#REF!</definedName>
    <definedName name="filename1" localSheetId="4">#REF!</definedName>
    <definedName name="filename1" localSheetId="7">#REF!</definedName>
    <definedName name="filename1" localSheetId="5">#REF!</definedName>
    <definedName name="filename1" localSheetId="6">#REF!</definedName>
    <definedName name="filename1" localSheetId="9">#REF!</definedName>
    <definedName name="filename1" localSheetId="17">#REF!</definedName>
    <definedName name="filename1" localSheetId="2">#REF!</definedName>
    <definedName name="filename1">#REF!</definedName>
    <definedName name="FILM" localSheetId="3">#REF!</definedName>
    <definedName name="FILM" localSheetId="4">#REF!</definedName>
    <definedName name="FILM" localSheetId="7">#REF!</definedName>
    <definedName name="FILM" localSheetId="5">#REF!</definedName>
    <definedName name="FILM" localSheetId="6">#REF!</definedName>
    <definedName name="FILM" localSheetId="9">#REF!</definedName>
    <definedName name="FILM" localSheetId="17">#REF!</definedName>
    <definedName name="FILM" localSheetId="2">#REF!</definedName>
    <definedName name="FILM">#REF!</definedName>
    <definedName name="final_report" localSheetId="3">#REF!</definedName>
    <definedName name="final_report" localSheetId="4">#REF!</definedName>
    <definedName name="final_report" localSheetId="7">#REF!</definedName>
    <definedName name="final_report" localSheetId="5">#REF!</definedName>
    <definedName name="final_report" localSheetId="6">#REF!</definedName>
    <definedName name="final_report" localSheetId="9">#REF!</definedName>
    <definedName name="final_report" localSheetId="17">#REF!</definedName>
    <definedName name="final_report" localSheetId="2">#REF!</definedName>
    <definedName name="final_report">#REF!</definedName>
    <definedName name="final_report1" localSheetId="3">#REF!</definedName>
    <definedName name="final_report1" localSheetId="4">#REF!</definedName>
    <definedName name="final_report1" localSheetId="7">#REF!</definedName>
    <definedName name="final_report1" localSheetId="5">#REF!</definedName>
    <definedName name="final_report1" localSheetId="6">#REF!</definedName>
    <definedName name="final_report1" localSheetId="9">#REF!</definedName>
    <definedName name="final_report1" localSheetId="17">#REF!</definedName>
    <definedName name="final_report1" localSheetId="2">#REF!</definedName>
    <definedName name="final_report1">#REF!</definedName>
    <definedName name="FINE" localSheetId="3">#REF!</definedName>
    <definedName name="FINE" localSheetId="4">#REF!</definedName>
    <definedName name="FINE" localSheetId="7">#REF!</definedName>
    <definedName name="FINE" localSheetId="5">#REF!</definedName>
    <definedName name="FINE" localSheetId="6">#REF!</definedName>
    <definedName name="FINE" localSheetId="9">#REF!</definedName>
    <definedName name="FINE" localSheetId="17">#REF!</definedName>
    <definedName name="FINE" localSheetId="2">#REF!</definedName>
    <definedName name="FINE">#REF!</definedName>
    <definedName name="FIT" localSheetId="3">#REF!</definedName>
    <definedName name="FIT" localSheetId="4">#REF!</definedName>
    <definedName name="FIT" localSheetId="7">#REF!</definedName>
    <definedName name="FIT" localSheetId="5">#REF!</definedName>
    <definedName name="FIT" localSheetId="6">#REF!</definedName>
    <definedName name="FIT" localSheetId="9">#REF!</definedName>
    <definedName name="FIT" localSheetId="17">#REF!</definedName>
    <definedName name="FIT" localSheetId="2">#REF!</definedName>
    <definedName name="FIT">#REF!</definedName>
    <definedName name="FIT___0" localSheetId="3">#REF!</definedName>
    <definedName name="FIT___0" localSheetId="4">#REF!</definedName>
    <definedName name="FIT___0" localSheetId="7">#REF!</definedName>
    <definedName name="FIT___0" localSheetId="5">#REF!</definedName>
    <definedName name="FIT___0" localSheetId="6">#REF!</definedName>
    <definedName name="FIT___0" localSheetId="9">#REF!</definedName>
    <definedName name="FIT___0" localSheetId="17">#REF!</definedName>
    <definedName name="FIT___0" localSheetId="2">#REF!</definedName>
    <definedName name="FIT___0">#REF!</definedName>
    <definedName name="FIT___13" localSheetId="3">#REF!</definedName>
    <definedName name="FIT___13" localSheetId="4">#REF!</definedName>
    <definedName name="FIT___13" localSheetId="7">#REF!</definedName>
    <definedName name="FIT___13" localSheetId="5">#REF!</definedName>
    <definedName name="FIT___13" localSheetId="6">#REF!</definedName>
    <definedName name="FIT___13" localSheetId="9">#REF!</definedName>
    <definedName name="FIT___13" localSheetId="17">#REF!</definedName>
    <definedName name="FIT___13" localSheetId="2">#REF!</definedName>
    <definedName name="FIT___13">#REF!</definedName>
    <definedName name="FITH" localSheetId="3">#REF!</definedName>
    <definedName name="FITH" localSheetId="4">#REF!</definedName>
    <definedName name="FITH" localSheetId="7">#REF!</definedName>
    <definedName name="FITH" localSheetId="5">#REF!</definedName>
    <definedName name="FITH" localSheetId="6">#REF!</definedName>
    <definedName name="FITH" localSheetId="9">#REF!</definedName>
    <definedName name="FITH" localSheetId="17">#REF!</definedName>
    <definedName name="FITH" localSheetId="2">#REF!</definedName>
    <definedName name="FITH">#REF!</definedName>
    <definedName name="fjhgfd" localSheetId="3" hidden="1">{"'Sheet1'!$A$4386:$N$4591"}</definedName>
    <definedName name="fjhgfd" localSheetId="4" hidden="1">{"'Sheet1'!$A$4386:$N$4591"}</definedName>
    <definedName name="fjhgfd" localSheetId="7" hidden="1">{"'Sheet1'!$A$4386:$N$4591"}</definedName>
    <definedName name="fjhgfd" localSheetId="5" hidden="1">{"'Sheet1'!$A$4386:$N$4591"}</definedName>
    <definedName name="fjhgfd" localSheetId="6" hidden="1">{"'Sheet1'!$A$4386:$N$4591"}</definedName>
    <definedName name="fjhgfd" localSheetId="9" hidden="1">{"'Sheet1'!$A$4386:$N$4591"}</definedName>
    <definedName name="fjhgfd" localSheetId="17" hidden="1">{"'Sheet1'!$A$4386:$N$4591"}</definedName>
    <definedName name="fjhgfd" localSheetId="2" hidden="1">{"'Sheet1'!$A$4386:$N$4591"}</definedName>
    <definedName name="fjhgfd" hidden="1">{"'Sheet1'!$A$4386:$N$4591"}</definedName>
    <definedName name="FLG" localSheetId="3">#REF!</definedName>
    <definedName name="FLG" localSheetId="4">#REF!</definedName>
    <definedName name="FLG" localSheetId="7">#REF!</definedName>
    <definedName name="FLG" localSheetId="5">#REF!</definedName>
    <definedName name="FLG" localSheetId="6">#REF!</definedName>
    <definedName name="FLG" localSheetId="9">#REF!</definedName>
    <definedName name="FLG" localSheetId="17">#REF!</definedName>
    <definedName name="FLG" localSheetId="2">#REF!</definedName>
    <definedName name="FLG">#REF!</definedName>
    <definedName name="FLG_Orifice" localSheetId="3">#REF!</definedName>
    <definedName name="FLG_Orifice" localSheetId="4">#REF!</definedName>
    <definedName name="FLG_Orifice" localSheetId="7">#REF!</definedName>
    <definedName name="FLG_Orifice" localSheetId="5">#REF!</definedName>
    <definedName name="FLG_Orifice" localSheetId="6">#REF!</definedName>
    <definedName name="FLG_Orifice" localSheetId="9">#REF!</definedName>
    <definedName name="FLG_Orifice" localSheetId="17">#REF!</definedName>
    <definedName name="FLG_Orifice" localSheetId="2">#REF!</definedName>
    <definedName name="FLG_Orifice">#REF!</definedName>
    <definedName name="FLK" localSheetId="3">#REF!</definedName>
    <definedName name="FLK" localSheetId="4">#REF!</definedName>
    <definedName name="FLK" localSheetId="7">#REF!</definedName>
    <definedName name="FLK" localSheetId="5">#REF!</definedName>
    <definedName name="FLK" localSheetId="6">#REF!</definedName>
    <definedName name="FLK" localSheetId="9">#REF!</definedName>
    <definedName name="FLK" localSheetId="17">#REF!</definedName>
    <definedName name="FLK" localSheetId="2">#REF!</definedName>
    <definedName name="FLK">#REF!</definedName>
    <definedName name="Floor" localSheetId="3">#REF!</definedName>
    <definedName name="Floor" localSheetId="4">#REF!</definedName>
    <definedName name="Floor" localSheetId="7">#REF!</definedName>
    <definedName name="Floor" localSheetId="5">#REF!</definedName>
    <definedName name="Floor" localSheetId="6">#REF!</definedName>
    <definedName name="Floor" localSheetId="9">#REF!</definedName>
    <definedName name="Floor" localSheetId="17">#REF!</definedName>
    <definedName name="Floor" localSheetId="2">#REF!</definedName>
    <definedName name="Floor">#REF!</definedName>
    <definedName name="FMAZ" localSheetId="3">#REF!</definedName>
    <definedName name="FMAZ" localSheetId="4">#REF!</definedName>
    <definedName name="FMAZ" localSheetId="7">#REF!</definedName>
    <definedName name="FMAZ" localSheetId="5">#REF!</definedName>
    <definedName name="FMAZ" localSheetId="6">#REF!</definedName>
    <definedName name="FMAZ" localSheetId="9">#REF!</definedName>
    <definedName name="FMAZ" localSheetId="17">#REF!</definedName>
    <definedName name="FMAZ" localSheetId="2">#REF!</definedName>
    <definedName name="FMAZ">#REF!</definedName>
    <definedName name="fme" localSheetId="3">#REF!</definedName>
    <definedName name="fme" localSheetId="4">#REF!</definedName>
    <definedName name="fme" localSheetId="7">#REF!</definedName>
    <definedName name="fme" localSheetId="5">#REF!</definedName>
    <definedName name="fme" localSheetId="6">#REF!</definedName>
    <definedName name="fme" localSheetId="9">#REF!</definedName>
    <definedName name="fme" localSheetId="17">#REF!</definedName>
    <definedName name="fme" localSheetId="2">#REF!</definedName>
    <definedName name="fme">#REF!</definedName>
    <definedName name="FML">'[47]RA Civil'!$E$9</definedName>
    <definedName name="fmw" localSheetId="3">#REF!</definedName>
    <definedName name="fmw" localSheetId="4">#REF!</definedName>
    <definedName name="fmw" localSheetId="7">#REF!</definedName>
    <definedName name="fmw" localSheetId="5">#REF!</definedName>
    <definedName name="fmw" localSheetId="6">#REF!</definedName>
    <definedName name="fmw" localSheetId="9">#REF!</definedName>
    <definedName name="fmw" localSheetId="17">#REF!</definedName>
    <definedName name="fmw" localSheetId="2">#REF!</definedName>
    <definedName name="fmw">#REF!</definedName>
    <definedName name="fo" localSheetId="3">#REF!</definedName>
    <definedName name="fo" localSheetId="4">#REF!</definedName>
    <definedName name="fo" localSheetId="7">#REF!</definedName>
    <definedName name="fo" localSheetId="5">#REF!</definedName>
    <definedName name="fo" localSheetId="6">#REF!</definedName>
    <definedName name="fo" localSheetId="9">#REF!</definedName>
    <definedName name="fo" localSheetId="17">#REF!</definedName>
    <definedName name="fo" localSheetId="2">#REF!</definedName>
    <definedName name="fo">#REF!</definedName>
    <definedName name="FOOTERLFT" localSheetId="3">#REF!</definedName>
    <definedName name="FOOTERLFT" localSheetId="4">#REF!</definedName>
    <definedName name="FOOTERLFT" localSheetId="7">#REF!</definedName>
    <definedName name="FOOTERLFT" localSheetId="5">#REF!</definedName>
    <definedName name="FOOTERLFT" localSheetId="6">#REF!</definedName>
    <definedName name="FOOTERLFT" localSheetId="9">#REF!</definedName>
    <definedName name="FOOTERLFT" localSheetId="17">#REF!</definedName>
    <definedName name="FOOTERLFT" localSheetId="2">#REF!</definedName>
    <definedName name="FOOTERLFT">#REF!</definedName>
    <definedName name="FOOTERLFT1" localSheetId="3">#REF!</definedName>
    <definedName name="FOOTERLFT1" localSheetId="4">#REF!</definedName>
    <definedName name="FOOTERLFT1" localSheetId="7">#REF!</definedName>
    <definedName name="FOOTERLFT1" localSheetId="5">#REF!</definedName>
    <definedName name="FOOTERLFT1" localSheetId="6">#REF!</definedName>
    <definedName name="FOOTERLFT1" localSheetId="9">#REF!</definedName>
    <definedName name="FOOTERLFT1" localSheetId="17">#REF!</definedName>
    <definedName name="FOOTERLFT1" localSheetId="2">#REF!</definedName>
    <definedName name="FOOTERLFT1">#REF!</definedName>
    <definedName name="FOOTERLFT2" localSheetId="3">#REF!</definedName>
    <definedName name="FOOTERLFT2" localSheetId="4">#REF!</definedName>
    <definedName name="FOOTERLFT2" localSheetId="7">#REF!</definedName>
    <definedName name="FOOTERLFT2" localSheetId="5">#REF!</definedName>
    <definedName name="FOOTERLFT2" localSheetId="6">#REF!</definedName>
    <definedName name="FOOTERLFT2" localSheetId="9">#REF!</definedName>
    <definedName name="FOOTERLFT2" localSheetId="17">#REF!</definedName>
    <definedName name="FOOTERLFT2" localSheetId="2">#REF!</definedName>
    <definedName name="FOOTERLFT2">#REF!</definedName>
    <definedName name="FOOTERLFT3" localSheetId="3">#REF!</definedName>
    <definedName name="FOOTERLFT3" localSheetId="4">#REF!</definedName>
    <definedName name="FOOTERLFT3" localSheetId="7">#REF!</definedName>
    <definedName name="FOOTERLFT3" localSheetId="5">#REF!</definedName>
    <definedName name="FOOTERLFT3" localSheetId="6">#REF!</definedName>
    <definedName name="FOOTERLFT3" localSheetId="9">#REF!</definedName>
    <definedName name="FOOTERLFT3" localSheetId="17">#REF!</definedName>
    <definedName name="FOOTERLFT3" localSheetId="2">#REF!</definedName>
    <definedName name="FOOTERLFT3">#REF!</definedName>
    <definedName name="FOOTERLFTM" localSheetId="3">#REF!</definedName>
    <definedName name="FOOTERLFTM" localSheetId="4">#REF!</definedName>
    <definedName name="FOOTERLFTM" localSheetId="7">#REF!</definedName>
    <definedName name="FOOTERLFTM" localSheetId="5">#REF!</definedName>
    <definedName name="FOOTERLFTM" localSheetId="6">#REF!</definedName>
    <definedName name="FOOTERLFTM" localSheetId="9">#REF!</definedName>
    <definedName name="FOOTERLFTM" localSheetId="17">#REF!</definedName>
    <definedName name="FOOTERLFTM" localSheetId="2">#REF!</definedName>
    <definedName name="FOOTERLFTM">#REF!</definedName>
    <definedName name="FOOTERRGHT" localSheetId="3">#REF!</definedName>
    <definedName name="FOOTERRGHT" localSheetId="4">#REF!</definedName>
    <definedName name="FOOTERRGHT" localSheetId="7">#REF!</definedName>
    <definedName name="FOOTERRGHT" localSheetId="5">#REF!</definedName>
    <definedName name="FOOTERRGHT" localSheetId="6">#REF!</definedName>
    <definedName name="FOOTERRGHT" localSheetId="9">#REF!</definedName>
    <definedName name="FOOTERRGHT" localSheetId="17">#REF!</definedName>
    <definedName name="FOOTERRGHT" localSheetId="2">#REF!</definedName>
    <definedName name="FOOTERRGHT">#REF!</definedName>
    <definedName name="FOOTERRGHT1" localSheetId="3">#REF!</definedName>
    <definedName name="FOOTERRGHT1" localSheetId="4">#REF!</definedName>
    <definedName name="FOOTERRGHT1" localSheetId="7">#REF!</definedName>
    <definedName name="FOOTERRGHT1" localSheetId="5">#REF!</definedName>
    <definedName name="FOOTERRGHT1" localSheetId="6">#REF!</definedName>
    <definedName name="FOOTERRGHT1" localSheetId="9">#REF!</definedName>
    <definedName name="FOOTERRGHT1" localSheetId="17">#REF!</definedName>
    <definedName name="FOOTERRGHT1" localSheetId="2">#REF!</definedName>
    <definedName name="FOOTERRGHT1">#REF!</definedName>
    <definedName name="FOOTERRGT" localSheetId="3">#REF!</definedName>
    <definedName name="FOOTERRGT" localSheetId="4">#REF!</definedName>
    <definedName name="FOOTERRGT" localSheetId="7">#REF!</definedName>
    <definedName name="FOOTERRGT" localSheetId="5">#REF!</definedName>
    <definedName name="FOOTERRGT" localSheetId="6">#REF!</definedName>
    <definedName name="FOOTERRGT" localSheetId="9">#REF!</definedName>
    <definedName name="FOOTERRGT" localSheetId="17">#REF!</definedName>
    <definedName name="FOOTERRGT" localSheetId="2">#REF!</definedName>
    <definedName name="FOOTERRGT">#REF!</definedName>
    <definedName name="FOREX">[110]SUMMARY!$F$73:$F$82</definedName>
    <definedName name="form" localSheetId="3">#REF!</definedName>
    <definedName name="form" localSheetId="4">#REF!</definedName>
    <definedName name="form" localSheetId="7">#REF!</definedName>
    <definedName name="form" localSheetId="5">#REF!</definedName>
    <definedName name="form" localSheetId="6">#REF!</definedName>
    <definedName name="form" localSheetId="9">#REF!</definedName>
    <definedName name="form" localSheetId="17">#REF!</definedName>
    <definedName name="form" localSheetId="2">#REF!</definedName>
    <definedName name="form">#REF!</definedName>
    <definedName name="formu" localSheetId="3">#REF!</definedName>
    <definedName name="formu" localSheetId="4">#REF!</definedName>
    <definedName name="formu" localSheetId="7">#REF!</definedName>
    <definedName name="formu" localSheetId="5">#REF!</definedName>
    <definedName name="formu" localSheetId="6">#REF!</definedName>
    <definedName name="formu" localSheetId="9">#REF!</definedName>
    <definedName name="formu" localSheetId="17">#REF!</definedName>
    <definedName name="formu" localSheetId="2">#REF!</definedName>
    <definedName name="formu">#REF!</definedName>
    <definedName name="formula" localSheetId="3">#REF!</definedName>
    <definedName name="formula" localSheetId="4">#REF!</definedName>
    <definedName name="formula" localSheetId="7">#REF!</definedName>
    <definedName name="formula" localSheetId="5">#REF!</definedName>
    <definedName name="formula" localSheetId="6">#REF!</definedName>
    <definedName name="formula" localSheetId="9">#REF!</definedName>
    <definedName name="formula" localSheetId="17">#REF!</definedName>
    <definedName name="formula" localSheetId="2">#REF!</definedName>
    <definedName name="formula">#REF!</definedName>
    <definedName name="FOS" localSheetId="3">#REF!</definedName>
    <definedName name="FOS" localSheetId="4">#REF!</definedName>
    <definedName name="FOS" localSheetId="7">#REF!</definedName>
    <definedName name="FOS" localSheetId="5">#REF!</definedName>
    <definedName name="FOS" localSheetId="6">#REF!</definedName>
    <definedName name="FOS" localSheetId="9">#REF!</definedName>
    <definedName name="FOS" localSheetId="17">#REF!</definedName>
    <definedName name="FOS" localSheetId="2">#REF!</definedName>
    <definedName name="FOS">#REF!</definedName>
    <definedName name="fp" localSheetId="4">'[113]Boiler&amp;TG'!#REF!</definedName>
    <definedName name="fp" localSheetId="7">'[113]Boiler&amp;TG'!#REF!</definedName>
    <definedName name="fp" localSheetId="5">'[113]Boiler&amp;TG'!#REF!</definedName>
    <definedName name="fp" localSheetId="6">'[113]Boiler&amp;TG'!#REF!</definedName>
    <definedName name="fp" localSheetId="17">'[113]Boiler&amp;TG'!#REF!</definedName>
    <definedName name="fp">'[113]Boiler&amp;TG'!#REF!</definedName>
    <definedName name="francis" localSheetId="3">#REF!</definedName>
    <definedName name="francis" localSheetId="4">#REF!</definedName>
    <definedName name="francis" localSheetId="7">#REF!</definedName>
    <definedName name="francis" localSheetId="5">#REF!</definedName>
    <definedName name="francis" localSheetId="6">#REF!</definedName>
    <definedName name="francis" localSheetId="9">#REF!</definedName>
    <definedName name="francis" localSheetId="17">#REF!</definedName>
    <definedName name="francis" localSheetId="2">#REF!</definedName>
    <definedName name="francis">#REF!</definedName>
    <definedName name="FROM__BUSAN_KOREA" localSheetId="3">#REF!</definedName>
    <definedName name="FROM__BUSAN_KOREA" localSheetId="4">#REF!</definedName>
    <definedName name="FROM__BUSAN_KOREA" localSheetId="7">#REF!</definedName>
    <definedName name="FROM__BUSAN_KOREA" localSheetId="5">#REF!</definedName>
    <definedName name="FROM__BUSAN_KOREA" localSheetId="6">#REF!</definedName>
    <definedName name="FROM__BUSAN_KOREA" localSheetId="9">#REF!</definedName>
    <definedName name="FROM__BUSAN_KOREA" localSheetId="17">#REF!</definedName>
    <definedName name="FROM__BUSAN_KOREA" localSheetId="2">#REF!</definedName>
    <definedName name="FROM__BUSAN_KOREA">#REF!</definedName>
    <definedName name="fs" localSheetId="3" hidden="1">{"'Sheet1'!$L$16"}</definedName>
    <definedName name="fs" localSheetId="4" hidden="1">{"'Sheet1'!$L$16"}</definedName>
    <definedName name="fs" localSheetId="7" hidden="1">{"'Sheet1'!$L$16"}</definedName>
    <definedName name="fs" localSheetId="5" hidden="1">{"'Sheet1'!$L$16"}</definedName>
    <definedName name="fs" localSheetId="6" hidden="1">{"'Sheet1'!$L$16"}</definedName>
    <definedName name="fs" localSheetId="9" hidden="1">{"'Sheet1'!$L$16"}</definedName>
    <definedName name="fs" localSheetId="17" hidden="1">{"'Sheet1'!$L$16"}</definedName>
    <definedName name="fs" localSheetId="2" hidden="1">{"'Sheet1'!$L$16"}</definedName>
    <definedName name="fs" hidden="1">{"'Sheet1'!$L$16"}</definedName>
    <definedName name="FSLbearing14" localSheetId="3">#REF!</definedName>
    <definedName name="FSLbearing14" localSheetId="4">#REF!</definedName>
    <definedName name="FSLbearing14" localSheetId="7">#REF!</definedName>
    <definedName name="FSLbearing14" localSheetId="5">#REF!</definedName>
    <definedName name="FSLbearing14" localSheetId="6">#REF!</definedName>
    <definedName name="FSLbearing14" localSheetId="9">#REF!</definedName>
    <definedName name="FSLbearing14" localSheetId="17">#REF!</definedName>
    <definedName name="FSLbearing14" localSheetId="2">#REF!</definedName>
    <definedName name="FSLbearing14">#REF!</definedName>
    <definedName name="FSLclearspan" localSheetId="4">[84]FACE!#REF!</definedName>
    <definedName name="FSLclearspan" localSheetId="7">[84]FACE!#REF!</definedName>
    <definedName name="FSLclearspan" localSheetId="5">[84]FACE!#REF!</definedName>
    <definedName name="FSLclearspan" localSheetId="6">[84]FACE!#REF!</definedName>
    <definedName name="FSLclearspan" localSheetId="17">[84]FACE!#REF!</definedName>
    <definedName name="FSLclearspan">[84]FACE!#REF!</definedName>
    <definedName name="FSLclearspan11" localSheetId="3">#REF!</definedName>
    <definedName name="FSLclearspan11" localSheetId="4">#REF!</definedName>
    <definedName name="FSLclearspan11" localSheetId="7">#REF!</definedName>
    <definedName name="FSLclearspan11" localSheetId="5">#REF!</definedName>
    <definedName name="FSLclearspan11" localSheetId="6">#REF!</definedName>
    <definedName name="FSLclearspan11" localSheetId="9">#REF!</definedName>
    <definedName name="FSLclearspan11" localSheetId="17">#REF!</definedName>
    <definedName name="FSLclearspan11" localSheetId="2">#REF!</definedName>
    <definedName name="FSLclearspan11">#REF!</definedName>
    <definedName name="FSLeffectivespan" localSheetId="4">[84]FACE!#REF!</definedName>
    <definedName name="FSLeffectivespan" localSheetId="7">[84]FACE!#REF!</definedName>
    <definedName name="FSLeffectivespan" localSheetId="5">[84]FACE!#REF!</definedName>
    <definedName name="FSLeffectivespan" localSheetId="6">[84]FACE!#REF!</definedName>
    <definedName name="FSLeffectivespan" localSheetId="17">[84]FACE!#REF!</definedName>
    <definedName name="FSLeffectivespan">[84]FACE!#REF!</definedName>
    <definedName name="FSLeffectivespan12" localSheetId="3">#REF!</definedName>
    <definedName name="FSLeffectivespan12" localSheetId="4">#REF!</definedName>
    <definedName name="FSLeffectivespan12" localSheetId="7">#REF!</definedName>
    <definedName name="FSLeffectivespan12" localSheetId="5">#REF!</definedName>
    <definedName name="FSLeffectivespan12" localSheetId="6">#REF!</definedName>
    <definedName name="FSLeffectivespan12" localSheetId="9">#REF!</definedName>
    <definedName name="FSLeffectivespan12" localSheetId="17">#REF!</definedName>
    <definedName name="FSLeffectivespan12" localSheetId="2">#REF!</definedName>
    <definedName name="FSLeffectivespan12">#REF!</definedName>
    <definedName name="FSLoverallspan" localSheetId="4">[84]FACE!#REF!</definedName>
    <definedName name="FSLoverallspan" localSheetId="7">[84]FACE!#REF!</definedName>
    <definedName name="FSLoverallspan" localSheetId="5">[84]FACE!#REF!</definedName>
    <definedName name="FSLoverallspan" localSheetId="6">[84]FACE!#REF!</definedName>
    <definedName name="FSLoverallspan" localSheetId="17">[84]FACE!#REF!</definedName>
    <definedName name="FSLoverallspan">[84]FACE!#REF!</definedName>
    <definedName name="FSLoverallspan13" localSheetId="3">#REF!</definedName>
    <definedName name="FSLoverallspan13" localSheetId="4">#REF!</definedName>
    <definedName name="FSLoverallspan13" localSheetId="7">#REF!</definedName>
    <definedName name="FSLoverallspan13" localSheetId="5">#REF!</definedName>
    <definedName name="FSLoverallspan13" localSheetId="6">#REF!</definedName>
    <definedName name="FSLoverallspan13" localSheetId="9">#REF!</definedName>
    <definedName name="FSLoverallspan13" localSheetId="17">#REF!</definedName>
    <definedName name="FSLoverallspan13" localSheetId="2">#REF!</definedName>
    <definedName name="FSLoverallspan13">#REF!</definedName>
    <definedName name="FST." localSheetId="3">#REF!</definedName>
    <definedName name="FST." localSheetId="4">#REF!</definedName>
    <definedName name="FST." localSheetId="7">#REF!</definedName>
    <definedName name="FST." localSheetId="5">#REF!</definedName>
    <definedName name="FST." localSheetId="6">#REF!</definedName>
    <definedName name="FST." localSheetId="9">#REF!</definedName>
    <definedName name="FST." localSheetId="17">#REF!</definedName>
    <definedName name="FST." localSheetId="2">#REF!</definedName>
    <definedName name="FST.">#REF!</definedName>
    <definedName name="fullview" localSheetId="3">#REF!</definedName>
    <definedName name="fullview" localSheetId="4">#REF!</definedName>
    <definedName name="fullview" localSheetId="7">#REF!</definedName>
    <definedName name="fullview" localSheetId="5">#REF!</definedName>
    <definedName name="fullview" localSheetId="6">#REF!</definedName>
    <definedName name="fullview" localSheetId="9">#REF!</definedName>
    <definedName name="fullview" localSheetId="17">#REF!</definedName>
    <definedName name="fullview" localSheetId="2">#REF!</definedName>
    <definedName name="fullview">#REF!</definedName>
    <definedName name="funds" localSheetId="3" hidden="1">{"'Sheet1'!$A$4386:$N$4591"}</definedName>
    <definedName name="funds" localSheetId="4" hidden="1">{"'Sheet1'!$A$4386:$N$4591"}</definedName>
    <definedName name="funds" localSheetId="7" hidden="1">{"'Sheet1'!$A$4386:$N$4591"}</definedName>
    <definedName name="funds" localSheetId="5" hidden="1">{"'Sheet1'!$A$4386:$N$4591"}</definedName>
    <definedName name="funds" localSheetId="6" hidden="1">{"'Sheet1'!$A$4386:$N$4591"}</definedName>
    <definedName name="funds" localSheetId="9" hidden="1">{"'Sheet1'!$A$4386:$N$4591"}</definedName>
    <definedName name="funds" localSheetId="17" hidden="1">{"'Sheet1'!$A$4386:$N$4591"}</definedName>
    <definedName name="funds" localSheetId="2" hidden="1">{"'Sheet1'!$A$4386:$N$4591"}</definedName>
    <definedName name="funds" hidden="1">{"'Sheet1'!$A$4386:$N$4591"}</definedName>
    <definedName name="fv" localSheetId="3">#REF!</definedName>
    <definedName name="fv" localSheetId="4">#REF!</definedName>
    <definedName name="fv" localSheetId="7">#REF!</definedName>
    <definedName name="fv" localSheetId="5">#REF!</definedName>
    <definedName name="fv" localSheetId="6">#REF!</definedName>
    <definedName name="fv" localSheetId="9">#REF!</definedName>
    <definedName name="fv" localSheetId="17">#REF!</definedName>
    <definedName name="fv" localSheetId="2">#REF!</definedName>
    <definedName name="fv">#REF!</definedName>
    <definedName name="FW_AMT">[50]PIPING!$P$6:$P$105</definedName>
    <definedName name="FW_QTY">[50]PIPING!$N$6:$N$105</definedName>
    <definedName name="FW_RATE">[50]PIPING!$AR$7:$AS$30</definedName>
    <definedName name="FW_SPEC">[50]PIPING!$M$6:$M$105</definedName>
    <definedName name="G" localSheetId="3">#REF!</definedName>
    <definedName name="G" localSheetId="4">#REF!</definedName>
    <definedName name="G" localSheetId="7">#REF!</definedName>
    <definedName name="G" localSheetId="5">#REF!</definedName>
    <definedName name="G" localSheetId="6">#REF!</definedName>
    <definedName name="G" localSheetId="9">#REF!</definedName>
    <definedName name="G" localSheetId="17">#REF!</definedName>
    <definedName name="G" localSheetId="2">#REF!</definedName>
    <definedName name="G">#REF!</definedName>
    <definedName name="gama" localSheetId="3">#REF!</definedName>
    <definedName name="gama" localSheetId="4">#REF!</definedName>
    <definedName name="gama" localSheetId="7">#REF!</definedName>
    <definedName name="gama" localSheetId="5">#REF!</definedName>
    <definedName name="gama" localSheetId="6">#REF!</definedName>
    <definedName name="gama" localSheetId="9">#REF!</definedName>
    <definedName name="gama" localSheetId="17">#REF!</definedName>
    <definedName name="gama" localSheetId="2">#REF!</definedName>
    <definedName name="gama">#REF!</definedName>
    <definedName name="gamah" localSheetId="3">#REF!</definedName>
    <definedName name="gamah" localSheetId="4">#REF!</definedName>
    <definedName name="gamah" localSheetId="7">#REF!</definedName>
    <definedName name="gamah" localSheetId="5">#REF!</definedName>
    <definedName name="gamah" localSheetId="6">#REF!</definedName>
    <definedName name="gamah" localSheetId="9">#REF!</definedName>
    <definedName name="gamah" localSheetId="17">#REF!</definedName>
    <definedName name="gamah" localSheetId="2">#REF!</definedName>
    <definedName name="gamah">#REF!</definedName>
    <definedName name="GANESH" localSheetId="3">#REF!</definedName>
    <definedName name="GANESH" localSheetId="4">#REF!</definedName>
    <definedName name="GANESH" localSheetId="7">#REF!</definedName>
    <definedName name="GANESH" localSheetId="5">#REF!</definedName>
    <definedName name="GANESH" localSheetId="6">#REF!</definedName>
    <definedName name="GANESH" localSheetId="9">#REF!</definedName>
    <definedName name="GANESH" localSheetId="17">#REF!</definedName>
    <definedName name="GANESH" localSheetId="2">#REF!</definedName>
    <definedName name="GANESH">#REF!</definedName>
    <definedName name="gate" localSheetId="3">#REF!</definedName>
    <definedName name="gate" localSheetId="4">#REF!</definedName>
    <definedName name="gate" localSheetId="7">#REF!</definedName>
    <definedName name="gate" localSheetId="5">#REF!</definedName>
    <definedName name="gate" localSheetId="6">#REF!</definedName>
    <definedName name="gate" localSheetId="9">#REF!</definedName>
    <definedName name="gate" localSheetId="17">#REF!</definedName>
    <definedName name="gate" localSheetId="2">#REF!</definedName>
    <definedName name="gate">#REF!</definedName>
    <definedName name="gbegb" localSheetId="3">#REF!</definedName>
    <definedName name="gbegb" localSheetId="4">#REF!</definedName>
    <definedName name="gbegb" localSheetId="7">#REF!</definedName>
    <definedName name="gbegb" localSheetId="5">#REF!</definedName>
    <definedName name="gbegb" localSheetId="6">#REF!</definedName>
    <definedName name="gbegb" localSheetId="9">#REF!</definedName>
    <definedName name="gbegb" localSheetId="17">#REF!</definedName>
    <definedName name="gbegb" localSheetId="2">#REF!</definedName>
    <definedName name="gbegb">#REF!</definedName>
    <definedName name="gbgb" localSheetId="3">#REF!</definedName>
    <definedName name="gbgb" localSheetId="4">#REF!</definedName>
    <definedName name="gbgb" localSheetId="7">#REF!</definedName>
    <definedName name="gbgb" localSheetId="5">#REF!</definedName>
    <definedName name="gbgb" localSheetId="6">#REF!</definedName>
    <definedName name="gbgb" localSheetId="9">#REF!</definedName>
    <definedName name="gbgb" localSheetId="17">#REF!</definedName>
    <definedName name="gbgb" localSheetId="2">#REF!</definedName>
    <definedName name="gbgb">#REF!</definedName>
    <definedName name="gbv" localSheetId="3">#REF!</definedName>
    <definedName name="gbv" localSheetId="4">#REF!</definedName>
    <definedName name="gbv" localSheetId="7">#REF!</definedName>
    <definedName name="gbv" localSheetId="5">#REF!</definedName>
    <definedName name="gbv" localSheetId="6">#REF!</definedName>
    <definedName name="gbv" localSheetId="9">#REF!</definedName>
    <definedName name="gbv" localSheetId="17">#REF!</definedName>
    <definedName name="gbv" localSheetId="2">#REF!</definedName>
    <definedName name="gbv">#REF!</definedName>
    <definedName name="GDFAC">[82]R2!$F$21:$F$32</definedName>
    <definedName name="gdfg" hidden="1">[38]Z!$T$180:$AH$180</definedName>
    <definedName name="GEN" localSheetId="3">#REF!</definedName>
    <definedName name="GEN" localSheetId="4">#REF!</definedName>
    <definedName name="GEN" localSheetId="7">#REF!</definedName>
    <definedName name="GEN" localSheetId="5">#REF!</definedName>
    <definedName name="GEN" localSheetId="6">#REF!</definedName>
    <definedName name="GEN" localSheetId="9">#REF!</definedName>
    <definedName name="GEN" localSheetId="17">#REF!</definedName>
    <definedName name="GEN" localSheetId="2">#REF!</definedName>
    <definedName name="GEN">#REF!</definedName>
    <definedName name="gg" localSheetId="3">#REF!</definedName>
    <definedName name="gg" localSheetId="4">#REF!</definedName>
    <definedName name="gg" localSheetId="7">#REF!</definedName>
    <definedName name="gg" localSheetId="5">#REF!</definedName>
    <definedName name="gg" localSheetId="6">#REF!</definedName>
    <definedName name="gg" localSheetId="9">#REF!</definedName>
    <definedName name="gg" localSheetId="17">#REF!</definedName>
    <definedName name="gg" localSheetId="2">#REF!</definedName>
    <definedName name="gg">#REF!</definedName>
    <definedName name="ggbeb" localSheetId="3">#REF!</definedName>
    <definedName name="ggbeb" localSheetId="4">#REF!</definedName>
    <definedName name="ggbeb" localSheetId="7">#REF!</definedName>
    <definedName name="ggbeb" localSheetId="5">#REF!</definedName>
    <definedName name="ggbeb" localSheetId="6">#REF!</definedName>
    <definedName name="ggbeb" localSheetId="9">#REF!</definedName>
    <definedName name="ggbeb" localSheetId="17">#REF!</definedName>
    <definedName name="ggbeb" localSheetId="2">#REF!</definedName>
    <definedName name="ggbeb">#REF!</definedName>
    <definedName name="GGG" localSheetId="3">#REF!</definedName>
    <definedName name="GGG" localSheetId="4">#REF!</definedName>
    <definedName name="GGG" localSheetId="7">#REF!</definedName>
    <definedName name="GGG" localSheetId="5">#REF!</definedName>
    <definedName name="GGG" localSheetId="6">#REF!</definedName>
    <definedName name="GGG" localSheetId="9">#REF!</definedName>
    <definedName name="GGG" localSheetId="17">#REF!</definedName>
    <definedName name="GGG" localSheetId="2">#REF!</definedName>
    <definedName name="GGG">#REF!</definedName>
    <definedName name="ghldg">#N/A</definedName>
    <definedName name="GI" localSheetId="3">#REF!</definedName>
    <definedName name="GI" localSheetId="4">#REF!</definedName>
    <definedName name="GI" localSheetId="7">#REF!</definedName>
    <definedName name="GI" localSheetId="5">#REF!</definedName>
    <definedName name="GI" localSheetId="6">#REF!</definedName>
    <definedName name="GI" localSheetId="9">#REF!</definedName>
    <definedName name="GI" localSheetId="17">#REF!</definedName>
    <definedName name="GI" localSheetId="2">#REF!</definedName>
    <definedName name="GI">#REF!</definedName>
    <definedName name="gid" localSheetId="3" hidden="1">{"'Sheet1'!$L$16"}</definedName>
    <definedName name="gid" localSheetId="4" hidden="1">{"'Sheet1'!$L$16"}</definedName>
    <definedName name="gid" localSheetId="7" hidden="1">{"'Sheet1'!$L$16"}</definedName>
    <definedName name="gid" localSheetId="5" hidden="1">{"'Sheet1'!$L$16"}</definedName>
    <definedName name="gid" localSheetId="6" hidden="1">{"'Sheet1'!$L$16"}</definedName>
    <definedName name="gid" localSheetId="9" hidden="1">{"'Sheet1'!$L$16"}</definedName>
    <definedName name="gid" localSheetId="17" hidden="1">{"'Sheet1'!$L$16"}</definedName>
    <definedName name="gid" localSheetId="2" hidden="1">{"'Sheet1'!$L$16"}</definedName>
    <definedName name="gid" hidden="1">{"'Sheet1'!$L$16"}</definedName>
    <definedName name="gj" localSheetId="3" hidden="1">{"'Sheet1'!$L$16"}</definedName>
    <definedName name="gj" localSheetId="4" hidden="1">{"'Sheet1'!$L$16"}</definedName>
    <definedName name="gj" localSheetId="7" hidden="1">{"'Sheet1'!$L$16"}</definedName>
    <definedName name="gj" localSheetId="5" hidden="1">{"'Sheet1'!$L$16"}</definedName>
    <definedName name="gj" localSheetId="6" hidden="1">{"'Sheet1'!$L$16"}</definedName>
    <definedName name="gj" localSheetId="9" hidden="1">{"'Sheet1'!$L$16"}</definedName>
    <definedName name="gj" localSheetId="17" hidden="1">{"'Sheet1'!$L$16"}</definedName>
    <definedName name="gj" localSheetId="2" hidden="1">{"'Sheet1'!$L$16"}</definedName>
    <definedName name="gj" hidden="1">{"'Sheet1'!$L$16"}</definedName>
    <definedName name="gkd" localSheetId="3" hidden="1">{"'Sheet1'!$L$16"}</definedName>
    <definedName name="gkd" localSheetId="4" hidden="1">{"'Sheet1'!$L$16"}</definedName>
    <definedName name="gkd" localSheetId="7" hidden="1">{"'Sheet1'!$L$16"}</definedName>
    <definedName name="gkd" localSheetId="5" hidden="1">{"'Sheet1'!$L$16"}</definedName>
    <definedName name="gkd" localSheetId="6" hidden="1">{"'Sheet1'!$L$16"}</definedName>
    <definedName name="gkd" localSheetId="9" hidden="1">{"'Sheet1'!$L$16"}</definedName>
    <definedName name="gkd" localSheetId="17" hidden="1">{"'Sheet1'!$L$16"}</definedName>
    <definedName name="gkd" localSheetId="2" hidden="1">{"'Sheet1'!$L$16"}</definedName>
    <definedName name="gkd" hidden="1">{"'Sheet1'!$L$16"}</definedName>
    <definedName name="globe" localSheetId="3">#REF!</definedName>
    <definedName name="globe" localSheetId="4">#REF!</definedName>
    <definedName name="globe" localSheetId="7">#REF!</definedName>
    <definedName name="globe" localSheetId="5">#REF!</definedName>
    <definedName name="globe" localSheetId="6">#REF!</definedName>
    <definedName name="globe" localSheetId="9">#REF!</definedName>
    <definedName name="globe" localSheetId="17">#REF!</definedName>
    <definedName name="globe" localSheetId="2">#REF!</definedName>
    <definedName name="globe">#REF!</definedName>
    <definedName name="gov" localSheetId="3">#REF!</definedName>
    <definedName name="gov" localSheetId="4">#REF!</definedName>
    <definedName name="gov" localSheetId="7">#REF!</definedName>
    <definedName name="gov" localSheetId="5">#REF!</definedName>
    <definedName name="gov" localSheetId="6">#REF!</definedName>
    <definedName name="gov" localSheetId="9">#REF!</definedName>
    <definedName name="gov" localSheetId="17">#REF!</definedName>
    <definedName name="gov" localSheetId="2">#REF!</definedName>
    <definedName name="gov">#REF!</definedName>
    <definedName name="GRAD" localSheetId="3">#REF!</definedName>
    <definedName name="GRAD" localSheetId="4">#REF!</definedName>
    <definedName name="GRAD" localSheetId="7">#REF!</definedName>
    <definedName name="GRAD" localSheetId="5">#REF!</definedName>
    <definedName name="GRAD" localSheetId="6">#REF!</definedName>
    <definedName name="GRAD" localSheetId="9">#REF!</definedName>
    <definedName name="GRAD" localSheetId="17">#REF!</definedName>
    <definedName name="GRAD" localSheetId="2">#REF!</definedName>
    <definedName name="GRAD">#REF!</definedName>
    <definedName name="GRADE" localSheetId="3">#REF!</definedName>
    <definedName name="GRADE" localSheetId="4">#REF!</definedName>
    <definedName name="GRADE" localSheetId="7">#REF!</definedName>
    <definedName name="GRADE" localSheetId="5">#REF!</definedName>
    <definedName name="GRADE" localSheetId="6">#REF!</definedName>
    <definedName name="GRADE" localSheetId="9">#REF!</definedName>
    <definedName name="GRADE" localSheetId="17">#REF!</definedName>
    <definedName name="GRADE" localSheetId="2">#REF!</definedName>
    <definedName name="GRADE">#REF!</definedName>
    <definedName name="Gravel_incl_transport" localSheetId="3">#REF!</definedName>
    <definedName name="Gravel_incl_transport" localSheetId="4">#REF!</definedName>
    <definedName name="Gravel_incl_transport" localSheetId="7">#REF!</definedName>
    <definedName name="Gravel_incl_transport" localSheetId="5">#REF!</definedName>
    <definedName name="Gravel_incl_transport" localSheetId="6">#REF!</definedName>
    <definedName name="Gravel_incl_transport" localSheetId="9">#REF!</definedName>
    <definedName name="Gravel_incl_transport" localSheetId="17">#REF!</definedName>
    <definedName name="Gravel_incl_transport" localSheetId="2">#REF!</definedName>
    <definedName name="Gravel_incl_transport">#REF!</definedName>
    <definedName name="GRID" localSheetId="3">#REF!</definedName>
    <definedName name="GRID" localSheetId="4">#REF!</definedName>
    <definedName name="GRID" localSheetId="7">#REF!</definedName>
    <definedName name="GRID" localSheetId="5">#REF!</definedName>
    <definedName name="GRID" localSheetId="6">#REF!</definedName>
    <definedName name="GRID" localSheetId="9">#REF!</definedName>
    <definedName name="GRID" localSheetId="17">#REF!</definedName>
    <definedName name="GRID" localSheetId="2">#REF!</definedName>
    <definedName name="GRID">#REF!</definedName>
    <definedName name="grit" localSheetId="3">#REF!</definedName>
    <definedName name="grit" localSheetId="4">#REF!</definedName>
    <definedName name="grit" localSheetId="7">#REF!</definedName>
    <definedName name="grit" localSheetId="5">#REF!</definedName>
    <definedName name="grit" localSheetId="6">#REF!</definedName>
    <definedName name="grit" localSheetId="9">#REF!</definedName>
    <definedName name="grit" localSheetId="17">#REF!</definedName>
    <definedName name="grit" localSheetId="2">#REF!</definedName>
    <definedName name="grit">#REF!</definedName>
    <definedName name="GRLvl" localSheetId="3">#REF!</definedName>
    <definedName name="GRLvl" localSheetId="4">#REF!</definedName>
    <definedName name="GRLvl" localSheetId="7">#REF!</definedName>
    <definedName name="GRLvl" localSheetId="5">#REF!</definedName>
    <definedName name="GRLvl" localSheetId="6">#REF!</definedName>
    <definedName name="GRLvl" localSheetId="9">#REF!</definedName>
    <definedName name="GRLvl" localSheetId="17">#REF!</definedName>
    <definedName name="GRLvl" localSheetId="2">#REF!</definedName>
    <definedName name="GRLvl">#REF!</definedName>
    <definedName name="Group1" localSheetId="3">#REF!</definedName>
    <definedName name="Group1" localSheetId="4">#REF!</definedName>
    <definedName name="Group1" localSheetId="7">#REF!</definedName>
    <definedName name="Group1" localSheetId="5">#REF!</definedName>
    <definedName name="Group1" localSheetId="6">#REF!</definedName>
    <definedName name="Group1" localSheetId="9">#REF!</definedName>
    <definedName name="Group1" localSheetId="17">#REF!</definedName>
    <definedName name="Group1" localSheetId="2">#REF!</definedName>
    <definedName name="Group1">#REF!</definedName>
    <definedName name="Group2" localSheetId="3">#REF!</definedName>
    <definedName name="Group2" localSheetId="4">#REF!</definedName>
    <definedName name="Group2" localSheetId="7">#REF!</definedName>
    <definedName name="Group2" localSheetId="5">#REF!</definedName>
    <definedName name="Group2" localSheetId="6">#REF!</definedName>
    <definedName name="Group2" localSheetId="9">#REF!</definedName>
    <definedName name="Group2" localSheetId="17">#REF!</definedName>
    <definedName name="Group2" localSheetId="2">#REF!</definedName>
    <definedName name="Group2">#REF!</definedName>
    <definedName name="GROUT">'[4]Cost of O &amp; O'!$F$34</definedName>
    <definedName name="grout_type" localSheetId="3">#REF!</definedName>
    <definedName name="grout_type" localSheetId="4">#REF!</definedName>
    <definedName name="grout_type" localSheetId="7">#REF!</definedName>
    <definedName name="grout_type" localSheetId="5">#REF!</definedName>
    <definedName name="grout_type" localSheetId="6">#REF!</definedName>
    <definedName name="grout_type" localSheetId="9">#REF!</definedName>
    <definedName name="grout_type" localSheetId="17">#REF!</definedName>
    <definedName name="grout_type" localSheetId="2">#REF!</definedName>
    <definedName name="grout_type">#REF!</definedName>
    <definedName name="GrphActSales" localSheetId="3">#REF!</definedName>
    <definedName name="GrphActSales" localSheetId="4">#REF!</definedName>
    <definedName name="GrphActSales" localSheetId="7">#REF!</definedName>
    <definedName name="GrphActSales" localSheetId="5">#REF!</definedName>
    <definedName name="GrphActSales" localSheetId="6">#REF!</definedName>
    <definedName name="GrphActSales" localSheetId="9">#REF!</definedName>
    <definedName name="GrphActSales" localSheetId="17">#REF!</definedName>
    <definedName name="GrphActSales" localSheetId="2">#REF!</definedName>
    <definedName name="GrphActSales">#REF!</definedName>
    <definedName name="GrphActStk" localSheetId="3">#REF!</definedName>
    <definedName name="GrphActStk" localSheetId="4">#REF!</definedName>
    <definedName name="GrphActStk" localSheetId="7">#REF!</definedName>
    <definedName name="GrphActStk" localSheetId="5">#REF!</definedName>
    <definedName name="GrphActStk" localSheetId="6">#REF!</definedName>
    <definedName name="GrphActStk" localSheetId="9">#REF!</definedName>
    <definedName name="GrphActStk" localSheetId="17">#REF!</definedName>
    <definedName name="GrphActStk" localSheetId="2">#REF!</definedName>
    <definedName name="GrphActStk">#REF!</definedName>
    <definedName name="GrphPlanSales" localSheetId="3">#REF!</definedName>
    <definedName name="GrphPlanSales" localSheetId="4">#REF!</definedName>
    <definedName name="GrphPlanSales" localSheetId="7">#REF!</definedName>
    <definedName name="GrphPlanSales" localSheetId="5">#REF!</definedName>
    <definedName name="GrphPlanSales" localSheetId="6">#REF!</definedName>
    <definedName name="GrphPlanSales" localSheetId="9">#REF!</definedName>
    <definedName name="GrphPlanSales" localSheetId="17">#REF!</definedName>
    <definedName name="GrphPlanSales" localSheetId="2">#REF!</definedName>
    <definedName name="GrphPlanSales">#REF!</definedName>
    <definedName name="GrphTgtStk" localSheetId="3">#REF!</definedName>
    <definedName name="GrphTgtStk" localSheetId="4">#REF!</definedName>
    <definedName name="GrphTgtStk" localSheetId="7">#REF!</definedName>
    <definedName name="GrphTgtStk" localSheetId="5">#REF!</definedName>
    <definedName name="GrphTgtStk" localSheetId="6">#REF!</definedName>
    <definedName name="GrphTgtStk" localSheetId="9">#REF!</definedName>
    <definedName name="GrphTgtStk" localSheetId="17">#REF!</definedName>
    <definedName name="GrphTgtStk" localSheetId="2">#REF!</definedName>
    <definedName name="GrphTgtStk">#REF!</definedName>
    <definedName name="gs" localSheetId="3">#REF!</definedName>
    <definedName name="gs" localSheetId="4">#REF!</definedName>
    <definedName name="gs" localSheetId="7">#REF!</definedName>
    <definedName name="gs" localSheetId="5">#REF!</definedName>
    <definedName name="gs" localSheetId="6">#REF!</definedName>
    <definedName name="gs" localSheetId="9">#REF!</definedName>
    <definedName name="gs" localSheetId="17">#REF!</definedName>
    <definedName name="gs" localSheetId="2">#REF!</definedName>
    <definedName name="gs">#REF!</definedName>
    <definedName name="GSB" localSheetId="3">#REF!</definedName>
    <definedName name="GSB" localSheetId="4">#REF!</definedName>
    <definedName name="GSB" localSheetId="7">#REF!</definedName>
    <definedName name="GSB" localSheetId="5">#REF!</definedName>
    <definedName name="GSB" localSheetId="6">#REF!</definedName>
    <definedName name="GSB" localSheetId="9">#REF!</definedName>
    <definedName name="GSB" localSheetId="17">#REF!</definedName>
    <definedName name="GSB" localSheetId="2">#REF!</definedName>
    <definedName name="GSB">#REF!</definedName>
    <definedName name="GSBP" localSheetId="3">#REF!</definedName>
    <definedName name="GSBP" localSheetId="4">#REF!</definedName>
    <definedName name="GSBP" localSheetId="7">#REF!</definedName>
    <definedName name="GSBP" localSheetId="5">#REF!</definedName>
    <definedName name="GSBP" localSheetId="6">#REF!</definedName>
    <definedName name="GSBP" localSheetId="9">#REF!</definedName>
    <definedName name="GSBP" localSheetId="17">#REF!</definedName>
    <definedName name="GSBP" localSheetId="2">#REF!</definedName>
    <definedName name="GSBP">#REF!</definedName>
    <definedName name="gsg" localSheetId="3">#REF!</definedName>
    <definedName name="gsg" localSheetId="4">#REF!</definedName>
    <definedName name="gsg" localSheetId="7">#REF!</definedName>
    <definedName name="gsg" localSheetId="5">#REF!</definedName>
    <definedName name="gsg" localSheetId="6">#REF!</definedName>
    <definedName name="gsg" localSheetId="9">#REF!</definedName>
    <definedName name="gsg" localSheetId="17">#REF!</definedName>
    <definedName name="gsg" localSheetId="2">#REF!</definedName>
    <definedName name="gsg">#REF!</definedName>
    <definedName name="GTTA" localSheetId="3">#REF!</definedName>
    <definedName name="GTTA" localSheetId="4">#REF!</definedName>
    <definedName name="GTTA" localSheetId="7">#REF!</definedName>
    <definedName name="GTTA" localSheetId="5">#REF!</definedName>
    <definedName name="GTTA" localSheetId="6">#REF!</definedName>
    <definedName name="GTTA" localSheetId="9">#REF!</definedName>
    <definedName name="GTTA" localSheetId="17">#REF!</definedName>
    <definedName name="GTTA" localSheetId="2">#REF!</definedName>
    <definedName name="GTTA">#REF!</definedName>
    <definedName name="GTTB" localSheetId="3">#REF!</definedName>
    <definedName name="GTTB" localSheetId="4">#REF!</definedName>
    <definedName name="GTTB" localSheetId="7">#REF!</definedName>
    <definedName name="GTTB" localSheetId="5">#REF!</definedName>
    <definedName name="GTTB" localSheetId="6">#REF!</definedName>
    <definedName name="GTTB" localSheetId="9">#REF!</definedName>
    <definedName name="GTTB" localSheetId="17">#REF!</definedName>
    <definedName name="GTTB" localSheetId="2">#REF!</definedName>
    <definedName name="GTTB">#REF!</definedName>
    <definedName name="GV" localSheetId="3" hidden="1">{#N/A,#N/A,FALSE,"CCTV"}</definedName>
    <definedName name="GV" localSheetId="4" hidden="1">{#N/A,#N/A,FALSE,"CCTV"}</definedName>
    <definedName name="GV" localSheetId="7" hidden="1">{#N/A,#N/A,FALSE,"CCTV"}</definedName>
    <definedName name="GV" localSheetId="5" hidden="1">{#N/A,#N/A,FALSE,"CCTV"}</definedName>
    <definedName name="GV" localSheetId="6" hidden="1">{#N/A,#N/A,FALSE,"CCTV"}</definedName>
    <definedName name="GV" localSheetId="9" hidden="1">{#N/A,#N/A,FALSE,"CCTV"}</definedName>
    <definedName name="GV" localSheetId="17" hidden="1">{#N/A,#N/A,FALSE,"CCTV"}</definedName>
    <definedName name="GV" localSheetId="2" hidden="1">{#N/A,#N/A,FALSE,"CCTV"}</definedName>
    <definedName name="GV" hidden="1">{#N/A,#N/A,FALSE,"CCTV"}</definedName>
    <definedName name="H" localSheetId="4">[114]TOEC!#REF!</definedName>
    <definedName name="H" localSheetId="7">[114]TOEC!#REF!</definedName>
    <definedName name="H" localSheetId="5">[115]TOEC!#REF!</definedName>
    <definedName name="H" localSheetId="6">[114]TOEC!#REF!</definedName>
    <definedName name="H" localSheetId="17">[115]TOEC!#REF!</definedName>
    <definedName name="H">[115]TOEC!#REF!</definedName>
    <definedName name="H___0" localSheetId="3">#REF!</definedName>
    <definedName name="H___0" localSheetId="4">#REF!</definedName>
    <definedName name="H___0" localSheetId="7">#REF!</definedName>
    <definedName name="H___0" localSheetId="5">#REF!</definedName>
    <definedName name="H___0" localSheetId="6">#REF!</definedName>
    <definedName name="H___0" localSheetId="9">#REF!</definedName>
    <definedName name="H___0" localSheetId="17">#REF!</definedName>
    <definedName name="H___0" localSheetId="2">#REF!</definedName>
    <definedName name="H___0">#REF!</definedName>
    <definedName name="H___13" localSheetId="3">#REF!</definedName>
    <definedName name="H___13" localSheetId="4">#REF!</definedName>
    <definedName name="H___13" localSheetId="7">#REF!</definedName>
    <definedName name="H___13" localSheetId="5">#REF!</definedName>
    <definedName name="H___13" localSheetId="6">#REF!</definedName>
    <definedName name="H___13" localSheetId="9">#REF!</definedName>
    <definedName name="H___13" localSheetId="17">#REF!</definedName>
    <definedName name="H___13" localSheetId="2">#REF!</definedName>
    <definedName name="H___13">#REF!</definedName>
    <definedName name="h_af" localSheetId="3">#REF!</definedName>
    <definedName name="h_af" localSheetId="4">#REF!</definedName>
    <definedName name="h_af" localSheetId="7">#REF!</definedName>
    <definedName name="h_af" localSheetId="5">#REF!</definedName>
    <definedName name="h_af" localSheetId="6">#REF!</definedName>
    <definedName name="h_af" localSheetId="9">#REF!</definedName>
    <definedName name="h_af" localSheetId="17">#REF!</definedName>
    <definedName name="h_af" localSheetId="2">#REF!</definedName>
    <definedName name="h_af">#REF!</definedName>
    <definedName name="h_bf" localSheetId="3">#REF!</definedName>
    <definedName name="h_bf" localSheetId="4">#REF!</definedName>
    <definedName name="h_bf" localSheetId="7">#REF!</definedName>
    <definedName name="h_bf" localSheetId="5">#REF!</definedName>
    <definedName name="h_bf" localSheetId="6">#REF!</definedName>
    <definedName name="h_bf" localSheetId="9">#REF!</definedName>
    <definedName name="h_bf" localSheetId="17">#REF!</definedName>
    <definedName name="h_bf" localSheetId="2">#REF!</definedName>
    <definedName name="h_bf">#REF!</definedName>
    <definedName name="H0" localSheetId="3">#REF!</definedName>
    <definedName name="H0" localSheetId="4">#REF!</definedName>
    <definedName name="H0" localSheetId="7">#REF!</definedName>
    <definedName name="H0" localSheetId="5">#REF!</definedName>
    <definedName name="H0" localSheetId="6">#REF!</definedName>
    <definedName name="H0" localSheetId="9">#REF!</definedName>
    <definedName name="H0" localSheetId="17">#REF!</definedName>
    <definedName name="H0" localSheetId="2">#REF!</definedName>
    <definedName name="H0">#REF!</definedName>
    <definedName name="H0___0" localSheetId="3">#REF!</definedName>
    <definedName name="H0___0" localSheetId="4">#REF!</definedName>
    <definedName name="H0___0" localSheetId="7">#REF!</definedName>
    <definedName name="H0___0" localSheetId="5">#REF!</definedName>
    <definedName name="H0___0" localSheetId="6">#REF!</definedName>
    <definedName name="H0___0" localSheetId="9">#REF!</definedName>
    <definedName name="H0___0" localSheetId="17">#REF!</definedName>
    <definedName name="H0___0" localSheetId="2">#REF!</definedName>
    <definedName name="H0___0">#REF!</definedName>
    <definedName name="H0___13" localSheetId="3">#REF!</definedName>
    <definedName name="H0___13" localSheetId="4">#REF!</definedName>
    <definedName name="H0___13" localSheetId="7">#REF!</definedName>
    <definedName name="H0___13" localSheetId="5">#REF!</definedName>
    <definedName name="H0___13" localSheetId="6">#REF!</definedName>
    <definedName name="H0___13" localSheetId="9">#REF!</definedName>
    <definedName name="H0___13" localSheetId="17">#REF!</definedName>
    <definedName name="H0___13" localSheetId="2">#REF!</definedName>
    <definedName name="H0___13">#REF!</definedName>
    <definedName name="HAMM" localSheetId="3">#REF!</definedName>
    <definedName name="HAMM" localSheetId="4">#REF!</definedName>
    <definedName name="HAMM" localSheetId="7">#REF!</definedName>
    <definedName name="HAMM" localSheetId="5">#REF!</definedName>
    <definedName name="HAMM" localSheetId="6">#REF!</definedName>
    <definedName name="HAMM" localSheetId="9">#REF!</definedName>
    <definedName name="HAMM" localSheetId="17">#REF!</definedName>
    <definedName name="HAMM" localSheetId="2">#REF!</definedName>
    <definedName name="HAMM">#REF!</definedName>
    <definedName name="HARI" localSheetId="3">#REF!</definedName>
    <definedName name="HARI" localSheetId="4">#REF!</definedName>
    <definedName name="HARI" localSheetId="7">#REF!</definedName>
    <definedName name="HARI" localSheetId="5">#REF!</definedName>
    <definedName name="HARI" localSheetId="6">#REF!</definedName>
    <definedName name="HARI" localSheetId="9">#REF!</definedName>
    <definedName name="HARI" localSheetId="17">#REF!</definedName>
    <definedName name="HARI" localSheetId="2">#REF!</definedName>
    <definedName name="HARI">#REF!</definedName>
    <definedName name="HBLACK" localSheetId="3">#REF!</definedName>
    <definedName name="HBLACK" localSheetId="4">#REF!</definedName>
    <definedName name="HBLACK" localSheetId="7">#REF!</definedName>
    <definedName name="HBLACK" localSheetId="5">#REF!</definedName>
    <definedName name="HBLACK" localSheetId="6">#REF!</definedName>
    <definedName name="HBLACK" localSheetId="9">#REF!</definedName>
    <definedName name="HBLACK" localSheetId="17">#REF!</definedName>
    <definedName name="HBLACK" localSheetId="2">#REF!</definedName>
    <definedName name="HBLACK">#REF!</definedName>
    <definedName name="HCAR" localSheetId="3">#REF!</definedName>
    <definedName name="HCAR" localSheetId="4">#REF!</definedName>
    <definedName name="HCAR" localSheetId="7">#REF!</definedName>
    <definedName name="HCAR" localSheetId="5">#REF!</definedName>
    <definedName name="HCAR" localSheetId="6">#REF!</definedName>
    <definedName name="HCAR" localSheetId="9">#REF!</definedName>
    <definedName name="HCAR" localSheetId="17">#REF!</definedName>
    <definedName name="HCAR" localSheetId="2">#REF!</definedName>
    <definedName name="HCAR">#REF!</definedName>
    <definedName name="Hcbdw" localSheetId="4">'[116]purpose&amp;input'!#REF!</definedName>
    <definedName name="Hcbdw" localSheetId="7">'[116]purpose&amp;input'!#REF!</definedName>
    <definedName name="Hcbdw" localSheetId="5">'[116]purpose&amp;input'!#REF!</definedName>
    <definedName name="Hcbdw" localSheetId="6">'[116]purpose&amp;input'!#REF!</definedName>
    <definedName name="Hcbdw" localSheetId="17">'[116]purpose&amp;input'!#REF!</definedName>
    <definedName name="Hcbdw">'[116]purpose&amp;input'!#REF!</definedName>
    <definedName name="Hcw" localSheetId="4">'[116]purpose&amp;input'!#REF!</definedName>
    <definedName name="Hcw" localSheetId="7">'[116]purpose&amp;input'!#REF!</definedName>
    <definedName name="Hcw" localSheetId="5">'[116]purpose&amp;input'!#REF!</definedName>
    <definedName name="Hcw" localSheetId="6">'[116]purpose&amp;input'!#REF!</definedName>
    <definedName name="Hcw" localSheetId="17">'[116]purpose&amp;input'!#REF!</definedName>
    <definedName name="Hcw">'[116]purpose&amp;input'!#REF!</definedName>
    <definedName name="HE" localSheetId="3">#REF!</definedName>
    <definedName name="HE" localSheetId="4">#REF!</definedName>
    <definedName name="HE" localSheetId="7">#REF!</definedName>
    <definedName name="HE" localSheetId="5">#REF!</definedName>
    <definedName name="HE" localSheetId="6">#REF!</definedName>
    <definedName name="HE" localSheetId="9">#REF!</definedName>
    <definedName name="HE" localSheetId="17">#REF!</definedName>
    <definedName name="HE" localSheetId="2">#REF!</definedName>
    <definedName name="HE">#REF!</definedName>
    <definedName name="header" localSheetId="3">#REF!</definedName>
    <definedName name="header" localSheetId="4">#REF!</definedName>
    <definedName name="header" localSheetId="7">#REF!</definedName>
    <definedName name="header" localSheetId="5">#REF!</definedName>
    <definedName name="header" localSheetId="6">#REF!</definedName>
    <definedName name="header" localSheetId="9">#REF!</definedName>
    <definedName name="header" localSheetId="17">#REF!</definedName>
    <definedName name="header" localSheetId="2">#REF!</definedName>
    <definedName name="header">#REF!</definedName>
    <definedName name="HEADERGHT" localSheetId="3">#REF!</definedName>
    <definedName name="HEADERGHT" localSheetId="4">#REF!</definedName>
    <definedName name="HEADERGHT" localSheetId="7">#REF!</definedName>
    <definedName name="HEADERGHT" localSheetId="5">#REF!</definedName>
    <definedName name="HEADERGHT" localSheetId="6">#REF!</definedName>
    <definedName name="HEADERGHT" localSheetId="9">#REF!</definedName>
    <definedName name="HEADERGHT" localSheetId="17">#REF!</definedName>
    <definedName name="HEADERGHT" localSheetId="2">#REF!</definedName>
    <definedName name="HEADERGHT">#REF!</definedName>
    <definedName name="HEADERGT" localSheetId="3">#REF!</definedName>
    <definedName name="HEADERGT" localSheetId="4">#REF!</definedName>
    <definedName name="HEADERGT" localSheetId="7">#REF!</definedName>
    <definedName name="HEADERGT" localSheetId="5">#REF!</definedName>
    <definedName name="HEADERGT" localSheetId="6">#REF!</definedName>
    <definedName name="HEADERGT" localSheetId="9">#REF!</definedName>
    <definedName name="HEADERGT" localSheetId="17">#REF!</definedName>
    <definedName name="HEADERGT" localSheetId="2">#REF!</definedName>
    <definedName name="HEADERGT">#REF!</definedName>
    <definedName name="HEADERLFT" localSheetId="3">#REF!</definedName>
    <definedName name="HEADERLFT" localSheetId="4">#REF!</definedName>
    <definedName name="HEADERLFT" localSheetId="7">#REF!</definedName>
    <definedName name="HEADERLFT" localSheetId="5">#REF!</definedName>
    <definedName name="HEADERLFT" localSheetId="6">#REF!</definedName>
    <definedName name="HEADERLFT" localSheetId="9">#REF!</definedName>
    <definedName name="HEADERLFT" localSheetId="17">#REF!</definedName>
    <definedName name="HEADERLFT" localSheetId="2">#REF!</definedName>
    <definedName name="HEADERLFT">#REF!</definedName>
    <definedName name="HEADERLFT2" localSheetId="3">#REF!</definedName>
    <definedName name="HEADERLFT2" localSheetId="4">#REF!</definedName>
    <definedName name="HEADERLFT2" localSheetId="7">#REF!</definedName>
    <definedName name="HEADERLFT2" localSheetId="5">#REF!</definedName>
    <definedName name="HEADERLFT2" localSheetId="6">#REF!</definedName>
    <definedName name="HEADERLFT2" localSheetId="9">#REF!</definedName>
    <definedName name="HEADERLFT2" localSheetId="17">#REF!</definedName>
    <definedName name="HEADERLFT2" localSheetId="2">#REF!</definedName>
    <definedName name="HEADERLFT2">#REF!</definedName>
    <definedName name="HEADERLFT3" localSheetId="3">#REF!</definedName>
    <definedName name="HEADERLFT3" localSheetId="4">#REF!</definedName>
    <definedName name="HEADERLFT3" localSheetId="7">#REF!</definedName>
    <definedName name="HEADERLFT3" localSheetId="5">#REF!</definedName>
    <definedName name="HEADERLFT3" localSheetId="6">#REF!</definedName>
    <definedName name="HEADERLFT3" localSheetId="9">#REF!</definedName>
    <definedName name="HEADERLFT3" localSheetId="17">#REF!</definedName>
    <definedName name="HEADERLFT3" localSheetId="2">#REF!</definedName>
    <definedName name="HEADERLFT3">#REF!</definedName>
    <definedName name="HEADERRGT" localSheetId="3">#REF!</definedName>
    <definedName name="HEADERRGT" localSheetId="4">#REF!</definedName>
    <definedName name="HEADERRGT" localSheetId="7">#REF!</definedName>
    <definedName name="HEADERRGT" localSheetId="5">#REF!</definedName>
    <definedName name="HEADERRGT" localSheetId="6">#REF!</definedName>
    <definedName name="HEADERRGT" localSheetId="9">#REF!</definedName>
    <definedName name="HEADERRGT" localSheetId="17">#REF!</definedName>
    <definedName name="HEADERRGT" localSheetId="2">#REF!</definedName>
    <definedName name="HEADERRGT">#REF!</definedName>
    <definedName name="HEADERRT2" localSheetId="3">#REF!</definedName>
    <definedName name="HEADERRT2" localSheetId="4">#REF!</definedName>
    <definedName name="HEADERRT2" localSheetId="7">#REF!</definedName>
    <definedName name="HEADERRT2" localSheetId="5">#REF!</definedName>
    <definedName name="HEADERRT2" localSheetId="6">#REF!</definedName>
    <definedName name="HEADERRT2" localSheetId="9">#REF!</definedName>
    <definedName name="HEADERRT2" localSheetId="17">#REF!</definedName>
    <definedName name="HEADERRT2" localSheetId="2">#REF!</definedName>
    <definedName name="HEADERRT2">#REF!</definedName>
    <definedName name="HEADERRT3">[117]ABSTRACT!$G$4</definedName>
    <definedName name="hf" localSheetId="3">#REF!</definedName>
    <definedName name="hf" localSheetId="4">#REF!</definedName>
    <definedName name="hf" localSheetId="7">#REF!</definedName>
    <definedName name="hf" localSheetId="5">#REF!</definedName>
    <definedName name="hf" localSheetId="6">#REF!</definedName>
    <definedName name="hf" localSheetId="9">#REF!</definedName>
    <definedName name="hf" localSheetId="17">#REF!</definedName>
    <definedName name="hf" localSheetId="2">#REF!</definedName>
    <definedName name="hf">#REF!</definedName>
    <definedName name="HFOHSD">'[35]Executive Summary -Thermal'!$A$4:$H$96</definedName>
    <definedName name="hh" localSheetId="3">#REF!</definedName>
    <definedName name="hh" localSheetId="4">#REF!</definedName>
    <definedName name="hh" localSheetId="7">#REF!</definedName>
    <definedName name="hh" localSheetId="5">#REF!</definedName>
    <definedName name="hh" localSheetId="6">#REF!</definedName>
    <definedName name="hh" localSheetId="9">#REF!</definedName>
    <definedName name="hh" localSheetId="17">#REF!</definedName>
    <definedName name="hh" localSheetId="2">#REF!</definedName>
    <definedName name="hh">#REF!</definedName>
    <definedName name="hh___0" localSheetId="3">#REF!</definedName>
    <definedName name="hh___0" localSheetId="4">#REF!</definedName>
    <definedName name="hh___0" localSheetId="7">#REF!</definedName>
    <definedName name="hh___0" localSheetId="5">#REF!</definedName>
    <definedName name="hh___0" localSheetId="6">#REF!</definedName>
    <definedName name="hh___0" localSheetId="9">#REF!</definedName>
    <definedName name="hh___0" localSheetId="17">#REF!</definedName>
    <definedName name="hh___0" localSheetId="2">#REF!</definedName>
    <definedName name="hh___0">#REF!</definedName>
    <definedName name="hh___13" localSheetId="3">#REF!</definedName>
    <definedName name="hh___13" localSheetId="4">#REF!</definedName>
    <definedName name="hh___13" localSheetId="7">#REF!</definedName>
    <definedName name="hh___13" localSheetId="5">#REF!</definedName>
    <definedName name="hh___13" localSheetId="6">#REF!</definedName>
    <definedName name="hh___13" localSheetId="9">#REF!</definedName>
    <definedName name="hh___13" localSheetId="17">#REF!</definedName>
    <definedName name="hh___13" localSheetId="2">#REF!</definedName>
    <definedName name="hh___13">#REF!</definedName>
    <definedName name="Hhpc" localSheetId="4">'[116]purpose&amp;input'!#REF!</definedName>
    <definedName name="Hhpc" localSheetId="7">'[116]purpose&amp;input'!#REF!</definedName>
    <definedName name="Hhpc" localSheetId="5">'[116]purpose&amp;input'!#REF!</definedName>
    <definedName name="Hhpc" localSheetId="6">'[116]purpose&amp;input'!#REF!</definedName>
    <definedName name="Hhpc" localSheetId="17">'[116]purpose&amp;input'!#REF!</definedName>
    <definedName name="Hhpc">'[116]purpose&amp;input'!#REF!</definedName>
    <definedName name="hhr" localSheetId="4">'[118]Pier Design(with offset)'!#REF!</definedName>
    <definedName name="hhr" localSheetId="7">'[118]Pier Design(with offset)'!#REF!</definedName>
    <definedName name="hhr" localSheetId="5">'[118]Pier Design(with offset)'!#REF!</definedName>
    <definedName name="hhr" localSheetId="6">'[118]Pier Design(with offset)'!#REF!</definedName>
    <definedName name="hhr" localSheetId="17">'[118]Pier Design(with offset)'!#REF!</definedName>
    <definedName name="hhr">'[118]Pier Design(with offset)'!#REF!</definedName>
    <definedName name="hi" localSheetId="3">#REF!</definedName>
    <definedName name="hi" localSheetId="4">#REF!</definedName>
    <definedName name="hi" localSheetId="7">#REF!</definedName>
    <definedName name="hi" localSheetId="5">#REF!</definedName>
    <definedName name="hi" localSheetId="6">#REF!</definedName>
    <definedName name="hi" localSheetId="9">#REF!</definedName>
    <definedName name="hi" localSheetId="17">#REF!</definedName>
    <definedName name="hi" localSheetId="2">#REF!</definedName>
    <definedName name="hi">#REF!</definedName>
    <definedName name="HINDHUSTAN" localSheetId="3">#REF!</definedName>
    <definedName name="HINDHUSTAN" localSheetId="4">#REF!</definedName>
    <definedName name="HINDHUSTAN" localSheetId="7">#REF!</definedName>
    <definedName name="HINDHUSTAN" localSheetId="5">#REF!</definedName>
    <definedName name="HINDHUSTAN" localSheetId="6">#REF!</definedName>
    <definedName name="HINDHUSTAN" localSheetId="9">#REF!</definedName>
    <definedName name="HINDHUSTAN" localSheetId="17">#REF!</definedName>
    <definedName name="HINDHUSTAN" localSheetId="2">#REF!</definedName>
    <definedName name="HINDHUSTAN">#REF!</definedName>
    <definedName name="HIns" localSheetId="3">#REF!</definedName>
    <definedName name="HIns" localSheetId="4">#REF!</definedName>
    <definedName name="HIns" localSheetId="7">#REF!</definedName>
    <definedName name="HIns" localSheetId="5">#REF!</definedName>
    <definedName name="HIns" localSheetId="6">#REF!</definedName>
    <definedName name="HIns" localSheetId="9">#REF!</definedName>
    <definedName name="HIns" localSheetId="17">#REF!</definedName>
    <definedName name="HIns" localSheetId="2">#REF!</definedName>
    <definedName name="HIns">#REF!</definedName>
    <definedName name="Hipc" localSheetId="4">'[116]purpose&amp;input'!#REF!</definedName>
    <definedName name="Hipc" localSheetId="7">'[116]purpose&amp;input'!#REF!</definedName>
    <definedName name="Hipc" localSheetId="5">'[116]purpose&amp;input'!#REF!</definedName>
    <definedName name="Hipc" localSheetId="6">'[116]purpose&amp;input'!#REF!</definedName>
    <definedName name="Hipc" localSheetId="17">'[116]purpose&amp;input'!#REF!</definedName>
    <definedName name="Hipc">'[116]purpose&amp;input'!#REF!</definedName>
    <definedName name="Hiway">[55]Voucher!$R$1</definedName>
    <definedName name="hj" localSheetId="3" hidden="1">{"'Sheet1'!$L$16"}</definedName>
    <definedName name="hj" localSheetId="4" hidden="1">{"'Sheet1'!$L$16"}</definedName>
    <definedName name="hj" localSheetId="7" hidden="1">{"'Sheet1'!$L$16"}</definedName>
    <definedName name="hj" localSheetId="5" hidden="1">{"'Sheet1'!$L$16"}</definedName>
    <definedName name="hj" localSheetId="6" hidden="1">{"'Sheet1'!$L$16"}</definedName>
    <definedName name="hj" localSheetId="9" hidden="1">{"'Sheet1'!$L$16"}</definedName>
    <definedName name="hj" localSheetId="17" hidden="1">{"'Sheet1'!$L$16"}</definedName>
    <definedName name="hj" localSheetId="2" hidden="1">{"'Sheet1'!$L$16"}</definedName>
    <definedName name="hj" hidden="1">{"'Sheet1'!$L$16"}</definedName>
    <definedName name="HJK">[119]DETAILED!$J$6</definedName>
    <definedName name="Hlp" localSheetId="4">'[116]purpose&amp;input'!#REF!</definedName>
    <definedName name="Hlp" localSheetId="7">'[116]purpose&amp;input'!#REF!</definedName>
    <definedName name="Hlp" localSheetId="5">'[116]purpose&amp;input'!#REF!</definedName>
    <definedName name="Hlp" localSheetId="6">'[116]purpose&amp;input'!#REF!</definedName>
    <definedName name="Hlp" localSheetId="17">'[116]purpose&amp;input'!#REF!</definedName>
    <definedName name="Hlp">'[116]purpose&amp;input'!#REF!</definedName>
    <definedName name="HM" localSheetId="3">#REF!</definedName>
    <definedName name="HM" localSheetId="4">#REF!</definedName>
    <definedName name="HM" localSheetId="7">#REF!</definedName>
    <definedName name="HM" localSheetId="5">#REF!</definedName>
    <definedName name="HM" localSheetId="6">#REF!</definedName>
    <definedName name="HM" localSheetId="9">#REF!</definedName>
    <definedName name="HM" localSheetId="17">#REF!</definedName>
    <definedName name="HM" localSheetId="2">#REF!</definedName>
    <definedName name="HM">#REF!</definedName>
    <definedName name="ＨＭ_ＨＥ_合__計" localSheetId="3">#REF!</definedName>
    <definedName name="ＨＭ_ＨＥ_合__計" localSheetId="4">#REF!</definedName>
    <definedName name="ＨＭ_ＨＥ_合__計" localSheetId="7">#REF!</definedName>
    <definedName name="ＨＭ_ＨＥ_合__計" localSheetId="5">#REF!</definedName>
    <definedName name="ＨＭ_ＨＥ_合__計" localSheetId="6">#REF!</definedName>
    <definedName name="ＨＭ_ＨＥ_合__計" localSheetId="9">#REF!</definedName>
    <definedName name="ＨＭ_ＨＥ_合__計" localSheetId="17">#REF!</definedName>
    <definedName name="ＨＭ_ＨＥ_合__計" localSheetId="2">#REF!</definedName>
    <definedName name="ＨＭ_ＨＥ_合__計">#REF!</definedName>
    <definedName name="HMAS" localSheetId="3">#REF!</definedName>
    <definedName name="HMAS" localSheetId="4">#REF!</definedName>
    <definedName name="HMAS" localSheetId="7">#REF!</definedName>
    <definedName name="HMAS" localSheetId="5">#REF!</definedName>
    <definedName name="HMAS" localSheetId="6">#REF!</definedName>
    <definedName name="HMAS" localSheetId="9">#REF!</definedName>
    <definedName name="HMAS" localSheetId="17">#REF!</definedName>
    <definedName name="HMAS" localSheetId="2">#REF!</definedName>
    <definedName name="HMAS">#REF!</definedName>
    <definedName name="HN" localSheetId="3">#REF!</definedName>
    <definedName name="HN" localSheetId="4">#REF!</definedName>
    <definedName name="HN" localSheetId="7">#REF!</definedName>
    <definedName name="HN" localSheetId="5">#REF!</definedName>
    <definedName name="HN" localSheetId="6">#REF!</definedName>
    <definedName name="HN" localSheetId="9">#REF!</definedName>
    <definedName name="HN" localSheetId="17">#REF!</definedName>
    <definedName name="HN" localSheetId="2">#REF!</definedName>
    <definedName name="HN">#REF!</definedName>
    <definedName name="ho" localSheetId="3">#REF!</definedName>
    <definedName name="ho" localSheetId="4">#REF!</definedName>
    <definedName name="ho" localSheetId="7">#REF!</definedName>
    <definedName name="ho" localSheetId="5">#REF!</definedName>
    <definedName name="ho" localSheetId="6">#REF!</definedName>
    <definedName name="ho" localSheetId="9">#REF!</definedName>
    <definedName name="ho" localSheetId="17">#REF!</definedName>
    <definedName name="ho" localSheetId="2">#REF!</definedName>
    <definedName name="ho">#REF!</definedName>
    <definedName name="ho___0" localSheetId="3">#REF!</definedName>
    <definedName name="ho___0" localSheetId="4">#REF!</definedName>
    <definedName name="ho___0" localSheetId="7">#REF!</definedName>
    <definedName name="ho___0" localSheetId="5">#REF!</definedName>
    <definedName name="ho___0" localSheetId="6">#REF!</definedName>
    <definedName name="ho___0" localSheetId="9">#REF!</definedName>
    <definedName name="ho___0" localSheetId="17">#REF!</definedName>
    <definedName name="ho___0" localSheetId="2">#REF!</definedName>
    <definedName name="ho___0">#REF!</definedName>
    <definedName name="ho___13" localSheetId="3">#REF!</definedName>
    <definedName name="ho___13" localSheetId="4">#REF!</definedName>
    <definedName name="ho___13" localSheetId="7">#REF!</definedName>
    <definedName name="ho___13" localSheetId="5">#REF!</definedName>
    <definedName name="ho___13" localSheetId="6">#REF!</definedName>
    <definedName name="ho___13" localSheetId="9">#REF!</definedName>
    <definedName name="ho___13" localSheetId="17">#REF!</definedName>
    <definedName name="ho___13" localSheetId="2">#REF!</definedName>
    <definedName name="ho___13">#REF!</definedName>
    <definedName name="hoi" localSheetId="3">#REF!</definedName>
    <definedName name="hoi" localSheetId="4">#REF!</definedName>
    <definedName name="hoi" localSheetId="7">#REF!</definedName>
    <definedName name="hoi" localSheetId="5">#REF!</definedName>
    <definedName name="hoi" localSheetId="6">#REF!</definedName>
    <definedName name="hoi" localSheetId="9">#REF!</definedName>
    <definedName name="hoi" localSheetId="17">#REF!</definedName>
    <definedName name="hoi" localSheetId="2">#REF!</definedName>
    <definedName name="hoi">#REF!</definedName>
    <definedName name="HPC" localSheetId="3">#REF!</definedName>
    <definedName name="HPC" localSheetId="4">#REF!</definedName>
    <definedName name="HPC" localSheetId="7">#REF!</definedName>
    <definedName name="HPC" localSheetId="5">#REF!</definedName>
    <definedName name="HPC" localSheetId="6">#REF!</definedName>
    <definedName name="HPC" localSheetId="9">#REF!</definedName>
    <definedName name="HPC" localSheetId="17">#REF!</definedName>
    <definedName name="HPC" localSheetId="2">#REF!</definedName>
    <definedName name="HPC">#REF!</definedName>
    <definedName name="hr" localSheetId="4">'[118]Pier Design(with offset)'!#REF!</definedName>
    <definedName name="hr" localSheetId="7">'[118]Pier Design(with offset)'!#REF!</definedName>
    <definedName name="hr" localSheetId="5">'[118]Pier Design(with offset)'!#REF!</definedName>
    <definedName name="hr" localSheetId="6">'[118]Pier Design(with offset)'!#REF!</definedName>
    <definedName name="hr" localSheetId="17">'[118]Pier Design(with offset)'!#REF!</definedName>
    <definedName name="hr">'[118]Pier Design(with offset)'!#REF!</definedName>
    <definedName name="Hs" localSheetId="3">#REF!</definedName>
    <definedName name="Hs" localSheetId="4">#REF!</definedName>
    <definedName name="Hs" localSheetId="7">#REF!</definedName>
    <definedName name="Hs" localSheetId="5">#REF!</definedName>
    <definedName name="Hs" localSheetId="6">#REF!</definedName>
    <definedName name="Hs" localSheetId="9">#REF!</definedName>
    <definedName name="Hs" localSheetId="17">#REF!</definedName>
    <definedName name="Hs" localSheetId="2">#REF!</definedName>
    <definedName name="Hs">#REF!</definedName>
    <definedName name="hS___0" localSheetId="3">#REF!</definedName>
    <definedName name="hS___0" localSheetId="4">#REF!</definedName>
    <definedName name="hS___0" localSheetId="7">#REF!</definedName>
    <definedName name="hS___0" localSheetId="5">#REF!</definedName>
    <definedName name="hS___0" localSheetId="6">#REF!</definedName>
    <definedName name="hS___0" localSheetId="9">#REF!</definedName>
    <definedName name="hS___0" localSheetId="17">#REF!</definedName>
    <definedName name="hS___0" localSheetId="2">#REF!</definedName>
    <definedName name="hS___0">#REF!</definedName>
    <definedName name="hS___13" localSheetId="3">#REF!</definedName>
    <definedName name="hS___13" localSheetId="4">#REF!</definedName>
    <definedName name="hS___13" localSheetId="7">#REF!</definedName>
    <definedName name="hS___13" localSheetId="5">#REF!</definedName>
    <definedName name="hS___13" localSheetId="6">#REF!</definedName>
    <definedName name="hS___13" localSheetId="9">#REF!</definedName>
    <definedName name="hS___13" localSheetId="17">#REF!</definedName>
    <definedName name="hS___13" localSheetId="2">#REF!</definedName>
    <definedName name="hS___13">#REF!</definedName>
    <definedName name="Hs_atm" localSheetId="4">'[120]purpose&amp;input'!#REF!</definedName>
    <definedName name="Hs_atm" localSheetId="7">'[120]purpose&amp;input'!#REF!</definedName>
    <definedName name="Hs_atm" localSheetId="5">'[120]purpose&amp;input'!#REF!</definedName>
    <definedName name="Hs_atm" localSheetId="6">'[120]purpose&amp;input'!#REF!</definedName>
    <definedName name="Hs_atm" localSheetId="17">'[120]purpose&amp;input'!#REF!</definedName>
    <definedName name="Hs_atm">'[120]purpose&amp;input'!#REF!</definedName>
    <definedName name="HSD">'[47]RA Civil'!$E$40</definedName>
    <definedName name="HSPF" localSheetId="3">#REF!</definedName>
    <definedName name="HSPF" localSheetId="4">#REF!</definedName>
    <definedName name="HSPF" localSheetId="7">#REF!</definedName>
    <definedName name="HSPF" localSheetId="5">#REF!</definedName>
    <definedName name="HSPF" localSheetId="6">#REF!</definedName>
    <definedName name="HSPF" localSheetId="9">#REF!</definedName>
    <definedName name="HSPF" localSheetId="17">#REF!</definedName>
    <definedName name="HSPF" localSheetId="2">#REF!</definedName>
    <definedName name="HSPF">#REF!</definedName>
    <definedName name="HT" localSheetId="3">#REF!</definedName>
    <definedName name="HT" localSheetId="4">#REF!</definedName>
    <definedName name="HT" localSheetId="7">#REF!</definedName>
    <definedName name="HT" localSheetId="5">#REF!</definedName>
    <definedName name="HT" localSheetId="6">#REF!</definedName>
    <definedName name="HT" localSheetId="9">#REF!</definedName>
    <definedName name="HT" localSheetId="17">#REF!</definedName>
    <definedName name="HT" localSheetId="2">#REF!</definedName>
    <definedName name="HT">#REF!</definedName>
    <definedName name="HTA" localSheetId="3">#REF!</definedName>
    <definedName name="HTA" localSheetId="4">#REF!</definedName>
    <definedName name="HTA" localSheetId="7">#REF!</definedName>
    <definedName name="HTA" localSheetId="5">#REF!</definedName>
    <definedName name="HTA" localSheetId="6">#REF!</definedName>
    <definedName name="HTA" localSheetId="9">#REF!</definedName>
    <definedName name="HTA" localSheetId="17">#REF!</definedName>
    <definedName name="HTA" localSheetId="2">#REF!</definedName>
    <definedName name="HTA">#REF!</definedName>
    <definedName name="HTML" localSheetId="3" hidden="1">{"'장비'!$A$3:$M$12"}</definedName>
    <definedName name="HTML" localSheetId="4" hidden="1">{"'장비'!$A$3:$M$12"}</definedName>
    <definedName name="HTML" localSheetId="7" hidden="1">{"'장비'!$A$3:$M$12"}</definedName>
    <definedName name="HTML" localSheetId="5" hidden="1">{"'장비'!$A$3:$M$12"}</definedName>
    <definedName name="HTML" localSheetId="6" hidden="1">{"'장비'!$A$3:$M$12"}</definedName>
    <definedName name="HTML" localSheetId="9" hidden="1">{"'장비'!$A$3:$M$12"}</definedName>
    <definedName name="HTML" localSheetId="17" hidden="1">{"'장비'!$A$3:$M$12"}</definedName>
    <definedName name="HTML" localSheetId="2" hidden="1">{"'장비'!$A$3:$M$12"}</definedName>
    <definedName name="HTML" hidden="1">{"'장비'!$A$3:$M$12"}</definedName>
    <definedName name="HTML_CodePage" hidden="1">1252</definedName>
    <definedName name="HTML_Control" localSheetId="3" hidden="1">{"'Bill No. 7'!$A$1:$G$32"}</definedName>
    <definedName name="HTML_Control" localSheetId="4" hidden="1">{"'Bill No. 7'!$A$1:$G$32"}</definedName>
    <definedName name="HTML_Control" localSheetId="7" hidden="1">{"'Bill No. 7'!$A$1:$G$32"}</definedName>
    <definedName name="HTML_Control" localSheetId="5" hidden="1">{"'Bill No. 7'!$A$1:$G$32"}</definedName>
    <definedName name="HTML_Control" localSheetId="6" hidden="1">{"'Bill No. 7'!$A$1:$G$32"}</definedName>
    <definedName name="HTML_Control" localSheetId="9" hidden="1">{"'Bill No. 7'!$A$1:$G$32"}</definedName>
    <definedName name="HTML_Control" localSheetId="17" hidden="1">{"'Bill No. 7'!$A$1:$G$32"}</definedName>
    <definedName name="HTML_Control" localSheetId="2" hidden="1">{"'Bill No. 7'!$A$1:$G$32"}</definedName>
    <definedName name="HTML_Control" hidden="1">{"'Bill No. 7'!$A$1:$G$32"}</definedName>
    <definedName name="HTML_control2" localSheetId="3" hidden="1">{"'Sheet1'!$A$4386:$N$4591"}</definedName>
    <definedName name="HTML_control2" localSheetId="4" hidden="1">{"'Sheet1'!$A$4386:$N$4591"}</definedName>
    <definedName name="HTML_control2" localSheetId="7" hidden="1">{"'Sheet1'!$A$4386:$N$4591"}</definedName>
    <definedName name="HTML_control2" localSheetId="5" hidden="1">{"'Sheet1'!$A$4386:$N$4591"}</definedName>
    <definedName name="HTML_control2" localSheetId="6" hidden="1">{"'Sheet1'!$A$4386:$N$4591"}</definedName>
    <definedName name="HTML_control2" localSheetId="9" hidden="1">{"'Sheet1'!$A$4386:$N$4591"}</definedName>
    <definedName name="HTML_control2" localSheetId="17" hidden="1">{"'Sheet1'!$A$4386:$N$4591"}</definedName>
    <definedName name="HTML_control2" localSheetId="2" hidden="1">{"'Sheet1'!$A$4386:$N$4591"}</definedName>
    <definedName name="HTML_control2" hidden="1">{"'Sheet1'!$A$4386:$N$4591"}</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4" hidden="1">TRUE</definedName>
    <definedName name="HTML_OS" hidden="1">0</definedName>
    <definedName name="HTML_PathFile" hidden="1">"c:\myHTML.htm"</definedName>
    <definedName name="HTML_Title" hidden="1">"BOQ"</definedName>
    <definedName name="htr" localSheetId="4">'[121]Pier Design(with offset)'!#REF!</definedName>
    <definedName name="htr" localSheetId="7">'[121]Pier Design(with offset)'!#REF!</definedName>
    <definedName name="htr" localSheetId="5">'[121]Pier Design(with offset)'!#REF!</definedName>
    <definedName name="htr" localSheetId="6">'[121]Pier Design(with offset)'!#REF!</definedName>
    <definedName name="htr" localSheetId="17">'[121]Pier Design(with offset)'!#REF!</definedName>
    <definedName name="htr">'[121]Pier Design(with offset)'!#REF!</definedName>
    <definedName name="HTS" localSheetId="3">#REF!</definedName>
    <definedName name="HTS" localSheetId="4">#REF!</definedName>
    <definedName name="HTS" localSheetId="7">#REF!</definedName>
    <definedName name="HTS" localSheetId="5">#REF!</definedName>
    <definedName name="HTS" localSheetId="6">#REF!</definedName>
    <definedName name="HTS" localSheetId="9">#REF!</definedName>
    <definedName name="HTS" localSheetId="17">#REF!</definedName>
    <definedName name="HTS" localSheetId="2">#REF!</definedName>
    <definedName name="HTS">#REF!</definedName>
    <definedName name="Hu" localSheetId="3">#REF!</definedName>
    <definedName name="Hu" localSheetId="4">#REF!</definedName>
    <definedName name="Hu" localSheetId="7">#REF!</definedName>
    <definedName name="Hu" localSheetId="5">#REF!</definedName>
    <definedName name="Hu" localSheetId="6">#REF!</definedName>
    <definedName name="Hu" localSheetId="9">#REF!</definedName>
    <definedName name="Hu" localSheetId="17">#REF!</definedName>
    <definedName name="Hu" localSheetId="2">#REF!</definedName>
    <definedName name="Hu">#REF!</definedName>
    <definedName name="Hu___0" localSheetId="3">#REF!</definedName>
    <definedName name="Hu___0" localSheetId="4">#REF!</definedName>
    <definedName name="Hu___0" localSheetId="7">#REF!</definedName>
    <definedName name="Hu___0" localSheetId="5">#REF!</definedName>
    <definedName name="Hu___0" localSheetId="6">#REF!</definedName>
    <definedName name="Hu___0" localSheetId="9">#REF!</definedName>
    <definedName name="Hu___0" localSheetId="17">#REF!</definedName>
    <definedName name="Hu___0" localSheetId="2">#REF!</definedName>
    <definedName name="Hu___0">#REF!</definedName>
    <definedName name="Hu___13" localSheetId="3">#REF!</definedName>
    <definedName name="Hu___13" localSheetId="4">#REF!</definedName>
    <definedName name="Hu___13" localSheetId="7">#REF!</definedName>
    <definedName name="Hu___13" localSheetId="5">#REF!</definedName>
    <definedName name="Hu___13" localSheetId="6">#REF!</definedName>
    <definedName name="Hu___13" localSheetId="9">#REF!</definedName>
    <definedName name="Hu___13" localSheetId="17">#REF!</definedName>
    <definedName name="Hu___13" localSheetId="2">#REF!</definedName>
    <definedName name="Hu___13">#REF!</definedName>
    <definedName name="HV" localSheetId="3">#REF!</definedName>
    <definedName name="HV" localSheetId="4">#REF!</definedName>
    <definedName name="HV" localSheetId="7">#REF!</definedName>
    <definedName name="HV" localSheetId="5">#REF!</definedName>
    <definedName name="HV" localSheetId="6">#REF!</definedName>
    <definedName name="HV" localSheetId="9">#REF!</definedName>
    <definedName name="HV" localSheetId="17">#REF!</definedName>
    <definedName name="HV" localSheetId="2">#REF!</definedName>
    <definedName name="HV">#REF!</definedName>
    <definedName name="hvacrates" localSheetId="3">#REF!</definedName>
    <definedName name="hvacrates" localSheetId="4">#REF!</definedName>
    <definedName name="hvacrates" localSheetId="7">#REF!</definedName>
    <definedName name="hvacrates" localSheetId="5">#REF!</definedName>
    <definedName name="hvacrates" localSheetId="6">#REF!</definedName>
    <definedName name="hvacrates" localSheetId="9">#REF!</definedName>
    <definedName name="hvacrates" localSheetId="17">#REF!</definedName>
    <definedName name="hvacrates" localSheetId="2">#REF!</definedName>
    <definedName name="hvacrates">#REF!</definedName>
    <definedName name="Hw" localSheetId="3">#REF!</definedName>
    <definedName name="Hw" localSheetId="4">#REF!</definedName>
    <definedName name="Hw" localSheetId="7">#REF!</definedName>
    <definedName name="Hw" localSheetId="5">#REF!</definedName>
    <definedName name="Hw" localSheetId="6">#REF!</definedName>
    <definedName name="Hw" localSheetId="9">#REF!</definedName>
    <definedName name="Hw" localSheetId="17">#REF!</definedName>
    <definedName name="Hw" localSheetId="2">#REF!</definedName>
    <definedName name="Hw">#REF!</definedName>
    <definedName name="Hw_atm" localSheetId="4">'[116]purpose&amp;input'!#REF!</definedName>
    <definedName name="Hw_atm" localSheetId="7">'[116]purpose&amp;input'!#REF!</definedName>
    <definedName name="Hw_atm" localSheetId="5">'[116]purpose&amp;input'!#REF!</definedName>
    <definedName name="Hw_atm" localSheetId="6">'[116]purpose&amp;input'!#REF!</definedName>
    <definedName name="Hw_atm" localSheetId="17">'[116]purpose&amp;input'!#REF!</definedName>
    <definedName name="Hw_atm">'[116]purpose&amp;input'!#REF!</definedName>
    <definedName name="hxb" localSheetId="3">#REF!</definedName>
    <definedName name="hxb" localSheetId="4">#REF!</definedName>
    <definedName name="hxb" localSheetId="7">#REF!</definedName>
    <definedName name="hxb" localSheetId="5">#REF!</definedName>
    <definedName name="hxb" localSheetId="6">#REF!</definedName>
    <definedName name="hxb" localSheetId="9">#REF!</definedName>
    <definedName name="hxb" localSheetId="17">#REF!</definedName>
    <definedName name="hxb" localSheetId="2">#REF!</definedName>
    <definedName name="hxb">#REF!</definedName>
    <definedName name="hxi" localSheetId="3">#REF!</definedName>
    <definedName name="hxi" localSheetId="4">#REF!</definedName>
    <definedName name="hxi" localSheetId="7">#REF!</definedName>
    <definedName name="hxi" localSheetId="5">#REF!</definedName>
    <definedName name="hxi" localSheetId="6">#REF!</definedName>
    <definedName name="hxi" localSheetId="9">#REF!</definedName>
    <definedName name="hxi" localSheetId="17">#REF!</definedName>
    <definedName name="hxi" localSheetId="2">#REF!</definedName>
    <definedName name="hxi">#REF!</definedName>
    <definedName name="HYSD">'[122]LOCAL RATES'!$H$14</definedName>
    <definedName name="I">#N/A</definedName>
    <definedName name="I___0" localSheetId="3">#REF!</definedName>
    <definedName name="I___0" localSheetId="4">#REF!</definedName>
    <definedName name="I___0" localSheetId="7">#REF!</definedName>
    <definedName name="I___0" localSheetId="5">#REF!</definedName>
    <definedName name="I___0" localSheetId="6">#REF!</definedName>
    <definedName name="I___0" localSheetId="9">#REF!</definedName>
    <definedName name="I___0" localSheetId="17">#REF!</definedName>
    <definedName name="I___0" localSheetId="2">#REF!</definedName>
    <definedName name="I___0">#REF!</definedName>
    <definedName name="I___13" localSheetId="3">#REF!</definedName>
    <definedName name="I___13" localSheetId="4">#REF!</definedName>
    <definedName name="I___13" localSheetId="7">#REF!</definedName>
    <definedName name="I___13" localSheetId="5">#REF!</definedName>
    <definedName name="I___13" localSheetId="6">#REF!</definedName>
    <definedName name="I___13" localSheetId="9">#REF!</definedName>
    <definedName name="I___13" localSheetId="17">#REF!</definedName>
    <definedName name="I___13" localSheetId="2">#REF!</definedName>
    <definedName name="I___13">#REF!</definedName>
    <definedName name="I_AREA" localSheetId="3">#REF!</definedName>
    <definedName name="I_AREA" localSheetId="4">#REF!</definedName>
    <definedName name="I_AREA" localSheetId="7">#REF!</definedName>
    <definedName name="I_AREA" localSheetId="5">#REF!</definedName>
    <definedName name="I_AREA" localSheetId="6">#REF!</definedName>
    <definedName name="I_AREA" localSheetId="9">#REF!</definedName>
    <definedName name="I_AREA" localSheetId="17">#REF!</definedName>
    <definedName name="I_AREA" localSheetId="2">#REF!</definedName>
    <definedName name="I_AREA">#REF!</definedName>
    <definedName name="I_MATERIAL" localSheetId="3">#REF!</definedName>
    <definedName name="I_MATERIAL" localSheetId="4">#REF!</definedName>
    <definedName name="I_MATERIAL" localSheetId="7">#REF!</definedName>
    <definedName name="I_MATERIAL" localSheetId="5">#REF!</definedName>
    <definedName name="I_MATERIAL" localSheetId="6">#REF!</definedName>
    <definedName name="I_MATERIAL" localSheetId="9">#REF!</definedName>
    <definedName name="I_MATERIAL" localSheetId="17">#REF!</definedName>
    <definedName name="I_MATERIAL" localSheetId="2">#REF!</definedName>
    <definedName name="I_MATERIAL">#REF!</definedName>
    <definedName name="I_THICK" localSheetId="3">#REF!</definedName>
    <definedName name="I_THICK" localSheetId="4">#REF!</definedName>
    <definedName name="I_THICK" localSheetId="7">#REF!</definedName>
    <definedName name="I_THICK" localSheetId="5">#REF!</definedName>
    <definedName name="I_THICK" localSheetId="6">#REF!</definedName>
    <definedName name="I_THICK" localSheetId="9">#REF!</definedName>
    <definedName name="I_THICK" localSheetId="17">#REF!</definedName>
    <definedName name="I_THICK" localSheetId="2">#REF!</definedName>
    <definedName name="I_THICK">#REF!</definedName>
    <definedName name="IAM" localSheetId="3" hidden="1">{"'Sheet1'!$A$4386:$N$4591"}</definedName>
    <definedName name="IAM" localSheetId="4" hidden="1">{"'Sheet1'!$A$4386:$N$4591"}</definedName>
    <definedName name="IAM" localSheetId="7" hidden="1">{"'Sheet1'!$A$4386:$N$4591"}</definedName>
    <definedName name="IAM" localSheetId="5" hidden="1">{"'Sheet1'!$A$4386:$N$4591"}</definedName>
    <definedName name="IAM" localSheetId="6" hidden="1">{"'Sheet1'!$A$4386:$N$4591"}</definedName>
    <definedName name="IAM" localSheetId="9" hidden="1">{"'Sheet1'!$A$4386:$N$4591"}</definedName>
    <definedName name="IAM" localSheetId="17" hidden="1">{"'Sheet1'!$A$4386:$N$4591"}</definedName>
    <definedName name="IAM" localSheetId="2" hidden="1">{"'Sheet1'!$A$4386:$N$4591"}</definedName>
    <definedName name="IAM" hidden="1">{"'Sheet1'!$A$4386:$N$4591"}</definedName>
    <definedName name="ic">5%</definedName>
    <definedName name="ie" localSheetId="3" hidden="1">{"'Sheet1'!$L$16"}</definedName>
    <definedName name="ie" localSheetId="4" hidden="1">{"'Sheet1'!$L$16"}</definedName>
    <definedName name="ie" localSheetId="7" hidden="1">{"'Sheet1'!$L$16"}</definedName>
    <definedName name="ie" localSheetId="5" hidden="1">{"'Sheet1'!$L$16"}</definedName>
    <definedName name="ie" localSheetId="6" hidden="1">{"'Sheet1'!$L$16"}</definedName>
    <definedName name="ie" localSheetId="9" hidden="1">{"'Sheet1'!$L$16"}</definedName>
    <definedName name="ie" localSheetId="17" hidden="1">{"'Sheet1'!$L$16"}</definedName>
    <definedName name="ie" localSheetId="2" hidden="1">{"'Sheet1'!$L$16"}</definedName>
    <definedName name="ie" hidden="1">{"'Sheet1'!$L$16"}</definedName>
    <definedName name="IELWSALES" localSheetId="3">#REF!</definedName>
    <definedName name="IELWSALES" localSheetId="4">#REF!</definedName>
    <definedName name="IELWSALES" localSheetId="7">#REF!</definedName>
    <definedName name="IELWSALES" localSheetId="5">#REF!</definedName>
    <definedName name="IELWSALES" localSheetId="6">#REF!</definedName>
    <definedName name="IELWSALES" localSheetId="9">#REF!</definedName>
    <definedName name="IELWSALES" localSheetId="17">#REF!</definedName>
    <definedName name="IELWSALES" localSheetId="2">#REF!</definedName>
    <definedName name="IELWSALES">#REF!</definedName>
    <definedName name="IELYSALES" localSheetId="3">#REF!</definedName>
    <definedName name="IELYSALES" localSheetId="4">#REF!</definedName>
    <definedName name="IELYSALES" localSheetId="7">#REF!</definedName>
    <definedName name="IELYSALES" localSheetId="5">#REF!</definedName>
    <definedName name="IELYSALES" localSheetId="6">#REF!</definedName>
    <definedName name="IELYSALES" localSheetId="9">#REF!</definedName>
    <definedName name="IELYSALES" localSheetId="17">#REF!</definedName>
    <definedName name="IELYSALES" localSheetId="2">#REF!</definedName>
    <definedName name="IELYSALES">#REF!</definedName>
    <definedName name="IEPLANSALES" localSheetId="3">#REF!</definedName>
    <definedName name="IEPLANSALES" localSheetId="4">#REF!</definedName>
    <definedName name="IEPLANSALES" localSheetId="7">#REF!</definedName>
    <definedName name="IEPLANSALES" localSheetId="5">#REF!</definedName>
    <definedName name="IEPLANSALES" localSheetId="6">#REF!</definedName>
    <definedName name="IEPLANSALES" localSheetId="9">#REF!</definedName>
    <definedName name="IEPLANSALES" localSheetId="17">#REF!</definedName>
    <definedName name="IEPLANSALES" localSheetId="2">#REF!</definedName>
    <definedName name="IEPLANSALES">#REF!</definedName>
    <definedName name="IESP" localSheetId="3">#REF!</definedName>
    <definedName name="IESP" localSheetId="4">#REF!</definedName>
    <definedName name="IESP" localSheetId="7">#REF!</definedName>
    <definedName name="IESP" localSheetId="5">#REF!</definedName>
    <definedName name="IESP" localSheetId="6">#REF!</definedName>
    <definedName name="IESP" localSheetId="9">#REF!</definedName>
    <definedName name="IESP" localSheetId="17">#REF!</definedName>
    <definedName name="IESP" localSheetId="2">#REF!</definedName>
    <definedName name="IESP">#REF!</definedName>
    <definedName name="if" localSheetId="3">#REF!</definedName>
    <definedName name="if" localSheetId="4">#REF!</definedName>
    <definedName name="if" localSheetId="7">#REF!</definedName>
    <definedName name="if" localSheetId="5">#REF!</definedName>
    <definedName name="if" localSheetId="6">#REF!</definedName>
    <definedName name="if" localSheetId="9">#REF!</definedName>
    <definedName name="if" localSheetId="17">#REF!</definedName>
    <definedName name="if" localSheetId="2">#REF!</definedName>
    <definedName name="if">#REF!</definedName>
    <definedName name="Ig" localSheetId="3">#REF!</definedName>
    <definedName name="Ig" localSheetId="4">#REF!</definedName>
    <definedName name="Ig" localSheetId="7">#REF!</definedName>
    <definedName name="Ig" localSheetId="5">#REF!</definedName>
    <definedName name="Ig" localSheetId="6">#REF!</definedName>
    <definedName name="Ig" localSheetId="9">#REF!</definedName>
    <definedName name="Ig" localSheetId="17">#REF!</definedName>
    <definedName name="Ig" localSheetId="2">#REF!</definedName>
    <definedName name="Ig">#REF!</definedName>
    <definedName name="Ig___0" localSheetId="3">#REF!</definedName>
    <definedName name="Ig___0" localSheetId="4">#REF!</definedName>
    <definedName name="Ig___0" localSheetId="7">#REF!</definedName>
    <definedName name="Ig___0" localSheetId="5">#REF!</definedName>
    <definedName name="Ig___0" localSheetId="6">#REF!</definedName>
    <definedName name="Ig___0" localSheetId="9">#REF!</definedName>
    <definedName name="Ig___0" localSheetId="17">#REF!</definedName>
    <definedName name="Ig___0" localSheetId="2">#REF!</definedName>
    <definedName name="Ig___0">#REF!</definedName>
    <definedName name="Ig___13" localSheetId="3">#REF!</definedName>
    <definedName name="Ig___13" localSheetId="4">#REF!</definedName>
    <definedName name="Ig___13" localSheetId="7">#REF!</definedName>
    <definedName name="Ig___13" localSheetId="5">#REF!</definedName>
    <definedName name="Ig___13" localSheetId="6">#REF!</definedName>
    <definedName name="Ig___13" localSheetId="9">#REF!</definedName>
    <definedName name="Ig___13" localSheetId="17">#REF!</definedName>
    <definedName name="Ig___13" localSheetId="2">#REF!</definedName>
    <definedName name="Ig___13">#REF!</definedName>
    <definedName name="ii" localSheetId="3" hidden="1">{#N/A,#N/A,FALSE,"CCTV"}</definedName>
    <definedName name="ii" localSheetId="4" hidden="1">{#N/A,#N/A,FALSE,"CCTV"}</definedName>
    <definedName name="ii" localSheetId="7" hidden="1">{#N/A,#N/A,FALSE,"CCTV"}</definedName>
    <definedName name="ii" localSheetId="5" hidden="1">{#N/A,#N/A,FALSE,"CCTV"}</definedName>
    <definedName name="ii" localSheetId="6" hidden="1">{#N/A,#N/A,FALSE,"CCTV"}</definedName>
    <definedName name="ii" localSheetId="9" hidden="1">{#N/A,#N/A,FALSE,"CCTV"}</definedName>
    <definedName name="ii" localSheetId="17" hidden="1">{#N/A,#N/A,FALSE,"CCTV"}</definedName>
    <definedName name="ii" localSheetId="2" hidden="1">{#N/A,#N/A,FALSE,"CCTV"}</definedName>
    <definedName name="ii" hidden="1">{#N/A,#N/A,FALSE,"CCTV"}</definedName>
    <definedName name="INCH_DIA">[50]PIPING!$I$6:$I$105</definedName>
    <definedName name="Index">[123]FIRST!$H$1</definedName>
    <definedName name="INPUT_VALVE" localSheetId="3">#REF!</definedName>
    <definedName name="INPUT_VALVE" localSheetId="4">#REF!</definedName>
    <definedName name="INPUT_VALVE" localSheetId="7">#REF!</definedName>
    <definedName name="INPUT_VALVE" localSheetId="5">#REF!</definedName>
    <definedName name="INPUT_VALVE" localSheetId="6">#REF!</definedName>
    <definedName name="INPUT_VALVE" localSheetId="9">#REF!</definedName>
    <definedName name="INPUT_VALVE" localSheetId="17">#REF!</definedName>
    <definedName name="INPUT_VALVE" localSheetId="2">#REF!</definedName>
    <definedName name="INPUT_VALVE">#REF!</definedName>
    <definedName name="InputData">[124]Testing!$E$8:$E$12,[124]Testing!$E$15:$E$18,[124]Testing!$E$21:$E$23,[124]Testing!$E$26:$E$27,[124]Testing!$E$30:$E$33,[124]Testing!$E$35:$E$37,[124]Testing!$D$43:$F$47</definedName>
    <definedName name="insertplate_and_exp_joint" localSheetId="3">#REF!</definedName>
    <definedName name="insertplate_and_exp_joint" localSheetId="4">#REF!</definedName>
    <definedName name="insertplate_and_exp_joint" localSheetId="7">#REF!</definedName>
    <definedName name="insertplate_and_exp_joint" localSheetId="5">#REF!</definedName>
    <definedName name="insertplate_and_exp_joint" localSheetId="6">#REF!</definedName>
    <definedName name="insertplate_and_exp_joint" localSheetId="9">#REF!</definedName>
    <definedName name="insertplate_and_exp_joint" localSheetId="17">#REF!</definedName>
    <definedName name="insertplate_and_exp_joint" localSheetId="2">#REF!</definedName>
    <definedName name="insertplate_and_exp_joint">#REF!</definedName>
    <definedName name="inter" localSheetId="3">#REF!</definedName>
    <definedName name="inter" localSheetId="4">#REF!</definedName>
    <definedName name="inter" localSheetId="7">#REF!</definedName>
    <definedName name="inter" localSheetId="5">#REF!</definedName>
    <definedName name="inter" localSheetId="6">#REF!</definedName>
    <definedName name="inter" localSheetId="9">#REF!</definedName>
    <definedName name="inter" localSheetId="17">#REF!</definedName>
    <definedName name="inter" localSheetId="2">#REF!</definedName>
    <definedName name="inter">#REF!</definedName>
    <definedName name="IntFreeCred" localSheetId="3">#REF!</definedName>
    <definedName name="IntFreeCred" localSheetId="4">#REF!</definedName>
    <definedName name="IntFreeCred" localSheetId="7">#REF!</definedName>
    <definedName name="IntFreeCred" localSheetId="5">#REF!</definedName>
    <definedName name="IntFreeCred" localSheetId="6">#REF!</definedName>
    <definedName name="IntFreeCred" localSheetId="9">#REF!</definedName>
    <definedName name="IntFreeCred" localSheetId="17">#REF!</definedName>
    <definedName name="IntFreeCred" localSheetId="2">#REF!</definedName>
    <definedName name="IntFreeCred">#REF!</definedName>
    <definedName name="iop" localSheetId="3" hidden="1">{"'Sheet1'!$L$16"}</definedName>
    <definedName name="iop" localSheetId="4" hidden="1">{"'Sheet1'!$L$16"}</definedName>
    <definedName name="iop" localSheetId="7" hidden="1">{"'Sheet1'!$L$16"}</definedName>
    <definedName name="iop" localSheetId="5" hidden="1">{"'Sheet1'!$L$16"}</definedName>
    <definedName name="iop" localSheetId="6" hidden="1">{"'Sheet1'!$L$16"}</definedName>
    <definedName name="iop" localSheetId="9" hidden="1">{"'Sheet1'!$L$16"}</definedName>
    <definedName name="iop" localSheetId="17" hidden="1">{"'Sheet1'!$L$16"}</definedName>
    <definedName name="iop" localSheetId="2" hidden="1">{"'Sheet1'!$L$16"}</definedName>
    <definedName name="iop" hidden="1">{"'Sheet1'!$L$16"}</definedName>
    <definedName name="IPB" localSheetId="3">#REF!</definedName>
    <definedName name="IPB" localSheetId="4">#REF!</definedName>
    <definedName name="IPB" localSheetId="7">#REF!</definedName>
    <definedName name="IPB" localSheetId="5">#REF!</definedName>
    <definedName name="IPB" localSheetId="6">#REF!</definedName>
    <definedName name="IPB" localSheetId="9">#REF!</definedName>
    <definedName name="IPB" localSheetId="17">#REF!</definedName>
    <definedName name="IPB" localSheetId="2">#REF!</definedName>
    <definedName name="IPB">#REF!</definedName>
    <definedName name="ipc" localSheetId="3">#REF!</definedName>
    <definedName name="ipc" localSheetId="4">#REF!</definedName>
    <definedName name="ipc" localSheetId="7">#REF!</definedName>
    <definedName name="ipc" localSheetId="5">#REF!</definedName>
    <definedName name="ipc" localSheetId="6">#REF!</definedName>
    <definedName name="ipc" localSheetId="9">#REF!</definedName>
    <definedName name="ipc" localSheetId="17">#REF!</definedName>
    <definedName name="ipc" localSheetId="2">#REF!</definedName>
    <definedName name="ipc">#REF!</definedName>
    <definedName name="ipu" localSheetId="3">#REF!</definedName>
    <definedName name="ipu" localSheetId="4">#REF!</definedName>
    <definedName name="ipu" localSheetId="7">#REF!</definedName>
    <definedName name="ipu" localSheetId="5">#REF!</definedName>
    <definedName name="ipu" localSheetId="6">#REF!</definedName>
    <definedName name="ipu" localSheetId="9">#REF!</definedName>
    <definedName name="ipu" localSheetId="17">#REF!</definedName>
    <definedName name="ipu" localSheetId="2">#REF!</definedName>
    <definedName name="ipu">#REF!</definedName>
    <definedName name="ipu___0" localSheetId="3">#REF!</definedName>
    <definedName name="ipu___0" localSheetId="4">#REF!</definedName>
    <definedName name="ipu___0" localSheetId="7">#REF!</definedName>
    <definedName name="ipu___0" localSheetId="5">#REF!</definedName>
    <definedName name="ipu___0" localSheetId="6">#REF!</definedName>
    <definedName name="ipu___0" localSheetId="9">#REF!</definedName>
    <definedName name="ipu___0" localSheetId="17">#REF!</definedName>
    <definedName name="ipu___0" localSheetId="2">#REF!</definedName>
    <definedName name="ipu___0">#REF!</definedName>
    <definedName name="ipu___13" localSheetId="3">#REF!</definedName>
    <definedName name="ipu___13" localSheetId="4">#REF!</definedName>
    <definedName name="ipu___13" localSheetId="7">#REF!</definedName>
    <definedName name="ipu___13" localSheetId="5">#REF!</definedName>
    <definedName name="ipu___13" localSheetId="6">#REF!</definedName>
    <definedName name="ipu___13" localSheetId="9">#REF!</definedName>
    <definedName name="ipu___13" localSheetId="17">#REF!</definedName>
    <definedName name="ipu___13" localSheetId="2">#REF!</definedName>
    <definedName name="ipu___13">#REF!</definedName>
    <definedName name="is" localSheetId="3" hidden="1">{"'Sheet1'!$L$16"}</definedName>
    <definedName name="is" localSheetId="4" hidden="1">{"'Sheet1'!$L$16"}</definedName>
    <definedName name="is" localSheetId="7" hidden="1">{"'Sheet1'!$L$16"}</definedName>
    <definedName name="is" localSheetId="5" hidden="1">{"'Sheet1'!$L$16"}</definedName>
    <definedName name="is" localSheetId="6" hidden="1">{"'Sheet1'!$L$16"}</definedName>
    <definedName name="is" localSheetId="9" hidden="1">{"'Sheet1'!$L$16"}</definedName>
    <definedName name="is" localSheetId="17" hidden="1">{"'Sheet1'!$L$16"}</definedName>
    <definedName name="is" localSheetId="2" hidden="1">{"'Sheet1'!$L$16"}</definedName>
    <definedName name="is" hidden="1">{"'Sheet1'!$L$16"}</definedName>
    <definedName name="issue_summ">'[125]water prop.'!$A$1</definedName>
    <definedName name="issue_summary1" localSheetId="4">'[126]purpose&amp;input'!#REF!</definedName>
    <definedName name="issue_summary1" localSheetId="7">'[126]purpose&amp;input'!#REF!</definedName>
    <definedName name="issue_summary1" localSheetId="5">'[126]purpose&amp;input'!#REF!</definedName>
    <definedName name="issue_summary1" localSheetId="6">'[126]purpose&amp;input'!#REF!</definedName>
    <definedName name="issue_summary1" localSheetId="17">'[126]purpose&amp;input'!#REF!</definedName>
    <definedName name="issue_summary1">'[126]purpose&amp;input'!#REF!</definedName>
    <definedName name="it" localSheetId="3" hidden="1">{"'Sheet1'!$L$16"}</definedName>
    <definedName name="it" localSheetId="4" hidden="1">{"'Sheet1'!$L$16"}</definedName>
    <definedName name="it" localSheetId="7" hidden="1">{"'Sheet1'!$L$16"}</definedName>
    <definedName name="it" localSheetId="5" hidden="1">{"'Sheet1'!$L$16"}</definedName>
    <definedName name="it" localSheetId="6" hidden="1">{"'Sheet1'!$L$16"}</definedName>
    <definedName name="it" localSheetId="9" hidden="1">{"'Sheet1'!$L$16"}</definedName>
    <definedName name="it" localSheetId="17" hidden="1">{"'Sheet1'!$L$16"}</definedName>
    <definedName name="it" localSheetId="2" hidden="1">{"'Sheet1'!$L$16"}</definedName>
    <definedName name="it" hidden="1">{"'Sheet1'!$L$16"}</definedName>
    <definedName name="ITEM" localSheetId="3">#REF!</definedName>
    <definedName name="ITEM" localSheetId="4">#REF!</definedName>
    <definedName name="ITEM" localSheetId="7">#REF!</definedName>
    <definedName name="ITEM" localSheetId="5">#REF!</definedName>
    <definedName name="ITEM" localSheetId="6">#REF!</definedName>
    <definedName name="ITEM" localSheetId="9">#REF!</definedName>
    <definedName name="ITEM" localSheetId="17">#REF!</definedName>
    <definedName name="ITEM" localSheetId="2">#REF!</definedName>
    <definedName name="ITEM">#REF!</definedName>
    <definedName name="iteration">[127]!iteration</definedName>
    <definedName name="ITNUM">#N/A</definedName>
    <definedName name="ITRY" localSheetId="3">#REF!</definedName>
    <definedName name="ITRY" localSheetId="4">#REF!</definedName>
    <definedName name="ITRY" localSheetId="7">#REF!</definedName>
    <definedName name="ITRY" localSheetId="5">#REF!</definedName>
    <definedName name="ITRY" localSheetId="6">#REF!</definedName>
    <definedName name="ITRY" localSheetId="9">#REF!</definedName>
    <definedName name="ITRY" localSheetId="17">#REF!</definedName>
    <definedName name="ITRY" localSheetId="2">#REF!</definedName>
    <definedName name="ITRY">#REF!</definedName>
    <definedName name="ITRY1" localSheetId="3">#REF!</definedName>
    <definedName name="ITRY1" localSheetId="4">#REF!</definedName>
    <definedName name="ITRY1" localSheetId="7">#REF!</definedName>
    <definedName name="ITRY1" localSheetId="5">#REF!</definedName>
    <definedName name="ITRY1" localSheetId="6">#REF!</definedName>
    <definedName name="ITRY1" localSheetId="9">#REF!</definedName>
    <definedName name="ITRY1" localSheetId="17">#REF!</definedName>
    <definedName name="ITRY1" localSheetId="2">#REF!</definedName>
    <definedName name="ITRY1">#REF!</definedName>
    <definedName name="J" localSheetId="3">#REF!</definedName>
    <definedName name="J" localSheetId="4">#REF!</definedName>
    <definedName name="J" localSheetId="7">#REF!</definedName>
    <definedName name="J" localSheetId="5">#REF!</definedName>
    <definedName name="J" localSheetId="6">#REF!</definedName>
    <definedName name="J" localSheetId="9">#REF!</definedName>
    <definedName name="J" localSheetId="17">#REF!</definedName>
    <definedName name="J" localSheetId="2">#REF!</definedName>
    <definedName name="J">#REF!</definedName>
    <definedName name="j_filler" localSheetId="3">#REF!</definedName>
    <definedName name="j_filler" localSheetId="4">#REF!</definedName>
    <definedName name="j_filler" localSheetId="7">#REF!</definedName>
    <definedName name="j_filler" localSheetId="5">#REF!</definedName>
    <definedName name="j_filler" localSheetId="6">#REF!</definedName>
    <definedName name="j_filler" localSheetId="9">#REF!</definedName>
    <definedName name="j_filler" localSheetId="17">#REF!</definedName>
    <definedName name="j_filler" localSheetId="2">#REF!</definedName>
    <definedName name="j_filler">#REF!</definedName>
    <definedName name="JACK">'[4]Cost of O &amp; O'!$F$32</definedName>
    <definedName name="jartj" localSheetId="3">#REF!</definedName>
    <definedName name="jartj" localSheetId="4">#REF!</definedName>
    <definedName name="jartj" localSheetId="7">#REF!</definedName>
    <definedName name="jartj" localSheetId="5">#REF!</definedName>
    <definedName name="jartj" localSheetId="6">#REF!</definedName>
    <definedName name="jartj" localSheetId="9">#REF!</definedName>
    <definedName name="jartj" localSheetId="17">#REF!</definedName>
    <definedName name="jartj" localSheetId="2">#REF!</definedName>
    <definedName name="jartj">#REF!</definedName>
    <definedName name="JCB" localSheetId="3">#REF!</definedName>
    <definedName name="JCB" localSheetId="4">#REF!</definedName>
    <definedName name="JCB" localSheetId="7">#REF!</definedName>
    <definedName name="JCB" localSheetId="5">#REF!</definedName>
    <definedName name="JCB" localSheetId="6">#REF!</definedName>
    <definedName name="JCB" localSheetId="9">#REF!</definedName>
    <definedName name="JCB" localSheetId="17">#REF!</definedName>
    <definedName name="JCB" localSheetId="2">#REF!</definedName>
    <definedName name="JCB">#REF!</definedName>
    <definedName name="JCBPOL">'[47]RA Civil'!$F$48</definedName>
    <definedName name="jdrjd" localSheetId="3">#REF!</definedName>
    <definedName name="jdrjd" localSheetId="4">#REF!</definedName>
    <definedName name="jdrjd" localSheetId="7">#REF!</definedName>
    <definedName name="jdrjd" localSheetId="5">#REF!</definedName>
    <definedName name="jdrjd" localSheetId="6">#REF!</definedName>
    <definedName name="jdrjd" localSheetId="9">#REF!</definedName>
    <definedName name="jdrjd" localSheetId="17">#REF!</definedName>
    <definedName name="jdrjd" localSheetId="2">#REF!</definedName>
    <definedName name="jdrjd">#REF!</definedName>
    <definedName name="JDTRH">[128]DETAILED!$J$6</definedName>
    <definedName name="JEJS" localSheetId="3">#REF!</definedName>
    <definedName name="JEJS" localSheetId="4">#REF!</definedName>
    <definedName name="JEJS" localSheetId="7">#REF!</definedName>
    <definedName name="JEJS" localSheetId="5">#REF!</definedName>
    <definedName name="JEJS" localSheetId="6">#REF!</definedName>
    <definedName name="JEJS" localSheetId="9">#REF!</definedName>
    <definedName name="JEJS" localSheetId="17">#REF!</definedName>
    <definedName name="JEJS" localSheetId="2">#REF!</definedName>
    <definedName name="JEJS">#REF!</definedName>
    <definedName name="JEJS___0" localSheetId="3">#REF!</definedName>
    <definedName name="JEJS___0" localSheetId="4">#REF!</definedName>
    <definedName name="JEJS___0" localSheetId="7">#REF!</definedName>
    <definedName name="JEJS___0" localSheetId="5">#REF!</definedName>
    <definedName name="JEJS___0" localSheetId="6">#REF!</definedName>
    <definedName name="JEJS___0" localSheetId="9">#REF!</definedName>
    <definedName name="JEJS___0" localSheetId="17">#REF!</definedName>
    <definedName name="JEJS___0" localSheetId="2">#REF!</definedName>
    <definedName name="JEJS___0">#REF!</definedName>
    <definedName name="JEJS___11" localSheetId="3">#REF!</definedName>
    <definedName name="JEJS___11" localSheetId="4">#REF!</definedName>
    <definedName name="JEJS___11" localSheetId="7">#REF!</definedName>
    <definedName name="JEJS___11" localSheetId="5">#REF!</definedName>
    <definedName name="JEJS___11" localSheetId="6">#REF!</definedName>
    <definedName name="JEJS___11" localSheetId="9">#REF!</definedName>
    <definedName name="JEJS___11" localSheetId="17">#REF!</definedName>
    <definedName name="JEJS___11" localSheetId="2">#REF!</definedName>
    <definedName name="JEJS___11">#REF!</definedName>
    <definedName name="JEJS___12" localSheetId="3">#REF!</definedName>
    <definedName name="JEJS___12" localSheetId="4">#REF!</definedName>
    <definedName name="JEJS___12" localSheetId="7">#REF!</definedName>
    <definedName name="JEJS___12" localSheetId="5">#REF!</definedName>
    <definedName name="JEJS___12" localSheetId="6">#REF!</definedName>
    <definedName name="JEJS___12" localSheetId="9">#REF!</definedName>
    <definedName name="JEJS___12" localSheetId="17">#REF!</definedName>
    <definedName name="JEJS___12" localSheetId="2">#REF!</definedName>
    <definedName name="JEJS___12">#REF!</definedName>
    <definedName name="JEJS___13" localSheetId="3">#REF!</definedName>
    <definedName name="JEJS___13" localSheetId="4">#REF!</definedName>
    <definedName name="JEJS___13" localSheetId="7">#REF!</definedName>
    <definedName name="JEJS___13" localSheetId="5">#REF!</definedName>
    <definedName name="JEJS___13" localSheetId="6">#REF!</definedName>
    <definedName name="JEJS___13" localSheetId="9">#REF!</definedName>
    <definedName name="JEJS___13" localSheetId="17">#REF!</definedName>
    <definedName name="JEJS___13" localSheetId="2">#REF!</definedName>
    <definedName name="JEJS___13">#REF!</definedName>
    <definedName name="JEJS___4" localSheetId="3">#REF!</definedName>
    <definedName name="JEJS___4" localSheetId="4">#REF!</definedName>
    <definedName name="JEJS___4" localSheetId="7">#REF!</definedName>
    <definedName name="JEJS___4" localSheetId="5">#REF!</definedName>
    <definedName name="JEJS___4" localSheetId="6">#REF!</definedName>
    <definedName name="JEJS___4" localSheetId="9">#REF!</definedName>
    <definedName name="JEJS___4" localSheetId="17">#REF!</definedName>
    <definedName name="JEJS___4" localSheetId="2">#REF!</definedName>
    <definedName name="JEJS___4">#REF!</definedName>
    <definedName name="jey" localSheetId="3">#REF!</definedName>
    <definedName name="jey" localSheetId="4">#REF!</definedName>
    <definedName name="jey" localSheetId="7">#REF!</definedName>
    <definedName name="jey" localSheetId="5">#REF!</definedName>
    <definedName name="jey" localSheetId="6">#REF!</definedName>
    <definedName name="jey" localSheetId="9">#REF!</definedName>
    <definedName name="jey" localSheetId="17">#REF!</definedName>
    <definedName name="jey" localSheetId="2">#REF!</definedName>
    <definedName name="jey">#REF!</definedName>
    <definedName name="JK" localSheetId="3">#REF!</definedName>
    <definedName name="JK" localSheetId="4">#REF!</definedName>
    <definedName name="JK" localSheetId="7">#REF!</definedName>
    <definedName name="JK" localSheetId="5">#REF!</definedName>
    <definedName name="JK" localSheetId="6">#REF!</definedName>
    <definedName name="JK" localSheetId="9">#REF!</definedName>
    <definedName name="JK" localSheetId="17">#REF!</definedName>
    <definedName name="JK" localSheetId="2">#REF!</definedName>
    <definedName name="JK">#REF!</definedName>
    <definedName name="jldl" localSheetId="3">#REF!</definedName>
    <definedName name="jldl" localSheetId="4">#REF!</definedName>
    <definedName name="jldl" localSheetId="7">#REF!</definedName>
    <definedName name="jldl" localSheetId="5">#REF!</definedName>
    <definedName name="jldl" localSheetId="6">#REF!</definedName>
    <definedName name="jldl" localSheetId="9">#REF!</definedName>
    <definedName name="jldl" localSheetId="17">#REF!</definedName>
    <definedName name="jldl" localSheetId="2">#REF!</definedName>
    <definedName name="jldl">#REF!</definedName>
    <definedName name="job" localSheetId="3">#REF!</definedName>
    <definedName name="job" localSheetId="4">#REF!</definedName>
    <definedName name="job" localSheetId="7">#REF!</definedName>
    <definedName name="job" localSheetId="5">#REF!</definedName>
    <definedName name="job" localSheetId="6">#REF!</definedName>
    <definedName name="job" localSheetId="9">#REF!</definedName>
    <definedName name="job" localSheetId="17">#REF!</definedName>
    <definedName name="job" localSheetId="2">#REF!</definedName>
    <definedName name="job">#REF!</definedName>
    <definedName name="job___0" localSheetId="3">#REF!</definedName>
    <definedName name="job___0" localSheetId="4">#REF!</definedName>
    <definedName name="job___0" localSheetId="7">#REF!</definedName>
    <definedName name="job___0" localSheetId="5">#REF!</definedName>
    <definedName name="job___0" localSheetId="6">#REF!</definedName>
    <definedName name="job___0" localSheetId="9">#REF!</definedName>
    <definedName name="job___0" localSheetId="17">#REF!</definedName>
    <definedName name="job___0" localSheetId="2">#REF!</definedName>
    <definedName name="job___0">#REF!</definedName>
    <definedName name="job___11" localSheetId="3">#REF!</definedName>
    <definedName name="job___11" localSheetId="4">#REF!</definedName>
    <definedName name="job___11" localSheetId="7">#REF!</definedName>
    <definedName name="job___11" localSheetId="5">#REF!</definedName>
    <definedName name="job___11" localSheetId="6">#REF!</definedName>
    <definedName name="job___11" localSheetId="9">#REF!</definedName>
    <definedName name="job___11" localSheetId="17">#REF!</definedName>
    <definedName name="job___11" localSheetId="2">#REF!</definedName>
    <definedName name="job___11">#REF!</definedName>
    <definedName name="job___12" localSheetId="3">#REF!</definedName>
    <definedName name="job___12" localSheetId="4">#REF!</definedName>
    <definedName name="job___12" localSheetId="7">#REF!</definedName>
    <definedName name="job___12" localSheetId="5">#REF!</definedName>
    <definedName name="job___12" localSheetId="6">#REF!</definedName>
    <definedName name="job___12" localSheetId="9">#REF!</definedName>
    <definedName name="job___12" localSheetId="17">#REF!</definedName>
    <definedName name="job___12" localSheetId="2">#REF!</definedName>
    <definedName name="job___12">#REF!</definedName>
    <definedName name="JobID" localSheetId="3">#REF!</definedName>
    <definedName name="JobID" localSheetId="4">#REF!</definedName>
    <definedName name="JobID" localSheetId="7">#REF!</definedName>
    <definedName name="JobID" localSheetId="5">#REF!</definedName>
    <definedName name="JobID" localSheetId="6">#REF!</definedName>
    <definedName name="JobID" localSheetId="9">#REF!</definedName>
    <definedName name="JobID" localSheetId="17">#REF!</definedName>
    <definedName name="JobID" localSheetId="2">#REF!</definedName>
    <definedName name="JobID">#REF!</definedName>
    <definedName name="Jobtypes" localSheetId="4">[129]FORM7!$R$3:$S$7</definedName>
    <definedName name="Jobtypes" localSheetId="7">[129]FORM7!$R$3:$S$7</definedName>
    <definedName name="Jobtypes" localSheetId="6">[129]FORM7!$R$3:$S$7</definedName>
    <definedName name="Jobtypes">[130]FORM7!$R$3:$S$7</definedName>
    <definedName name="JOI_RATE" localSheetId="3">#REF!</definedName>
    <definedName name="JOI_RATE" localSheetId="4">#REF!</definedName>
    <definedName name="JOI_RATE" localSheetId="7">#REF!</definedName>
    <definedName name="JOI_RATE" localSheetId="5">#REF!</definedName>
    <definedName name="JOI_RATE" localSheetId="6">#REF!</definedName>
    <definedName name="JOI_RATE" localSheetId="9">#REF!</definedName>
    <definedName name="JOI_RATE" localSheetId="17">#REF!</definedName>
    <definedName name="JOI_RATE" localSheetId="2">#REF!</definedName>
    <definedName name="JOI_RATE">#REF!</definedName>
    <definedName name="js" localSheetId="3">#REF!</definedName>
    <definedName name="js" localSheetId="4">#REF!</definedName>
    <definedName name="js" localSheetId="7">#REF!</definedName>
    <definedName name="js" localSheetId="5">#REF!</definedName>
    <definedName name="js" localSheetId="6">#REF!</definedName>
    <definedName name="js" localSheetId="9">#REF!</definedName>
    <definedName name="js" localSheetId="17">#REF!</definedName>
    <definedName name="js" localSheetId="2">#REF!</definedName>
    <definedName name="js">#REF!</definedName>
    <definedName name="JUMBO">'[4]Cost of O &amp; O'!$F$39</definedName>
    <definedName name="k" localSheetId="3" hidden="1">{"form-D1",#N/A,FALSE,"FORM-D1";"form-D1_amt",#N/A,FALSE,"FORM-D1"}</definedName>
    <definedName name="k" localSheetId="4" hidden="1">{"form-D1",#N/A,FALSE,"FORM-D1";"form-D1_amt",#N/A,FALSE,"FORM-D1"}</definedName>
    <definedName name="k" localSheetId="7" hidden="1">{"form-D1",#N/A,FALSE,"FORM-D1";"form-D1_amt",#N/A,FALSE,"FORM-D1"}</definedName>
    <definedName name="k" localSheetId="5" hidden="1">{"form-D1",#N/A,FALSE,"FORM-D1";"form-D1_amt",#N/A,FALSE,"FORM-D1"}</definedName>
    <definedName name="k" localSheetId="6" hidden="1">{"form-D1",#N/A,FALSE,"FORM-D1";"form-D1_amt",#N/A,FALSE,"FORM-D1"}</definedName>
    <definedName name="k" localSheetId="9" hidden="1">{"form-D1",#N/A,FALSE,"FORM-D1";"form-D1_amt",#N/A,FALSE,"FORM-D1"}</definedName>
    <definedName name="k" localSheetId="17" hidden="1">{"form-D1",#N/A,FALSE,"FORM-D1";"form-D1_amt",#N/A,FALSE,"FORM-D1"}</definedName>
    <definedName name="k" localSheetId="2" hidden="1">{"form-D1",#N/A,FALSE,"FORM-D1";"form-D1_amt",#N/A,FALSE,"FORM-D1"}</definedName>
    <definedName name="k" hidden="1">{"form-D1",#N/A,FALSE,"FORM-D1";"form-D1_amt",#N/A,FALSE,"FORM-D1"}</definedName>
    <definedName name="K___0" localSheetId="3">#REF!</definedName>
    <definedName name="K___0" localSheetId="4">#REF!</definedName>
    <definedName name="K___0" localSheetId="7">#REF!</definedName>
    <definedName name="K___0" localSheetId="5">#REF!</definedName>
    <definedName name="K___0" localSheetId="6">#REF!</definedName>
    <definedName name="K___0" localSheetId="9">#REF!</definedName>
    <definedName name="K___0" localSheetId="17">#REF!</definedName>
    <definedName name="K___0" localSheetId="2">#REF!</definedName>
    <definedName name="K___0">#REF!</definedName>
    <definedName name="K___13" localSheetId="3">#REF!</definedName>
    <definedName name="K___13" localSheetId="4">#REF!</definedName>
    <definedName name="K___13" localSheetId="7">#REF!</definedName>
    <definedName name="K___13" localSheetId="5">#REF!</definedName>
    <definedName name="K___13" localSheetId="6">#REF!</definedName>
    <definedName name="K___13" localSheetId="9">#REF!</definedName>
    <definedName name="K___13" localSheetId="17">#REF!</definedName>
    <definedName name="K___13" localSheetId="2">#REF!</definedName>
    <definedName name="K___13">#REF!</definedName>
    <definedName name="Ka" localSheetId="3">#REF!</definedName>
    <definedName name="Ka" localSheetId="4">#REF!</definedName>
    <definedName name="Ka" localSheetId="7">#REF!</definedName>
    <definedName name="Ka" localSheetId="5">#REF!</definedName>
    <definedName name="Ka" localSheetId="6">#REF!</definedName>
    <definedName name="Ka" localSheetId="9">#REF!</definedName>
    <definedName name="Ka" localSheetId="17">#REF!</definedName>
    <definedName name="Ka" localSheetId="2">#REF!</definedName>
    <definedName name="Ka">#REF!</definedName>
    <definedName name="KARNA" localSheetId="3">#REF!</definedName>
    <definedName name="KARNA" localSheetId="4">#REF!</definedName>
    <definedName name="KARNA" localSheetId="7">#REF!</definedName>
    <definedName name="KARNA" localSheetId="5">#REF!</definedName>
    <definedName name="KARNA" localSheetId="6">#REF!</definedName>
    <definedName name="KARNA" localSheetId="9">#REF!</definedName>
    <definedName name="KARNA" localSheetId="17">#REF!</definedName>
    <definedName name="KARNA" localSheetId="2">#REF!</definedName>
    <definedName name="KARNA">#REF!</definedName>
    <definedName name="kb" localSheetId="3">#REF!</definedName>
    <definedName name="kb" localSheetId="4">#REF!</definedName>
    <definedName name="kb" localSheetId="7">#REF!</definedName>
    <definedName name="kb" localSheetId="5">#REF!</definedName>
    <definedName name="kb" localSheetId="6">#REF!</definedName>
    <definedName name="kb" localSheetId="9">#REF!</definedName>
    <definedName name="kb" localSheetId="17">#REF!</definedName>
    <definedName name="kb" localSheetId="2">#REF!</definedName>
    <definedName name="kb">#REF!</definedName>
    <definedName name="kc" localSheetId="3">#REF!</definedName>
    <definedName name="kc" localSheetId="4">#REF!</definedName>
    <definedName name="kc" localSheetId="7">#REF!</definedName>
    <definedName name="kc" localSheetId="5">#REF!</definedName>
    <definedName name="kc" localSheetId="6">#REF!</definedName>
    <definedName name="kc" localSheetId="9">#REF!</definedName>
    <definedName name="kc" localSheetId="17">#REF!</definedName>
    <definedName name="kc" localSheetId="2">#REF!</definedName>
    <definedName name="kc">#REF!</definedName>
    <definedName name="KE" localSheetId="3">#REF!</definedName>
    <definedName name="KE" localSheetId="4">#REF!</definedName>
    <definedName name="KE" localSheetId="7">#REF!</definedName>
    <definedName name="KE" localSheetId="5">#REF!</definedName>
    <definedName name="KE" localSheetId="6">#REF!</definedName>
    <definedName name="KE" localSheetId="9">#REF!</definedName>
    <definedName name="KE" localSheetId="17">#REF!</definedName>
    <definedName name="KE" localSheetId="2">#REF!</definedName>
    <definedName name="KE">#REF!</definedName>
    <definedName name="KEII">'[35]Executive Summary -Thermal'!$H$4:$I$31</definedName>
    <definedName name="KEIIU">'[35]Executive Summary -Thermal'!$A$4:$F$31</definedName>
    <definedName name="KERB" localSheetId="3">#REF!</definedName>
    <definedName name="KERB" localSheetId="4">#REF!</definedName>
    <definedName name="KERB" localSheetId="7">#REF!</definedName>
    <definedName name="KERB" localSheetId="5">#REF!</definedName>
    <definedName name="KERB" localSheetId="6">#REF!</definedName>
    <definedName name="KERB" localSheetId="9">#REF!</definedName>
    <definedName name="KERB" localSheetId="17">#REF!</definedName>
    <definedName name="KERB" localSheetId="2">#REF!</definedName>
    <definedName name="KERB">#REF!</definedName>
    <definedName name="KH" localSheetId="3">#REF!</definedName>
    <definedName name="KH" localSheetId="4">#REF!</definedName>
    <definedName name="KH" localSheetId="7">#REF!</definedName>
    <definedName name="KH" localSheetId="5">#REF!</definedName>
    <definedName name="KH" localSheetId="6">#REF!</definedName>
    <definedName name="KH" localSheetId="9">#REF!</definedName>
    <definedName name="KH" localSheetId="17">#REF!</definedName>
    <definedName name="KH" localSheetId="2">#REF!</definedName>
    <definedName name="KH">#REF!</definedName>
    <definedName name="Kh___0" localSheetId="3">#REF!</definedName>
    <definedName name="Kh___0" localSheetId="4">#REF!</definedName>
    <definedName name="Kh___0" localSheetId="7">#REF!</definedName>
    <definedName name="Kh___0" localSheetId="5">#REF!</definedName>
    <definedName name="Kh___0" localSheetId="6">#REF!</definedName>
    <definedName name="Kh___0" localSheetId="9">#REF!</definedName>
    <definedName name="Kh___0" localSheetId="17">#REF!</definedName>
    <definedName name="Kh___0" localSheetId="2">#REF!</definedName>
    <definedName name="Kh___0">#REF!</definedName>
    <definedName name="Kh___13" localSheetId="3">#REF!</definedName>
    <definedName name="Kh___13" localSheetId="4">#REF!</definedName>
    <definedName name="Kh___13" localSheetId="7">#REF!</definedName>
    <definedName name="Kh___13" localSheetId="5">#REF!</definedName>
    <definedName name="Kh___13" localSheetId="6">#REF!</definedName>
    <definedName name="Kh___13" localSheetId="9">#REF!</definedName>
    <definedName name="Kh___13" localSheetId="17">#REF!</definedName>
    <definedName name="Kh___13" localSheetId="2">#REF!</definedName>
    <definedName name="Kh___13">#REF!</definedName>
    <definedName name="KHAL" localSheetId="3">#REF!</definedName>
    <definedName name="KHAL" localSheetId="4">#REF!</definedName>
    <definedName name="KHAL" localSheetId="7">#REF!</definedName>
    <definedName name="KHAL" localSheetId="5">#REF!</definedName>
    <definedName name="KHAL" localSheetId="6">#REF!</definedName>
    <definedName name="KHAL" localSheetId="9">#REF!</definedName>
    <definedName name="KHAL" localSheetId="17">#REF!</definedName>
    <definedName name="KHAL" localSheetId="2">#REF!</definedName>
    <definedName name="KHAL">#REF!</definedName>
    <definedName name="Ki" localSheetId="3">#REF!</definedName>
    <definedName name="Ki" localSheetId="4">#REF!</definedName>
    <definedName name="Ki" localSheetId="7">#REF!</definedName>
    <definedName name="Ki" localSheetId="5">#REF!</definedName>
    <definedName name="Ki" localSheetId="6">#REF!</definedName>
    <definedName name="Ki" localSheetId="9">#REF!</definedName>
    <definedName name="Ki" localSheetId="17">#REF!</definedName>
    <definedName name="Ki" localSheetId="2">#REF!</definedName>
    <definedName name="Ki">#REF!</definedName>
    <definedName name="Ki___0" localSheetId="3">#REF!</definedName>
    <definedName name="Ki___0" localSheetId="4">#REF!</definedName>
    <definedName name="Ki___0" localSheetId="7">#REF!</definedName>
    <definedName name="Ki___0" localSheetId="5">#REF!</definedName>
    <definedName name="Ki___0" localSheetId="6">#REF!</definedName>
    <definedName name="Ki___0" localSheetId="9">#REF!</definedName>
    <definedName name="Ki___0" localSheetId="17">#REF!</definedName>
    <definedName name="Ki___0" localSheetId="2">#REF!</definedName>
    <definedName name="Ki___0">#REF!</definedName>
    <definedName name="Ki___13" localSheetId="3">#REF!</definedName>
    <definedName name="Ki___13" localSheetId="4">#REF!</definedName>
    <definedName name="Ki___13" localSheetId="7">#REF!</definedName>
    <definedName name="Ki___13" localSheetId="5">#REF!</definedName>
    <definedName name="Ki___13" localSheetId="6">#REF!</definedName>
    <definedName name="Ki___13" localSheetId="9">#REF!</definedName>
    <definedName name="Ki___13" localSheetId="17">#REF!</definedName>
    <definedName name="Ki___13" localSheetId="2">#REF!</definedName>
    <definedName name="Ki___13">#REF!</definedName>
    <definedName name="Ki1___0" localSheetId="3">#REF!</definedName>
    <definedName name="Ki1___0" localSheetId="4">#REF!</definedName>
    <definedName name="Ki1___0" localSheetId="7">#REF!</definedName>
    <definedName name="Ki1___0" localSheetId="5">#REF!</definedName>
    <definedName name="Ki1___0" localSheetId="6">#REF!</definedName>
    <definedName name="Ki1___0" localSheetId="9">#REF!</definedName>
    <definedName name="Ki1___0" localSheetId="17">#REF!</definedName>
    <definedName name="Ki1___0" localSheetId="2">#REF!</definedName>
    <definedName name="Ki1___0">#REF!</definedName>
    <definedName name="Ki1___13" localSheetId="3">#REF!</definedName>
    <definedName name="Ki1___13" localSheetId="4">#REF!</definedName>
    <definedName name="Ki1___13" localSheetId="7">#REF!</definedName>
    <definedName name="Ki1___13" localSheetId="5">#REF!</definedName>
    <definedName name="Ki1___13" localSheetId="6">#REF!</definedName>
    <definedName name="Ki1___13" localSheetId="9">#REF!</definedName>
    <definedName name="Ki1___13" localSheetId="17">#REF!</definedName>
    <definedName name="Ki1___13" localSheetId="2">#REF!</definedName>
    <definedName name="Ki1___13">#REF!</definedName>
    <definedName name="Ki2___0" localSheetId="3">#REF!</definedName>
    <definedName name="Ki2___0" localSheetId="4">#REF!</definedName>
    <definedName name="Ki2___0" localSheetId="7">#REF!</definedName>
    <definedName name="Ki2___0" localSheetId="5">#REF!</definedName>
    <definedName name="Ki2___0" localSheetId="6">#REF!</definedName>
    <definedName name="Ki2___0" localSheetId="9">#REF!</definedName>
    <definedName name="Ki2___0" localSheetId="17">#REF!</definedName>
    <definedName name="Ki2___0" localSheetId="2">#REF!</definedName>
    <definedName name="Ki2___0">#REF!</definedName>
    <definedName name="Ki2___13" localSheetId="3">#REF!</definedName>
    <definedName name="Ki2___13" localSheetId="4">#REF!</definedName>
    <definedName name="Ki2___13" localSheetId="7">#REF!</definedName>
    <definedName name="Ki2___13" localSheetId="5">#REF!</definedName>
    <definedName name="Ki2___13" localSheetId="6">#REF!</definedName>
    <definedName name="Ki2___13" localSheetId="9">#REF!</definedName>
    <definedName name="Ki2___13" localSheetId="17">#REF!</definedName>
    <definedName name="Ki2___13" localSheetId="2">#REF!</definedName>
    <definedName name="Ki2___13">#REF!</definedName>
    <definedName name="Kii" localSheetId="3">#REF!</definedName>
    <definedName name="Kii" localSheetId="4">#REF!</definedName>
    <definedName name="Kii" localSheetId="7">#REF!</definedName>
    <definedName name="Kii" localSheetId="5">#REF!</definedName>
    <definedName name="Kii" localSheetId="6">#REF!</definedName>
    <definedName name="Kii" localSheetId="9">#REF!</definedName>
    <definedName name="Kii" localSheetId="17">#REF!</definedName>
    <definedName name="Kii" localSheetId="2">#REF!</definedName>
    <definedName name="Kii">#REF!</definedName>
    <definedName name="Kii___0" localSheetId="3">#REF!</definedName>
    <definedName name="Kii___0" localSheetId="4">#REF!</definedName>
    <definedName name="Kii___0" localSheetId="7">#REF!</definedName>
    <definedName name="Kii___0" localSheetId="5">#REF!</definedName>
    <definedName name="Kii___0" localSheetId="6">#REF!</definedName>
    <definedName name="Kii___0" localSheetId="9">#REF!</definedName>
    <definedName name="Kii___0" localSheetId="17">#REF!</definedName>
    <definedName name="Kii___0" localSheetId="2">#REF!</definedName>
    <definedName name="Kii___0">#REF!</definedName>
    <definedName name="Kii___13" localSheetId="3">#REF!</definedName>
    <definedName name="Kii___13" localSheetId="4">#REF!</definedName>
    <definedName name="Kii___13" localSheetId="7">#REF!</definedName>
    <definedName name="Kii___13" localSheetId="5">#REF!</definedName>
    <definedName name="Kii___13" localSheetId="6">#REF!</definedName>
    <definedName name="Kii___13" localSheetId="9">#REF!</definedName>
    <definedName name="Kii___13" localSheetId="17">#REF!</definedName>
    <definedName name="Kii___13" localSheetId="2">#REF!</definedName>
    <definedName name="Kii___13">#REF!</definedName>
    <definedName name="kk" localSheetId="3">#REF!</definedName>
    <definedName name="kk" localSheetId="4">#REF!</definedName>
    <definedName name="kk" localSheetId="7">#REF!</definedName>
    <definedName name="kk" localSheetId="5">#REF!</definedName>
    <definedName name="kk" localSheetId="6">#REF!</definedName>
    <definedName name="kk" localSheetId="9">#REF!</definedName>
    <definedName name="kk" localSheetId="17">#REF!</definedName>
    <definedName name="kk" localSheetId="2">#REF!</definedName>
    <definedName name="kk">#REF!</definedName>
    <definedName name="Km" localSheetId="3">#REF!</definedName>
    <definedName name="Km" localSheetId="4">#REF!</definedName>
    <definedName name="Km" localSheetId="7">#REF!</definedName>
    <definedName name="Km" localSheetId="5">#REF!</definedName>
    <definedName name="Km" localSheetId="6">#REF!</definedName>
    <definedName name="Km" localSheetId="9">#REF!</definedName>
    <definedName name="Km" localSheetId="17">#REF!</definedName>
    <definedName name="Km" localSheetId="2">#REF!</definedName>
    <definedName name="Km">#REF!</definedName>
    <definedName name="Km___0" localSheetId="3">#REF!</definedName>
    <definedName name="Km___0" localSheetId="4">#REF!</definedName>
    <definedName name="Km___0" localSheetId="7">#REF!</definedName>
    <definedName name="Km___0" localSheetId="5">#REF!</definedName>
    <definedName name="Km___0" localSheetId="6">#REF!</definedName>
    <definedName name="Km___0" localSheetId="9">#REF!</definedName>
    <definedName name="Km___0" localSheetId="17">#REF!</definedName>
    <definedName name="Km___0" localSheetId="2">#REF!</definedName>
    <definedName name="Km___0">#REF!</definedName>
    <definedName name="Km___13" localSheetId="3">#REF!</definedName>
    <definedName name="Km___13" localSheetId="4">#REF!</definedName>
    <definedName name="Km___13" localSheetId="7">#REF!</definedName>
    <definedName name="Km___13" localSheetId="5">#REF!</definedName>
    <definedName name="Km___13" localSheetId="6">#REF!</definedName>
    <definedName name="Km___13" localSheetId="9">#REF!</definedName>
    <definedName name="Km___13" localSheetId="17">#REF!</definedName>
    <definedName name="Km___13" localSheetId="2">#REF!</definedName>
    <definedName name="Km___13">#REF!</definedName>
    <definedName name="KOTASTN">'[47]RA Civil'!$E$43</definedName>
    <definedName name="Kp" localSheetId="3">#REF!</definedName>
    <definedName name="Kp" localSheetId="4">#REF!</definedName>
    <definedName name="Kp" localSheetId="7">#REF!</definedName>
    <definedName name="Kp" localSheetId="5">#REF!</definedName>
    <definedName name="Kp" localSheetId="6">#REF!</definedName>
    <definedName name="Kp" localSheetId="9">#REF!</definedName>
    <definedName name="Kp" localSheetId="17">#REF!</definedName>
    <definedName name="Kp" localSheetId="2">#REF!</definedName>
    <definedName name="Kp">#REF!</definedName>
    <definedName name="Ks" localSheetId="3">#REF!</definedName>
    <definedName name="Ks" localSheetId="4">#REF!</definedName>
    <definedName name="Ks" localSheetId="7">#REF!</definedName>
    <definedName name="Ks" localSheetId="5">#REF!</definedName>
    <definedName name="Ks" localSheetId="6">#REF!</definedName>
    <definedName name="Ks" localSheetId="9">#REF!</definedName>
    <definedName name="Ks" localSheetId="17">#REF!</definedName>
    <definedName name="Ks" localSheetId="2">#REF!</definedName>
    <definedName name="Ks">#REF!</definedName>
    <definedName name="Ks___0" localSheetId="3">#REF!</definedName>
    <definedName name="Ks___0" localSheetId="4">#REF!</definedName>
    <definedName name="Ks___0" localSheetId="7">#REF!</definedName>
    <definedName name="Ks___0" localSheetId="5">#REF!</definedName>
    <definedName name="Ks___0" localSheetId="6">#REF!</definedName>
    <definedName name="Ks___0" localSheetId="9">#REF!</definedName>
    <definedName name="Ks___0" localSheetId="17">#REF!</definedName>
    <definedName name="Ks___0" localSheetId="2">#REF!</definedName>
    <definedName name="Ks___0">#REF!</definedName>
    <definedName name="Ks___13" localSheetId="3">#REF!</definedName>
    <definedName name="Ks___13" localSheetId="4">#REF!</definedName>
    <definedName name="Ks___13" localSheetId="7">#REF!</definedName>
    <definedName name="Ks___13" localSheetId="5">#REF!</definedName>
    <definedName name="Ks___13" localSheetId="6">#REF!</definedName>
    <definedName name="Ks___13" localSheetId="9">#REF!</definedName>
    <definedName name="Ks___13" localSheetId="17">#REF!</definedName>
    <definedName name="Ks___13" localSheetId="2">#REF!</definedName>
    <definedName name="Ks___13">#REF!</definedName>
    <definedName name="KTA" localSheetId="3">#REF!</definedName>
    <definedName name="KTA" localSheetId="4">#REF!</definedName>
    <definedName name="KTA" localSheetId="7">#REF!</definedName>
    <definedName name="KTA" localSheetId="5">#REF!</definedName>
    <definedName name="KTA" localSheetId="6">#REF!</definedName>
    <definedName name="KTA" localSheetId="9">#REF!</definedName>
    <definedName name="KTA" localSheetId="17">#REF!</definedName>
    <definedName name="KTA" localSheetId="2">#REF!</definedName>
    <definedName name="KTA">#REF!</definedName>
    <definedName name="KTB" localSheetId="3">#REF!</definedName>
    <definedName name="KTB" localSheetId="4">#REF!</definedName>
    <definedName name="KTB" localSheetId="7">#REF!</definedName>
    <definedName name="KTB" localSheetId="5">#REF!</definedName>
    <definedName name="KTB" localSheetId="6">#REF!</definedName>
    <definedName name="KTB" localSheetId="9">#REF!</definedName>
    <definedName name="KTB" localSheetId="17">#REF!</definedName>
    <definedName name="KTB" localSheetId="2">#REF!</definedName>
    <definedName name="KTB">#REF!</definedName>
    <definedName name="KTX" localSheetId="3">#REF!</definedName>
    <definedName name="KTX" localSheetId="4">#REF!</definedName>
    <definedName name="KTX" localSheetId="7">#REF!</definedName>
    <definedName name="KTX" localSheetId="5">#REF!</definedName>
    <definedName name="KTX" localSheetId="6">#REF!</definedName>
    <definedName name="KTX" localSheetId="9">#REF!</definedName>
    <definedName name="KTX" localSheetId="17">#REF!</definedName>
    <definedName name="KTX" localSheetId="2">#REF!</definedName>
    <definedName name="KTX">#REF!</definedName>
    <definedName name="KU" localSheetId="3">#REF!</definedName>
    <definedName name="KU" localSheetId="4">#REF!</definedName>
    <definedName name="KU" localSheetId="7">#REF!</definedName>
    <definedName name="KU" localSheetId="5">#REF!</definedName>
    <definedName name="KU" localSheetId="6">#REF!</definedName>
    <definedName name="KU" localSheetId="9">#REF!</definedName>
    <definedName name="KU" localSheetId="17">#REF!</definedName>
    <definedName name="KU" localSheetId="2">#REF!</definedName>
    <definedName name="KU">#REF!</definedName>
    <definedName name="L" localSheetId="3">#REF!</definedName>
    <definedName name="L" localSheetId="4">#REF!</definedName>
    <definedName name="L" localSheetId="7">#REF!</definedName>
    <definedName name="L" localSheetId="5">#REF!</definedName>
    <definedName name="L" localSheetId="6">#REF!</definedName>
    <definedName name="L" localSheetId="9">#REF!</definedName>
    <definedName name="L" localSheetId="17">#REF!</definedName>
    <definedName name="L" localSheetId="2">#REF!</definedName>
    <definedName name="L">#REF!</definedName>
    <definedName name="L___0" localSheetId="3">#REF!</definedName>
    <definedName name="L___0" localSheetId="4">#REF!</definedName>
    <definedName name="L___0" localSheetId="7">#REF!</definedName>
    <definedName name="L___0" localSheetId="5">#REF!</definedName>
    <definedName name="L___0" localSheetId="6">#REF!</definedName>
    <definedName name="L___0" localSheetId="9">#REF!</definedName>
    <definedName name="L___0" localSheetId="17">#REF!</definedName>
    <definedName name="L___0" localSheetId="2">#REF!</definedName>
    <definedName name="L___0">#REF!</definedName>
    <definedName name="L___13" localSheetId="3">#REF!</definedName>
    <definedName name="L___13" localSheetId="4">#REF!</definedName>
    <definedName name="L___13" localSheetId="7">#REF!</definedName>
    <definedName name="L___13" localSheetId="5">#REF!</definedName>
    <definedName name="L___13" localSheetId="6">#REF!</definedName>
    <definedName name="L___13" localSheetId="9">#REF!</definedName>
    <definedName name="L___13" localSheetId="17">#REF!</definedName>
    <definedName name="L___13" localSheetId="2">#REF!</definedName>
    <definedName name="L___13">#REF!</definedName>
    <definedName name="LAB_RATE" localSheetId="3">#REF!</definedName>
    <definedName name="LAB_RATE" localSheetId="4">#REF!</definedName>
    <definedName name="LAB_RATE" localSheetId="7">#REF!</definedName>
    <definedName name="LAB_RATE" localSheetId="5">#REF!</definedName>
    <definedName name="LAB_RATE" localSheetId="6">#REF!</definedName>
    <definedName name="LAB_RATE" localSheetId="9">#REF!</definedName>
    <definedName name="LAB_RATE" localSheetId="17">#REF!</definedName>
    <definedName name="LAB_RATE" localSheetId="2">#REF!</definedName>
    <definedName name="LAB_RATE">#REF!</definedName>
    <definedName name="LABM1" localSheetId="3">#REF!</definedName>
    <definedName name="LABM1" localSheetId="4">#REF!</definedName>
    <definedName name="LABM1" localSheetId="7">#REF!</definedName>
    <definedName name="LABM1" localSheetId="5">#REF!</definedName>
    <definedName name="LABM1" localSheetId="6">#REF!</definedName>
    <definedName name="LABM1" localSheetId="9">#REF!</definedName>
    <definedName name="LABM1" localSheetId="17">#REF!</definedName>
    <definedName name="LABM1" localSheetId="2">#REF!</definedName>
    <definedName name="LABM1">#REF!</definedName>
    <definedName name="LABM2" localSheetId="3">#REF!</definedName>
    <definedName name="LABM2" localSheetId="4">#REF!</definedName>
    <definedName name="LABM2" localSheetId="7">#REF!</definedName>
    <definedName name="LABM2" localSheetId="5">#REF!</definedName>
    <definedName name="LABM2" localSheetId="6">#REF!</definedName>
    <definedName name="LABM2" localSheetId="9">#REF!</definedName>
    <definedName name="LABM2" localSheetId="17">#REF!</definedName>
    <definedName name="LABM2" localSheetId="2">#REF!</definedName>
    <definedName name="LABM2">#REF!</definedName>
    <definedName name="LABM3" localSheetId="3">#REF!</definedName>
    <definedName name="LABM3" localSheetId="4">#REF!</definedName>
    <definedName name="LABM3" localSheetId="7">#REF!</definedName>
    <definedName name="LABM3" localSheetId="5">#REF!</definedName>
    <definedName name="LABM3" localSheetId="6">#REF!</definedName>
    <definedName name="LABM3" localSheetId="9">#REF!</definedName>
    <definedName name="LABM3" localSheetId="17">#REF!</definedName>
    <definedName name="LABM3" localSheetId="2">#REF!</definedName>
    <definedName name="LABM3">#REF!</definedName>
    <definedName name="LABM4" localSheetId="3">#REF!</definedName>
    <definedName name="LABM4" localSheetId="4">#REF!</definedName>
    <definedName name="LABM4" localSheetId="7">#REF!</definedName>
    <definedName name="LABM4" localSheetId="5">#REF!</definedName>
    <definedName name="LABM4" localSheetId="6">#REF!</definedName>
    <definedName name="LABM4" localSheetId="9">#REF!</definedName>
    <definedName name="LABM4" localSheetId="17">#REF!</definedName>
    <definedName name="LABM4" localSheetId="2">#REF!</definedName>
    <definedName name="LABM4">#REF!</definedName>
    <definedName name="LABM5" localSheetId="3">#REF!</definedName>
    <definedName name="LABM5" localSheetId="4">#REF!</definedName>
    <definedName name="LABM5" localSheetId="7">#REF!</definedName>
    <definedName name="LABM5" localSheetId="5">#REF!</definedName>
    <definedName name="LABM5" localSheetId="6">#REF!</definedName>
    <definedName name="LABM5" localSheetId="9">#REF!</definedName>
    <definedName name="LABM5" localSheetId="17">#REF!</definedName>
    <definedName name="LABM5" localSheetId="2">#REF!</definedName>
    <definedName name="LABM5">#REF!</definedName>
    <definedName name="LABM6" localSheetId="3">#REF!</definedName>
    <definedName name="LABM6" localSheetId="4">#REF!</definedName>
    <definedName name="LABM6" localSheetId="7">#REF!</definedName>
    <definedName name="LABM6" localSheetId="5">#REF!</definedName>
    <definedName name="LABM6" localSheetId="6">#REF!</definedName>
    <definedName name="LABM6" localSheetId="9">#REF!</definedName>
    <definedName name="LABM6" localSheetId="17">#REF!</definedName>
    <definedName name="LABM6" localSheetId="2">#REF!</definedName>
    <definedName name="LABM6">#REF!</definedName>
    <definedName name="LAC">[131]S2groupcode!$G$2</definedName>
    <definedName name="LACB1" localSheetId="3">#REF!</definedName>
    <definedName name="LACB1" localSheetId="4">#REF!</definedName>
    <definedName name="LACB1" localSheetId="7">#REF!</definedName>
    <definedName name="LACB1" localSheetId="5">#REF!</definedName>
    <definedName name="LACB1" localSheetId="6">#REF!</definedName>
    <definedName name="LACB1" localSheetId="9">#REF!</definedName>
    <definedName name="LACB1" localSheetId="17">#REF!</definedName>
    <definedName name="LACB1" localSheetId="2">#REF!</definedName>
    <definedName name="LACB1">#REF!</definedName>
    <definedName name="LACB2" localSheetId="3">#REF!</definedName>
    <definedName name="LACB2" localSheetId="4">#REF!</definedName>
    <definedName name="LACB2" localSheetId="7">#REF!</definedName>
    <definedName name="LACB2" localSheetId="5">#REF!</definedName>
    <definedName name="LACB2" localSheetId="6">#REF!</definedName>
    <definedName name="LACB2" localSheetId="9">#REF!</definedName>
    <definedName name="LACB2" localSheetId="17">#REF!</definedName>
    <definedName name="LACB2" localSheetId="2">#REF!</definedName>
    <definedName name="LACB2">#REF!</definedName>
    <definedName name="LACB3" localSheetId="3">#REF!</definedName>
    <definedName name="LACB3" localSheetId="4">#REF!</definedName>
    <definedName name="LACB3" localSheetId="7">#REF!</definedName>
    <definedName name="LACB3" localSheetId="5">#REF!</definedName>
    <definedName name="LACB3" localSheetId="6">#REF!</definedName>
    <definedName name="LACB3" localSheetId="9">#REF!</definedName>
    <definedName name="LACB3" localSheetId="17">#REF!</definedName>
    <definedName name="LACB3" localSheetId="2">#REF!</definedName>
    <definedName name="LACB3">#REF!</definedName>
    <definedName name="LACB4" localSheetId="3">#REF!</definedName>
    <definedName name="LACB4" localSheetId="4">#REF!</definedName>
    <definedName name="LACB4" localSheetId="7">#REF!</definedName>
    <definedName name="LACB4" localSheetId="5">#REF!</definedName>
    <definedName name="LACB4" localSheetId="6">#REF!</definedName>
    <definedName name="LACB4" localSheetId="9">#REF!</definedName>
    <definedName name="LACB4" localSheetId="17">#REF!</definedName>
    <definedName name="LACB4" localSheetId="2">#REF!</definedName>
    <definedName name="LACB4">#REF!</definedName>
    <definedName name="LACB5" localSheetId="3">#REF!</definedName>
    <definedName name="LACB5" localSheetId="4">#REF!</definedName>
    <definedName name="LACB5" localSheetId="7">#REF!</definedName>
    <definedName name="LACB5" localSheetId="5">#REF!</definedName>
    <definedName name="LACB5" localSheetId="6">#REF!</definedName>
    <definedName name="LACB5" localSheetId="9">#REF!</definedName>
    <definedName name="LACB5" localSheetId="17">#REF!</definedName>
    <definedName name="LACB5" localSheetId="2">#REF!</definedName>
    <definedName name="LACB5">#REF!</definedName>
    <definedName name="LACB6" localSheetId="3">#REF!</definedName>
    <definedName name="LACB6" localSheetId="4">#REF!</definedName>
    <definedName name="LACB6" localSheetId="7">#REF!</definedName>
    <definedName name="LACB6" localSheetId="5">#REF!</definedName>
    <definedName name="LACB6" localSheetId="6">#REF!</definedName>
    <definedName name="LACB6" localSheetId="9">#REF!</definedName>
    <definedName name="LACB6" localSheetId="17">#REF!</definedName>
    <definedName name="LACB6" localSheetId="2">#REF!</definedName>
    <definedName name="LACB6">#REF!</definedName>
    <definedName name="LACR1" localSheetId="3">#REF!</definedName>
    <definedName name="LACR1" localSheetId="4">#REF!</definedName>
    <definedName name="LACR1" localSheetId="7">#REF!</definedName>
    <definedName name="LACR1" localSheetId="5">#REF!</definedName>
    <definedName name="LACR1" localSheetId="6">#REF!</definedName>
    <definedName name="LACR1" localSheetId="9">#REF!</definedName>
    <definedName name="LACR1" localSheetId="17">#REF!</definedName>
    <definedName name="LACR1" localSheetId="2">#REF!</definedName>
    <definedName name="LACR1">#REF!</definedName>
    <definedName name="LACR2" localSheetId="3">#REF!</definedName>
    <definedName name="LACR2" localSheetId="4">#REF!</definedName>
    <definedName name="LACR2" localSheetId="7">#REF!</definedName>
    <definedName name="LACR2" localSheetId="5">#REF!</definedName>
    <definedName name="LACR2" localSheetId="6">#REF!</definedName>
    <definedName name="LACR2" localSheetId="9">#REF!</definedName>
    <definedName name="LACR2" localSheetId="17">#REF!</definedName>
    <definedName name="LACR2" localSheetId="2">#REF!</definedName>
    <definedName name="LACR2">#REF!</definedName>
    <definedName name="LACR3" localSheetId="3">#REF!</definedName>
    <definedName name="LACR3" localSheetId="4">#REF!</definedName>
    <definedName name="LACR3" localSheetId="7">#REF!</definedName>
    <definedName name="LACR3" localSheetId="5">#REF!</definedName>
    <definedName name="LACR3" localSheetId="6">#REF!</definedName>
    <definedName name="LACR3" localSheetId="9">#REF!</definedName>
    <definedName name="LACR3" localSheetId="17">#REF!</definedName>
    <definedName name="LACR3" localSheetId="2">#REF!</definedName>
    <definedName name="LACR3">#REF!</definedName>
    <definedName name="LACR4" localSheetId="3">#REF!</definedName>
    <definedName name="LACR4" localSheetId="4">#REF!</definedName>
    <definedName name="LACR4" localSheetId="7">#REF!</definedName>
    <definedName name="LACR4" localSheetId="5">#REF!</definedName>
    <definedName name="LACR4" localSheetId="6">#REF!</definedName>
    <definedName name="LACR4" localSheetId="9">#REF!</definedName>
    <definedName name="LACR4" localSheetId="17">#REF!</definedName>
    <definedName name="LACR4" localSheetId="2">#REF!</definedName>
    <definedName name="LACR4">#REF!</definedName>
    <definedName name="LACR5" localSheetId="3">#REF!</definedName>
    <definedName name="LACR5" localSheetId="4">#REF!</definedName>
    <definedName name="LACR5" localSheetId="7">#REF!</definedName>
    <definedName name="LACR5" localSheetId="5">#REF!</definedName>
    <definedName name="LACR5" localSheetId="6">#REF!</definedName>
    <definedName name="LACR5" localSheetId="9">#REF!</definedName>
    <definedName name="LACR5" localSheetId="17">#REF!</definedName>
    <definedName name="LACR5" localSheetId="2">#REF!</definedName>
    <definedName name="LACR5">#REF!</definedName>
    <definedName name="LACR6" localSheetId="3">#REF!</definedName>
    <definedName name="LACR6" localSheetId="4">#REF!</definedName>
    <definedName name="LACR6" localSheetId="7">#REF!</definedName>
    <definedName name="LACR6" localSheetId="5">#REF!</definedName>
    <definedName name="LACR6" localSheetId="6">#REF!</definedName>
    <definedName name="LACR6" localSheetId="9">#REF!</definedName>
    <definedName name="LACR6" localSheetId="17">#REF!</definedName>
    <definedName name="LACR6" localSheetId="2">#REF!</definedName>
    <definedName name="LACR6">#REF!</definedName>
    <definedName name="LACS">[132]PLAN_FEB97!$A$2</definedName>
    <definedName name="LAGG1" localSheetId="3">#REF!</definedName>
    <definedName name="LAGG1" localSheetId="4">#REF!</definedName>
    <definedName name="LAGG1" localSheetId="7">#REF!</definedName>
    <definedName name="LAGG1" localSheetId="5">#REF!</definedName>
    <definedName name="LAGG1" localSheetId="6">#REF!</definedName>
    <definedName name="LAGG1" localSheetId="9">#REF!</definedName>
    <definedName name="LAGG1" localSheetId="17">#REF!</definedName>
    <definedName name="LAGG1" localSheetId="2">#REF!</definedName>
    <definedName name="LAGG1">#REF!</definedName>
    <definedName name="LAGG2" localSheetId="3">#REF!</definedName>
    <definedName name="LAGG2" localSheetId="4">#REF!</definedName>
    <definedName name="LAGG2" localSheetId="7">#REF!</definedName>
    <definedName name="LAGG2" localSheetId="5">#REF!</definedName>
    <definedName name="LAGG2" localSheetId="6">#REF!</definedName>
    <definedName name="LAGG2" localSheetId="9">#REF!</definedName>
    <definedName name="LAGG2" localSheetId="17">#REF!</definedName>
    <definedName name="LAGG2" localSheetId="2">#REF!</definedName>
    <definedName name="LAGG2">#REF!</definedName>
    <definedName name="LAGG3" localSheetId="3">#REF!</definedName>
    <definedName name="LAGG3" localSheetId="4">#REF!</definedName>
    <definedName name="LAGG3" localSheetId="7">#REF!</definedName>
    <definedName name="LAGG3" localSheetId="5">#REF!</definedName>
    <definedName name="LAGG3" localSheetId="6">#REF!</definedName>
    <definedName name="LAGG3" localSheetId="9">#REF!</definedName>
    <definedName name="LAGG3" localSheetId="17">#REF!</definedName>
    <definedName name="LAGG3" localSheetId="2">#REF!</definedName>
    <definedName name="LAGG3">#REF!</definedName>
    <definedName name="LAGG6" localSheetId="3">#REF!</definedName>
    <definedName name="LAGG6" localSheetId="4">#REF!</definedName>
    <definedName name="LAGG6" localSheetId="7">#REF!</definedName>
    <definedName name="LAGG6" localSheetId="5">#REF!</definedName>
    <definedName name="LAGG6" localSheetId="6">#REF!</definedName>
    <definedName name="LAGG6" localSheetId="9">#REF!</definedName>
    <definedName name="LAGG6" localSheetId="17">#REF!</definedName>
    <definedName name="LAGG6" localSheetId="2">#REF!</definedName>
    <definedName name="LAGG6">#REF!</definedName>
    <definedName name="LAMP" localSheetId="3">#REF!</definedName>
    <definedName name="LAMP" localSheetId="4">#REF!</definedName>
    <definedName name="LAMP" localSheetId="7">#REF!</definedName>
    <definedName name="LAMP" localSheetId="5">#REF!</definedName>
    <definedName name="LAMP" localSheetId="6">#REF!</definedName>
    <definedName name="LAMP" localSheetId="9">#REF!</definedName>
    <definedName name="LAMP" localSheetId="17">#REF!</definedName>
    <definedName name="LAMP" localSheetId="2">#REF!</definedName>
    <definedName name="LAMP">#REF!</definedName>
    <definedName name="LAMP___0" localSheetId="3">#REF!</definedName>
    <definedName name="LAMP___0" localSheetId="4">#REF!</definedName>
    <definedName name="LAMP___0" localSheetId="7">#REF!</definedName>
    <definedName name="LAMP___0" localSheetId="5">#REF!</definedName>
    <definedName name="LAMP___0" localSheetId="6">#REF!</definedName>
    <definedName name="LAMP___0" localSheetId="9">#REF!</definedName>
    <definedName name="LAMP___0" localSheetId="17">#REF!</definedName>
    <definedName name="LAMP___0" localSheetId="2">#REF!</definedName>
    <definedName name="LAMP___0">#REF!</definedName>
    <definedName name="LAMP___13" localSheetId="3">#REF!</definedName>
    <definedName name="LAMP___13" localSheetId="4">#REF!</definedName>
    <definedName name="LAMP___13" localSheetId="7">#REF!</definedName>
    <definedName name="LAMP___13" localSheetId="5">#REF!</definedName>
    <definedName name="LAMP___13" localSheetId="6">#REF!</definedName>
    <definedName name="LAMP___13" localSheetId="9">#REF!</definedName>
    <definedName name="LAMP___13" localSheetId="17">#REF!</definedName>
    <definedName name="LAMP___13" localSheetId="2">#REF!</definedName>
    <definedName name="LAMP___13">#REF!</definedName>
    <definedName name="latent">'[133]steam table'!$N$5:$Q$102</definedName>
    <definedName name="LATH" localSheetId="3">#REF!</definedName>
    <definedName name="LATH" localSheetId="4">#REF!</definedName>
    <definedName name="LATH" localSheetId="7">#REF!</definedName>
    <definedName name="LATH" localSheetId="5">#REF!</definedName>
    <definedName name="LATH" localSheetId="6">#REF!</definedName>
    <definedName name="LATH" localSheetId="9">#REF!</definedName>
    <definedName name="LATH" localSheetId="17">#REF!</definedName>
    <definedName name="LATH" localSheetId="2">#REF!</definedName>
    <definedName name="LATH">#REF!</definedName>
    <definedName name="LAWM1" localSheetId="3">#REF!</definedName>
    <definedName name="LAWM1" localSheetId="4">#REF!</definedName>
    <definedName name="LAWM1" localSheetId="7">#REF!</definedName>
    <definedName name="LAWM1" localSheetId="5">#REF!</definedName>
    <definedName name="LAWM1" localSheetId="6">#REF!</definedName>
    <definedName name="LAWM1" localSheetId="9">#REF!</definedName>
    <definedName name="LAWM1" localSheetId="17">#REF!</definedName>
    <definedName name="LAWM1" localSheetId="2">#REF!</definedName>
    <definedName name="LAWM1">#REF!</definedName>
    <definedName name="LAWM2" localSheetId="3">#REF!</definedName>
    <definedName name="LAWM2" localSheetId="4">#REF!</definedName>
    <definedName name="LAWM2" localSheetId="7">#REF!</definedName>
    <definedName name="LAWM2" localSheetId="5">#REF!</definedName>
    <definedName name="LAWM2" localSheetId="6">#REF!</definedName>
    <definedName name="LAWM2" localSheetId="9">#REF!</definedName>
    <definedName name="LAWM2" localSheetId="17">#REF!</definedName>
    <definedName name="LAWM2" localSheetId="2">#REF!</definedName>
    <definedName name="LAWM2">#REF!</definedName>
    <definedName name="LAWM3" localSheetId="3">#REF!</definedName>
    <definedName name="LAWM3" localSheetId="4">#REF!</definedName>
    <definedName name="LAWM3" localSheetId="7">#REF!</definedName>
    <definedName name="LAWM3" localSheetId="5">#REF!</definedName>
    <definedName name="LAWM3" localSheetId="6">#REF!</definedName>
    <definedName name="LAWM3" localSheetId="9">#REF!</definedName>
    <definedName name="LAWM3" localSheetId="17">#REF!</definedName>
    <definedName name="LAWM3" localSheetId="2">#REF!</definedName>
    <definedName name="LAWM3">#REF!</definedName>
    <definedName name="LAWM4" localSheetId="3">#REF!</definedName>
    <definedName name="LAWM4" localSheetId="4">#REF!</definedName>
    <definedName name="LAWM4" localSheetId="7">#REF!</definedName>
    <definedName name="LAWM4" localSheetId="5">#REF!</definedName>
    <definedName name="LAWM4" localSheetId="6">#REF!</definedName>
    <definedName name="LAWM4" localSheetId="9">#REF!</definedName>
    <definedName name="LAWM4" localSheetId="17">#REF!</definedName>
    <definedName name="LAWM4" localSheetId="2">#REF!</definedName>
    <definedName name="LAWM4">#REF!</definedName>
    <definedName name="LAWM5" localSheetId="3">#REF!</definedName>
    <definedName name="LAWM5" localSheetId="4">#REF!</definedName>
    <definedName name="LAWM5" localSheetId="7">#REF!</definedName>
    <definedName name="LAWM5" localSheetId="5">#REF!</definedName>
    <definedName name="LAWM5" localSheetId="6">#REF!</definedName>
    <definedName name="LAWM5" localSheetId="9">#REF!</definedName>
    <definedName name="LAWM5" localSheetId="17">#REF!</definedName>
    <definedName name="LAWM5" localSheetId="2">#REF!</definedName>
    <definedName name="LAWM5">#REF!</definedName>
    <definedName name="LAWM6" localSheetId="3">#REF!</definedName>
    <definedName name="LAWM6" localSheetId="4">#REF!</definedName>
    <definedName name="LAWM6" localSheetId="7">#REF!</definedName>
    <definedName name="LAWM6" localSheetId="5">#REF!</definedName>
    <definedName name="LAWM6" localSheetId="6">#REF!</definedName>
    <definedName name="LAWM6" localSheetId="9">#REF!</definedName>
    <definedName name="LAWM6" localSheetId="17">#REF!</definedName>
    <definedName name="LAWM6" localSheetId="2">#REF!</definedName>
    <definedName name="LAWM6">#REF!</definedName>
    <definedName name="LBM" localSheetId="3">#REF!</definedName>
    <definedName name="LBM" localSheetId="4">#REF!</definedName>
    <definedName name="LBM" localSheetId="7">#REF!</definedName>
    <definedName name="LBM" localSheetId="5">#REF!</definedName>
    <definedName name="LBM" localSheetId="6">#REF!</definedName>
    <definedName name="LBM" localSheetId="9">#REF!</definedName>
    <definedName name="LBM" localSheetId="17">#REF!</definedName>
    <definedName name="LBM" localSheetId="2">#REF!</definedName>
    <definedName name="LBM">#REF!</definedName>
    <definedName name="LBMod" localSheetId="3">#REF!</definedName>
    <definedName name="LBMod" localSheetId="4">#REF!</definedName>
    <definedName name="LBMod" localSheetId="7">#REF!</definedName>
    <definedName name="LBMod" localSheetId="5">#REF!</definedName>
    <definedName name="LBMod" localSheetId="6">#REF!</definedName>
    <definedName name="LBMod" localSheetId="9">#REF!</definedName>
    <definedName name="LBMod" localSheetId="17">#REF!</definedName>
    <definedName name="LBMod" localSheetId="2">#REF!</definedName>
    <definedName name="LBMod">#REF!</definedName>
    <definedName name="LBOULD" localSheetId="3">#REF!</definedName>
    <definedName name="LBOULD" localSheetId="4">#REF!</definedName>
    <definedName name="LBOULD" localSheetId="7">#REF!</definedName>
    <definedName name="LBOULD" localSheetId="5">#REF!</definedName>
    <definedName name="LBOULD" localSheetId="6">#REF!</definedName>
    <definedName name="LBOULD" localSheetId="9">#REF!</definedName>
    <definedName name="LBOULD" localSheetId="17">#REF!</definedName>
    <definedName name="LBOULD" localSheetId="2">#REF!</definedName>
    <definedName name="LBOULD">#REF!</definedName>
    <definedName name="LC" localSheetId="3">#REF!</definedName>
    <definedName name="LC" localSheetId="4">#REF!</definedName>
    <definedName name="LC" localSheetId="7">#REF!</definedName>
    <definedName name="LC" localSheetId="5">#REF!</definedName>
    <definedName name="LC" localSheetId="6">#REF!</definedName>
    <definedName name="LC" localSheetId="9">#REF!</definedName>
    <definedName name="LC" localSheetId="17">#REF!</definedName>
    <definedName name="LC" localSheetId="2">#REF!</definedName>
    <definedName name="LC">#REF!</definedName>
    <definedName name="Lc___0" localSheetId="3">#REF!</definedName>
    <definedName name="Lc___0" localSheetId="4">#REF!</definedName>
    <definedName name="Lc___0" localSheetId="7">#REF!</definedName>
    <definedName name="Lc___0" localSheetId="5">#REF!</definedName>
    <definedName name="Lc___0" localSheetId="6">#REF!</definedName>
    <definedName name="Lc___0" localSheetId="9">#REF!</definedName>
    <definedName name="Lc___0" localSheetId="17">#REF!</definedName>
    <definedName name="Lc___0" localSheetId="2">#REF!</definedName>
    <definedName name="Lc___0">#REF!</definedName>
    <definedName name="Lc___13" localSheetId="3">#REF!</definedName>
    <definedName name="Lc___13" localSheetId="4">#REF!</definedName>
    <definedName name="Lc___13" localSheetId="7">#REF!</definedName>
    <definedName name="Lc___13" localSheetId="5">#REF!</definedName>
    <definedName name="Lc___13" localSheetId="6">#REF!</definedName>
    <definedName name="Lc___13" localSheetId="9">#REF!</definedName>
    <definedName name="Lc___13" localSheetId="17">#REF!</definedName>
    <definedName name="Lc___13" localSheetId="2">#REF!</definedName>
    <definedName name="Lc___13">#REF!</definedName>
    <definedName name="LCON" localSheetId="3">#REF!</definedName>
    <definedName name="LCON" localSheetId="4">#REF!</definedName>
    <definedName name="LCON" localSheetId="7">#REF!</definedName>
    <definedName name="LCON" localSheetId="5">#REF!</definedName>
    <definedName name="LCON" localSheetId="6">#REF!</definedName>
    <definedName name="LCON" localSheetId="9">#REF!</definedName>
    <definedName name="LCON" localSheetId="17">#REF!</definedName>
    <definedName name="LCON" localSheetId="2">#REF!</definedName>
    <definedName name="LCON">#REF!</definedName>
    <definedName name="LCSAND1" localSheetId="3">#REF!</definedName>
    <definedName name="LCSAND1" localSheetId="4">#REF!</definedName>
    <definedName name="LCSAND1" localSheetId="7">#REF!</definedName>
    <definedName name="LCSAND1" localSheetId="5">#REF!</definedName>
    <definedName name="LCSAND1" localSheetId="6">#REF!</definedName>
    <definedName name="LCSAND1" localSheetId="9">#REF!</definedName>
    <definedName name="LCSAND1" localSheetId="17">#REF!</definedName>
    <definedName name="LCSAND1" localSheetId="2">#REF!</definedName>
    <definedName name="LCSAND1">#REF!</definedName>
    <definedName name="LCSAND2" localSheetId="3">#REF!</definedName>
    <definedName name="LCSAND2" localSheetId="4">#REF!</definedName>
    <definedName name="LCSAND2" localSheetId="7">#REF!</definedName>
    <definedName name="LCSAND2" localSheetId="5">#REF!</definedName>
    <definedName name="LCSAND2" localSheetId="6">#REF!</definedName>
    <definedName name="LCSAND2" localSheetId="9">#REF!</definedName>
    <definedName name="LCSAND2" localSheetId="17">#REF!</definedName>
    <definedName name="LCSAND2" localSheetId="2">#REF!</definedName>
    <definedName name="LCSAND2">#REF!</definedName>
    <definedName name="LCSAND3" localSheetId="3">#REF!</definedName>
    <definedName name="LCSAND3" localSheetId="4">#REF!</definedName>
    <definedName name="LCSAND3" localSheetId="7">#REF!</definedName>
    <definedName name="LCSAND3" localSheetId="5">#REF!</definedName>
    <definedName name="LCSAND3" localSheetId="6">#REF!</definedName>
    <definedName name="LCSAND3" localSheetId="9">#REF!</definedName>
    <definedName name="LCSAND3" localSheetId="17">#REF!</definedName>
    <definedName name="LCSAND3" localSheetId="2">#REF!</definedName>
    <definedName name="LCSAND3">#REF!</definedName>
    <definedName name="LCSAND6" localSheetId="3">#REF!</definedName>
    <definedName name="LCSAND6" localSheetId="4">#REF!</definedName>
    <definedName name="LCSAND6" localSheetId="7">#REF!</definedName>
    <definedName name="LCSAND6" localSheetId="5">#REF!</definedName>
    <definedName name="LCSAND6" localSheetId="6">#REF!</definedName>
    <definedName name="LCSAND6" localSheetId="9">#REF!</definedName>
    <definedName name="LCSAND6" localSheetId="17">#REF!</definedName>
    <definedName name="LCSAND6" localSheetId="2">#REF!</definedName>
    <definedName name="LCSAND6">#REF!</definedName>
    <definedName name="lean" localSheetId="3">#REF!</definedName>
    <definedName name="lean" localSheetId="4">#REF!</definedName>
    <definedName name="lean" localSheetId="7">#REF!</definedName>
    <definedName name="lean" localSheetId="5">#REF!</definedName>
    <definedName name="lean" localSheetId="6">#REF!</definedName>
    <definedName name="lean" localSheetId="9">#REF!</definedName>
    <definedName name="lean" localSheetId="17">#REF!</definedName>
    <definedName name="lean" localSheetId="2">#REF!</definedName>
    <definedName name="lean">#REF!</definedName>
    <definedName name="lef" localSheetId="3">#REF!</definedName>
    <definedName name="lef" localSheetId="4">#REF!</definedName>
    <definedName name="lef" localSheetId="7">#REF!</definedName>
    <definedName name="lef" localSheetId="5">#REF!</definedName>
    <definedName name="lef" localSheetId="6">#REF!</definedName>
    <definedName name="lef" localSheetId="9">#REF!</definedName>
    <definedName name="lef" localSheetId="17">#REF!</definedName>
    <definedName name="lef" localSheetId="2">#REF!</definedName>
    <definedName name="lef">#REF!</definedName>
    <definedName name="Leff">[67]basdat!$D$4</definedName>
    <definedName name="lel" localSheetId="3">#REF!</definedName>
    <definedName name="lel" localSheetId="4">#REF!</definedName>
    <definedName name="lel" localSheetId="7">#REF!</definedName>
    <definedName name="lel" localSheetId="5">#REF!</definedName>
    <definedName name="lel" localSheetId="6">#REF!</definedName>
    <definedName name="lel" localSheetId="9">#REF!</definedName>
    <definedName name="lel" localSheetId="17">#REF!</definedName>
    <definedName name="lel" localSheetId="2">#REF!</definedName>
    <definedName name="lel">#REF!</definedName>
    <definedName name="len" localSheetId="3">#REF!</definedName>
    <definedName name="len" localSheetId="4">#REF!</definedName>
    <definedName name="len" localSheetId="7">#REF!</definedName>
    <definedName name="len" localSheetId="5">#REF!</definedName>
    <definedName name="len" localSheetId="6">#REF!</definedName>
    <definedName name="len" localSheetId="9">#REF!</definedName>
    <definedName name="len" localSheetId="17">#REF!</definedName>
    <definedName name="len" localSheetId="2">#REF!</definedName>
    <definedName name="len">#REF!</definedName>
    <definedName name="LGSB1" localSheetId="3">#REF!</definedName>
    <definedName name="LGSB1" localSheetId="4">#REF!</definedName>
    <definedName name="LGSB1" localSheetId="7">#REF!</definedName>
    <definedName name="LGSB1" localSheetId="5">#REF!</definedName>
    <definedName name="LGSB1" localSheetId="6">#REF!</definedName>
    <definedName name="LGSB1" localSheetId="9">#REF!</definedName>
    <definedName name="LGSB1" localSheetId="17">#REF!</definedName>
    <definedName name="LGSB1" localSheetId="2">#REF!</definedName>
    <definedName name="LGSB1">#REF!</definedName>
    <definedName name="LGSB2" localSheetId="3">#REF!</definedName>
    <definedName name="LGSB2" localSheetId="4">#REF!</definedName>
    <definedName name="LGSB2" localSheetId="7">#REF!</definedName>
    <definedName name="LGSB2" localSheetId="5">#REF!</definedName>
    <definedName name="LGSB2" localSheetId="6">#REF!</definedName>
    <definedName name="LGSB2" localSheetId="9">#REF!</definedName>
    <definedName name="LGSB2" localSheetId="17">#REF!</definedName>
    <definedName name="LGSB2" localSheetId="2">#REF!</definedName>
    <definedName name="LGSB2">#REF!</definedName>
    <definedName name="LGSB3" localSheetId="3">#REF!</definedName>
    <definedName name="LGSB3" localSheetId="4">#REF!</definedName>
    <definedName name="LGSB3" localSheetId="7">#REF!</definedName>
    <definedName name="LGSB3" localSheetId="5">#REF!</definedName>
    <definedName name="LGSB3" localSheetId="6">#REF!</definedName>
    <definedName name="LGSB3" localSheetId="9">#REF!</definedName>
    <definedName name="LGSB3" localSheetId="17">#REF!</definedName>
    <definedName name="LGSB3" localSheetId="2">#REF!</definedName>
    <definedName name="LGSB3">#REF!</definedName>
    <definedName name="LGSB4" localSheetId="3">#REF!</definedName>
    <definedName name="LGSB4" localSheetId="4">#REF!</definedName>
    <definedName name="LGSB4" localSheetId="7">#REF!</definedName>
    <definedName name="LGSB4" localSheetId="5">#REF!</definedName>
    <definedName name="LGSB4" localSheetId="6">#REF!</definedName>
    <definedName name="LGSB4" localSheetId="9">#REF!</definedName>
    <definedName name="LGSB4" localSheetId="17">#REF!</definedName>
    <definedName name="LGSB4" localSheetId="2">#REF!</definedName>
    <definedName name="LGSB4">#REF!</definedName>
    <definedName name="LGSB5" localSheetId="3">#REF!</definedName>
    <definedName name="LGSB5" localSheetId="4">#REF!</definedName>
    <definedName name="LGSB5" localSheetId="7">#REF!</definedName>
    <definedName name="LGSB5" localSheetId="5">#REF!</definedName>
    <definedName name="LGSB5" localSheetId="6">#REF!</definedName>
    <definedName name="LGSB5" localSheetId="9">#REF!</definedName>
    <definedName name="LGSB5" localSheetId="17">#REF!</definedName>
    <definedName name="LGSB5" localSheetId="2">#REF!</definedName>
    <definedName name="LGSB5">#REF!</definedName>
    <definedName name="LGSB6" localSheetId="3">#REF!</definedName>
    <definedName name="LGSB6" localSheetId="4">#REF!</definedName>
    <definedName name="LGSB6" localSheetId="7">#REF!</definedName>
    <definedName name="LGSB6" localSheetId="5">#REF!</definedName>
    <definedName name="LGSB6" localSheetId="6">#REF!</definedName>
    <definedName name="LGSB6" localSheetId="9">#REF!</definedName>
    <definedName name="LGSB6" localSheetId="17">#REF!</definedName>
    <definedName name="LGSB6" localSheetId="2">#REF!</definedName>
    <definedName name="LGSB6">#REF!</definedName>
    <definedName name="limcount" hidden="1">1</definedName>
    <definedName name="LINE1" localSheetId="3">#REF!</definedName>
    <definedName name="LINE1" localSheetId="4">#REF!</definedName>
    <definedName name="LINE1" localSheetId="7">#REF!</definedName>
    <definedName name="LINE1" localSheetId="5">#REF!</definedName>
    <definedName name="LINE1" localSheetId="6">#REF!</definedName>
    <definedName name="LINE1" localSheetId="9">#REF!</definedName>
    <definedName name="LINE1" localSheetId="17">#REF!</definedName>
    <definedName name="LINE1" localSheetId="2">#REF!</definedName>
    <definedName name="LINE1">#REF!</definedName>
    <definedName name="lk" localSheetId="3" hidden="1">{#N/A,#N/A,FALSE,"CCTV"}</definedName>
    <definedName name="lk" localSheetId="4" hidden="1">{#N/A,#N/A,FALSE,"CCTV"}</definedName>
    <definedName name="lk" localSheetId="7" hidden="1">{#N/A,#N/A,FALSE,"CCTV"}</definedName>
    <definedName name="lk" localSheetId="5" hidden="1">{#N/A,#N/A,FALSE,"CCTV"}</definedName>
    <definedName name="lk" localSheetId="6" hidden="1">{#N/A,#N/A,FALSE,"CCTV"}</definedName>
    <definedName name="lk" localSheetId="9" hidden="1">{#N/A,#N/A,FALSE,"CCTV"}</definedName>
    <definedName name="lk" localSheetId="17" hidden="1">{#N/A,#N/A,FALSE,"CCTV"}</definedName>
    <definedName name="lk" localSheetId="2" hidden="1">{#N/A,#N/A,FALSE,"CCTV"}</definedName>
    <definedName name="lk" hidden="1">{#N/A,#N/A,FALSE,"CCTV"}</definedName>
    <definedName name="LL" localSheetId="3">#REF!</definedName>
    <definedName name="LL" localSheetId="4">#REF!</definedName>
    <definedName name="LL" localSheetId="7">#REF!</definedName>
    <definedName name="LL" localSheetId="5">#REF!</definedName>
    <definedName name="LL" localSheetId="6">#REF!</definedName>
    <definedName name="LL" localSheetId="9">#REF!</definedName>
    <definedName name="LL" localSheetId="17">#REF!</definedName>
    <definedName name="LL" localSheetId="2">#REF!</definedName>
    <definedName name="LL">#REF!</definedName>
    <definedName name="llllllllllllllllllll" localSheetId="3">#REF!</definedName>
    <definedName name="llllllllllllllllllll" localSheetId="4">#REF!</definedName>
    <definedName name="llllllllllllllllllll" localSheetId="7">#REF!</definedName>
    <definedName name="llllllllllllllllllll" localSheetId="5">#REF!</definedName>
    <definedName name="llllllllllllllllllll" localSheetId="6">#REF!</definedName>
    <definedName name="llllllllllllllllllll" localSheetId="9">#REF!</definedName>
    <definedName name="llllllllllllllllllll" localSheetId="17">#REF!</definedName>
    <definedName name="llllllllllllllllllll" localSheetId="2">#REF!</definedName>
    <definedName name="llllllllllllllllllll">#REF!</definedName>
    <definedName name="LMPAMT">[82]R2!$G$39:$G$86</definedName>
    <definedName name="LMPO1">[82]R2!$C$10</definedName>
    <definedName name="LMPRT">[82]R2!$F$39:$F$86</definedName>
    <definedName name="LMPSUM">[82]R2!$G$87</definedName>
    <definedName name="LMPTOT">[82]R2!$C$5</definedName>
    <definedName name="LMUR1" localSheetId="3">#REF!</definedName>
    <definedName name="LMUR1" localSheetId="4">#REF!</definedName>
    <definedName name="LMUR1" localSheetId="7">#REF!</definedName>
    <definedName name="LMUR1" localSheetId="5">#REF!</definedName>
    <definedName name="LMUR1" localSheetId="6">#REF!</definedName>
    <definedName name="LMUR1" localSheetId="9">#REF!</definedName>
    <definedName name="LMUR1" localSheetId="17">#REF!</definedName>
    <definedName name="LMUR1" localSheetId="2">#REF!</definedName>
    <definedName name="LMUR1">#REF!</definedName>
    <definedName name="LMUR2" localSheetId="3">#REF!</definedName>
    <definedName name="LMUR2" localSheetId="4">#REF!</definedName>
    <definedName name="LMUR2" localSheetId="7">#REF!</definedName>
    <definedName name="LMUR2" localSheetId="5">#REF!</definedName>
    <definedName name="LMUR2" localSheetId="6">#REF!</definedName>
    <definedName name="LMUR2" localSheetId="9">#REF!</definedName>
    <definedName name="LMUR2" localSheetId="17">#REF!</definedName>
    <definedName name="LMUR2" localSheetId="2">#REF!</definedName>
    <definedName name="LMUR2">#REF!</definedName>
    <definedName name="LMUR3" localSheetId="3">#REF!</definedName>
    <definedName name="LMUR3" localSheetId="4">#REF!</definedName>
    <definedName name="LMUR3" localSheetId="7">#REF!</definedName>
    <definedName name="LMUR3" localSheetId="5">#REF!</definedName>
    <definedName name="LMUR3" localSheetId="6">#REF!</definedName>
    <definedName name="LMUR3" localSheetId="9">#REF!</definedName>
    <definedName name="LMUR3" localSheetId="17">#REF!</definedName>
    <definedName name="LMUR3" localSheetId="2">#REF!</definedName>
    <definedName name="LMUR3">#REF!</definedName>
    <definedName name="LMUR4" localSheetId="3">#REF!</definedName>
    <definedName name="LMUR4" localSheetId="4">#REF!</definedName>
    <definedName name="LMUR4" localSheetId="7">#REF!</definedName>
    <definedName name="LMUR4" localSheetId="5">#REF!</definedName>
    <definedName name="LMUR4" localSheetId="6">#REF!</definedName>
    <definedName name="LMUR4" localSheetId="9">#REF!</definedName>
    <definedName name="LMUR4" localSheetId="17">#REF!</definedName>
    <definedName name="LMUR4" localSheetId="2">#REF!</definedName>
    <definedName name="LMUR4">#REF!</definedName>
    <definedName name="LMUR5" localSheetId="3">#REF!</definedName>
    <definedName name="LMUR5" localSheetId="4">#REF!</definedName>
    <definedName name="LMUR5" localSheetId="7">#REF!</definedName>
    <definedName name="LMUR5" localSheetId="5">#REF!</definedName>
    <definedName name="LMUR5" localSheetId="6">#REF!</definedName>
    <definedName name="LMUR5" localSheetId="9">#REF!</definedName>
    <definedName name="LMUR5" localSheetId="17">#REF!</definedName>
    <definedName name="LMUR5" localSheetId="2">#REF!</definedName>
    <definedName name="LMUR5">#REF!</definedName>
    <definedName name="LMUR6" localSheetId="3">#REF!</definedName>
    <definedName name="LMUR6" localSheetId="4">#REF!</definedName>
    <definedName name="LMUR6" localSheetId="7">#REF!</definedName>
    <definedName name="LMUR6" localSheetId="5">#REF!</definedName>
    <definedName name="LMUR6" localSheetId="6">#REF!</definedName>
    <definedName name="LMUR6" localSheetId="9">#REF!</definedName>
    <definedName name="LMUR6" localSheetId="17">#REF!</definedName>
    <definedName name="LMUR6" localSheetId="2">#REF!</definedName>
    <definedName name="LMUR6">#REF!</definedName>
    <definedName name="LOAD" localSheetId="3">#REF!</definedName>
    <definedName name="LOAD" localSheetId="4">#REF!</definedName>
    <definedName name="LOAD" localSheetId="7">#REF!</definedName>
    <definedName name="LOAD" localSheetId="5">#REF!</definedName>
    <definedName name="LOAD" localSheetId="6">#REF!</definedName>
    <definedName name="LOAD" localSheetId="9">#REF!</definedName>
    <definedName name="LOAD" localSheetId="17">#REF!</definedName>
    <definedName name="LOAD" localSheetId="2">#REF!</definedName>
    <definedName name="LOAD">#REF!</definedName>
    <definedName name="LOCO">'[4]Cost of O &amp; O'!$F$40</definedName>
    <definedName name="Lr" localSheetId="3">#REF!</definedName>
    <definedName name="Lr" localSheetId="4">#REF!</definedName>
    <definedName name="Lr" localSheetId="7">#REF!</definedName>
    <definedName name="Lr" localSheetId="5">#REF!</definedName>
    <definedName name="Lr" localSheetId="6">#REF!</definedName>
    <definedName name="Lr" localSheetId="9">#REF!</definedName>
    <definedName name="Lr" localSheetId="17">#REF!</definedName>
    <definedName name="Lr" localSheetId="2">#REF!</definedName>
    <definedName name="Lr">#REF!</definedName>
    <definedName name="Lr___0" localSheetId="3">#REF!</definedName>
    <definedName name="Lr___0" localSheetId="4">#REF!</definedName>
    <definedName name="Lr___0" localSheetId="7">#REF!</definedName>
    <definedName name="Lr___0" localSheetId="5">#REF!</definedName>
    <definedName name="Lr___0" localSheetId="6">#REF!</definedName>
    <definedName name="Lr___0" localSheetId="9">#REF!</definedName>
    <definedName name="Lr___0" localSheetId="17">#REF!</definedName>
    <definedName name="Lr___0" localSheetId="2">#REF!</definedName>
    <definedName name="Lr___0">#REF!</definedName>
    <definedName name="Lr___13" localSheetId="3">#REF!</definedName>
    <definedName name="Lr___13" localSheetId="4">#REF!</definedName>
    <definedName name="Lr___13" localSheetId="7">#REF!</definedName>
    <definedName name="Lr___13" localSheetId="5">#REF!</definedName>
    <definedName name="Lr___13" localSheetId="6">#REF!</definedName>
    <definedName name="Lr___13" localSheetId="9">#REF!</definedName>
    <definedName name="Lr___13" localSheetId="17">#REF!</definedName>
    <definedName name="Lr___13" localSheetId="2">#REF!</definedName>
    <definedName name="Lr___13">#REF!</definedName>
    <definedName name="LRUB1" localSheetId="3">#REF!</definedName>
    <definedName name="LRUB1" localSheetId="4">#REF!</definedName>
    <definedName name="LRUB1" localSheetId="7">#REF!</definedName>
    <definedName name="LRUB1" localSheetId="5">#REF!</definedName>
    <definedName name="LRUB1" localSheetId="6">#REF!</definedName>
    <definedName name="LRUB1" localSheetId="9">#REF!</definedName>
    <definedName name="LRUB1" localSheetId="17">#REF!</definedName>
    <definedName name="LRUB1" localSheetId="2">#REF!</definedName>
    <definedName name="LRUB1">#REF!</definedName>
    <definedName name="LRUB2" localSheetId="3">#REF!</definedName>
    <definedName name="LRUB2" localSheetId="4">#REF!</definedName>
    <definedName name="LRUB2" localSheetId="7">#REF!</definedName>
    <definedName name="LRUB2" localSheetId="5">#REF!</definedName>
    <definedName name="LRUB2" localSheetId="6">#REF!</definedName>
    <definedName name="LRUB2" localSheetId="9">#REF!</definedName>
    <definedName name="LRUB2" localSheetId="17">#REF!</definedName>
    <definedName name="LRUB2" localSheetId="2">#REF!</definedName>
    <definedName name="LRUB2">#REF!</definedName>
    <definedName name="LRUB3" localSheetId="3">#REF!</definedName>
    <definedName name="LRUB3" localSheetId="4">#REF!</definedName>
    <definedName name="LRUB3" localSheetId="7">#REF!</definedName>
    <definedName name="LRUB3" localSheetId="5">#REF!</definedName>
    <definedName name="LRUB3" localSheetId="6">#REF!</definedName>
    <definedName name="LRUB3" localSheetId="9">#REF!</definedName>
    <definedName name="LRUB3" localSheetId="17">#REF!</definedName>
    <definedName name="LRUB3" localSheetId="2">#REF!</definedName>
    <definedName name="LRUB3">#REF!</definedName>
    <definedName name="LRUB4" localSheetId="3">#REF!</definedName>
    <definedName name="LRUB4" localSheetId="4">#REF!</definedName>
    <definedName name="LRUB4" localSheetId="7">#REF!</definedName>
    <definedName name="LRUB4" localSheetId="5">#REF!</definedName>
    <definedName name="LRUB4" localSheetId="6">#REF!</definedName>
    <definedName name="LRUB4" localSheetId="9">#REF!</definedName>
    <definedName name="LRUB4" localSheetId="17">#REF!</definedName>
    <definedName name="LRUB4" localSheetId="2">#REF!</definedName>
    <definedName name="LRUB4">#REF!</definedName>
    <definedName name="LRUB5" localSheetId="3">#REF!</definedName>
    <definedName name="LRUB5" localSheetId="4">#REF!</definedName>
    <definedName name="LRUB5" localSheetId="7">#REF!</definedName>
    <definedName name="LRUB5" localSheetId="5">#REF!</definedName>
    <definedName name="LRUB5" localSheetId="6">#REF!</definedName>
    <definedName name="LRUB5" localSheetId="9">#REF!</definedName>
    <definedName name="LRUB5" localSheetId="17">#REF!</definedName>
    <definedName name="LRUB5" localSheetId="2">#REF!</definedName>
    <definedName name="LRUB5">#REF!</definedName>
    <definedName name="LRUB6" localSheetId="3">#REF!</definedName>
    <definedName name="LRUB6" localSheetId="4">#REF!</definedName>
    <definedName name="LRUB6" localSheetId="7">#REF!</definedName>
    <definedName name="LRUB6" localSheetId="5">#REF!</definedName>
    <definedName name="LRUB6" localSheetId="6">#REF!</definedName>
    <definedName name="LRUB6" localSheetId="9">#REF!</definedName>
    <definedName name="LRUB6" localSheetId="17">#REF!</definedName>
    <definedName name="LRUB6" localSheetId="2">#REF!</definedName>
    <definedName name="LRUB6">#REF!</definedName>
    <definedName name="LSAND1" localSheetId="3">#REF!</definedName>
    <definedName name="LSAND1" localSheetId="4">#REF!</definedName>
    <definedName name="LSAND1" localSheetId="7">#REF!</definedName>
    <definedName name="LSAND1" localSheetId="5">#REF!</definedName>
    <definedName name="LSAND1" localSheetId="6">#REF!</definedName>
    <definedName name="LSAND1" localSheetId="9">#REF!</definedName>
    <definedName name="LSAND1" localSheetId="17">#REF!</definedName>
    <definedName name="LSAND1" localSheetId="2">#REF!</definedName>
    <definedName name="LSAND1">#REF!</definedName>
    <definedName name="LSAND2" localSheetId="3">#REF!</definedName>
    <definedName name="LSAND2" localSheetId="4">#REF!</definedName>
    <definedName name="LSAND2" localSheetId="7">#REF!</definedName>
    <definedName name="LSAND2" localSheetId="5">#REF!</definedName>
    <definedName name="LSAND2" localSheetId="6">#REF!</definedName>
    <definedName name="LSAND2" localSheetId="9">#REF!</definedName>
    <definedName name="LSAND2" localSheetId="17">#REF!</definedName>
    <definedName name="LSAND2" localSheetId="2">#REF!</definedName>
    <definedName name="LSAND2">#REF!</definedName>
    <definedName name="LSAND3" localSheetId="3">#REF!</definedName>
    <definedName name="LSAND3" localSheetId="4">#REF!</definedName>
    <definedName name="LSAND3" localSheetId="7">#REF!</definedName>
    <definedName name="LSAND3" localSheetId="5">#REF!</definedName>
    <definedName name="LSAND3" localSheetId="6">#REF!</definedName>
    <definedName name="LSAND3" localSheetId="9">#REF!</definedName>
    <definedName name="LSAND3" localSheetId="17">#REF!</definedName>
    <definedName name="LSAND3" localSheetId="2">#REF!</definedName>
    <definedName name="LSAND3">#REF!</definedName>
    <definedName name="LSAND6" localSheetId="3">#REF!</definedName>
    <definedName name="LSAND6" localSheetId="4">#REF!</definedName>
    <definedName name="LSAND6" localSheetId="7">#REF!</definedName>
    <definedName name="LSAND6" localSheetId="5">#REF!</definedName>
    <definedName name="LSAND6" localSheetId="6">#REF!</definedName>
    <definedName name="LSAND6" localSheetId="9">#REF!</definedName>
    <definedName name="LSAND6" localSheetId="17">#REF!</definedName>
    <definedName name="LSAND6" localSheetId="2">#REF!</definedName>
    <definedName name="LSAND6">#REF!</definedName>
    <definedName name="LSANDB1" localSheetId="3">#REF!</definedName>
    <definedName name="LSANDB1" localSheetId="4">#REF!</definedName>
    <definedName name="LSANDB1" localSheetId="7">#REF!</definedName>
    <definedName name="LSANDB1" localSheetId="5">#REF!</definedName>
    <definedName name="LSANDB1" localSheetId="6">#REF!</definedName>
    <definedName name="LSANDB1" localSheetId="9">#REF!</definedName>
    <definedName name="LSANDB1" localSheetId="17">#REF!</definedName>
    <definedName name="LSANDB1" localSheetId="2">#REF!</definedName>
    <definedName name="LSANDB1">#REF!</definedName>
    <definedName name="LSANDB2" localSheetId="3">#REF!</definedName>
    <definedName name="LSANDB2" localSheetId="4">#REF!</definedName>
    <definedName name="LSANDB2" localSheetId="7">#REF!</definedName>
    <definedName name="LSANDB2" localSheetId="5">#REF!</definedName>
    <definedName name="LSANDB2" localSheetId="6">#REF!</definedName>
    <definedName name="LSANDB2" localSheetId="9">#REF!</definedName>
    <definedName name="LSANDB2" localSheetId="17">#REF!</definedName>
    <definedName name="LSANDB2" localSheetId="2">#REF!</definedName>
    <definedName name="LSANDB2">#REF!</definedName>
    <definedName name="LSANDB3" localSheetId="3">#REF!</definedName>
    <definedName name="LSANDB3" localSheetId="4">#REF!</definedName>
    <definedName name="LSANDB3" localSheetId="7">#REF!</definedName>
    <definedName name="LSANDB3" localSheetId="5">#REF!</definedName>
    <definedName name="LSANDB3" localSheetId="6">#REF!</definedName>
    <definedName name="LSANDB3" localSheetId="9">#REF!</definedName>
    <definedName name="LSANDB3" localSheetId="17">#REF!</definedName>
    <definedName name="LSANDB3" localSheetId="2">#REF!</definedName>
    <definedName name="LSANDB3">#REF!</definedName>
    <definedName name="LSANDB4" localSheetId="3">#REF!</definedName>
    <definedName name="LSANDB4" localSheetId="4">#REF!</definedName>
    <definedName name="LSANDB4" localSheetId="7">#REF!</definedName>
    <definedName name="LSANDB4" localSheetId="5">#REF!</definedName>
    <definedName name="LSANDB4" localSheetId="6">#REF!</definedName>
    <definedName name="LSANDB4" localSheetId="9">#REF!</definedName>
    <definedName name="LSANDB4" localSheetId="17">#REF!</definedName>
    <definedName name="LSANDB4" localSheetId="2">#REF!</definedName>
    <definedName name="LSANDB4">#REF!</definedName>
    <definedName name="LSANDB5" localSheetId="3">#REF!</definedName>
    <definedName name="LSANDB5" localSheetId="4">#REF!</definedName>
    <definedName name="LSANDB5" localSheetId="7">#REF!</definedName>
    <definedName name="LSANDB5" localSheetId="5">#REF!</definedName>
    <definedName name="LSANDB5" localSheetId="6">#REF!</definedName>
    <definedName name="LSANDB5" localSheetId="9">#REF!</definedName>
    <definedName name="LSANDB5" localSheetId="17">#REF!</definedName>
    <definedName name="LSANDB5" localSheetId="2">#REF!</definedName>
    <definedName name="LSANDB5">#REF!</definedName>
    <definedName name="LSANDB6" localSheetId="3">#REF!</definedName>
    <definedName name="LSANDB6" localSheetId="4">#REF!</definedName>
    <definedName name="LSANDB6" localSheetId="7">#REF!</definedName>
    <definedName name="LSANDB6" localSheetId="5">#REF!</definedName>
    <definedName name="LSANDB6" localSheetId="6">#REF!</definedName>
    <definedName name="LSANDB6" localSheetId="9">#REF!</definedName>
    <definedName name="LSANDB6" localSheetId="17">#REF!</definedName>
    <definedName name="LSANDB6" localSheetId="2">#REF!</definedName>
    <definedName name="LSANDB6">#REF!</definedName>
    <definedName name="LSANDR1" localSheetId="3">#REF!</definedName>
    <definedName name="LSANDR1" localSheetId="4">#REF!</definedName>
    <definedName name="LSANDR1" localSheetId="7">#REF!</definedName>
    <definedName name="LSANDR1" localSheetId="5">#REF!</definedName>
    <definedName name="LSANDR1" localSheetId="6">#REF!</definedName>
    <definedName name="LSANDR1" localSheetId="9">#REF!</definedName>
    <definedName name="LSANDR1" localSheetId="17">#REF!</definedName>
    <definedName name="LSANDR1" localSheetId="2">#REF!</definedName>
    <definedName name="LSANDR1">#REF!</definedName>
    <definedName name="LSANDR2" localSheetId="3">#REF!</definedName>
    <definedName name="LSANDR2" localSheetId="4">#REF!</definedName>
    <definedName name="LSANDR2" localSheetId="7">#REF!</definedName>
    <definedName name="LSANDR2" localSheetId="5">#REF!</definedName>
    <definedName name="LSANDR2" localSheetId="6">#REF!</definedName>
    <definedName name="LSANDR2" localSheetId="9">#REF!</definedName>
    <definedName name="LSANDR2" localSheetId="17">#REF!</definedName>
    <definedName name="LSANDR2" localSheetId="2">#REF!</definedName>
    <definedName name="LSANDR2">#REF!</definedName>
    <definedName name="LSANDR3" localSheetId="3">#REF!</definedName>
    <definedName name="LSANDR3" localSheetId="4">#REF!</definedName>
    <definedName name="LSANDR3" localSheetId="7">#REF!</definedName>
    <definedName name="LSANDR3" localSheetId="5">#REF!</definedName>
    <definedName name="LSANDR3" localSheetId="6">#REF!</definedName>
    <definedName name="LSANDR3" localSheetId="9">#REF!</definedName>
    <definedName name="LSANDR3" localSheetId="17">#REF!</definedName>
    <definedName name="LSANDR3" localSheetId="2">#REF!</definedName>
    <definedName name="LSANDR3">#REF!</definedName>
    <definedName name="LSANDR4" localSheetId="3">#REF!</definedName>
    <definedName name="LSANDR4" localSheetId="4">#REF!</definedName>
    <definedName name="LSANDR4" localSheetId="7">#REF!</definedName>
    <definedName name="LSANDR4" localSheetId="5">#REF!</definedName>
    <definedName name="LSANDR4" localSheetId="6">#REF!</definedName>
    <definedName name="LSANDR4" localSheetId="9">#REF!</definedName>
    <definedName name="LSANDR4" localSheetId="17">#REF!</definedName>
    <definedName name="LSANDR4" localSheetId="2">#REF!</definedName>
    <definedName name="LSANDR4">#REF!</definedName>
    <definedName name="LSANDR5" localSheetId="3">#REF!</definedName>
    <definedName name="LSANDR5" localSheetId="4">#REF!</definedName>
    <definedName name="LSANDR5" localSheetId="7">#REF!</definedName>
    <definedName name="LSANDR5" localSheetId="5">#REF!</definedName>
    <definedName name="LSANDR5" localSheetId="6">#REF!</definedName>
    <definedName name="LSANDR5" localSheetId="9">#REF!</definedName>
    <definedName name="LSANDR5" localSheetId="17">#REF!</definedName>
    <definedName name="LSANDR5" localSheetId="2">#REF!</definedName>
    <definedName name="LSANDR5">#REF!</definedName>
    <definedName name="LSANDR6" localSheetId="3">#REF!</definedName>
    <definedName name="LSANDR6" localSheetId="4">#REF!</definedName>
    <definedName name="LSANDR6" localSheetId="7">#REF!</definedName>
    <definedName name="LSANDR6" localSheetId="5">#REF!</definedName>
    <definedName name="LSANDR6" localSheetId="6">#REF!</definedName>
    <definedName name="LSANDR6" localSheetId="9">#REF!</definedName>
    <definedName name="LSANDR6" localSheetId="17">#REF!</definedName>
    <definedName name="LSANDR6" localSheetId="2">#REF!</definedName>
    <definedName name="LSANDR6">#REF!</definedName>
    <definedName name="lt" localSheetId="4">'[118]Pier Design(with offset)'!#REF!</definedName>
    <definedName name="lt" localSheetId="7">'[118]Pier Design(with offset)'!#REF!</definedName>
    <definedName name="lt" localSheetId="5">'[118]Pier Design(with offset)'!#REF!</definedName>
    <definedName name="lt" localSheetId="6">'[118]Pier Design(with offset)'!#REF!</definedName>
    <definedName name="lt" localSheetId="17">'[118]Pier Design(with offset)'!#REF!</definedName>
    <definedName name="lt">'[118]Pier Design(with offset)'!#REF!</definedName>
    <definedName name="ltr" localSheetId="4">'[121]Pier Design(with offset)'!#REF!</definedName>
    <definedName name="ltr" localSheetId="7">'[121]Pier Design(with offset)'!#REF!</definedName>
    <definedName name="ltr" localSheetId="5">'[121]Pier Design(with offset)'!#REF!</definedName>
    <definedName name="ltr" localSheetId="6">'[121]Pier Design(with offset)'!#REF!</definedName>
    <definedName name="ltr" localSheetId="17">'[121]Pier Design(with offset)'!#REF!</definedName>
    <definedName name="ltr">'[121]Pier Design(with offset)'!#REF!</definedName>
    <definedName name="LUMEN" localSheetId="3">#REF!</definedName>
    <definedName name="LUMEN" localSheetId="4">#REF!</definedName>
    <definedName name="LUMEN" localSheetId="7">#REF!</definedName>
    <definedName name="LUMEN" localSheetId="5">#REF!</definedName>
    <definedName name="LUMEN" localSheetId="6">#REF!</definedName>
    <definedName name="LUMEN" localSheetId="9">#REF!</definedName>
    <definedName name="LUMEN" localSheetId="17">#REF!</definedName>
    <definedName name="LUMEN" localSheetId="2">#REF!</definedName>
    <definedName name="LUMEN">#REF!</definedName>
    <definedName name="LUMEN___0" localSheetId="3">#REF!</definedName>
    <definedName name="LUMEN___0" localSheetId="4">#REF!</definedName>
    <definedName name="LUMEN___0" localSheetId="7">#REF!</definedName>
    <definedName name="LUMEN___0" localSheetId="5">#REF!</definedName>
    <definedName name="LUMEN___0" localSheetId="6">#REF!</definedName>
    <definedName name="LUMEN___0" localSheetId="9">#REF!</definedName>
    <definedName name="LUMEN___0" localSheetId="17">#REF!</definedName>
    <definedName name="LUMEN___0" localSheetId="2">#REF!</definedName>
    <definedName name="LUMEN___0">#REF!</definedName>
    <definedName name="LUMEN___13" localSheetId="3">#REF!</definedName>
    <definedName name="LUMEN___13" localSheetId="4">#REF!</definedName>
    <definedName name="LUMEN___13" localSheetId="7">#REF!</definedName>
    <definedName name="LUMEN___13" localSheetId="5">#REF!</definedName>
    <definedName name="LUMEN___13" localSheetId="6">#REF!</definedName>
    <definedName name="LUMEN___13" localSheetId="9">#REF!</definedName>
    <definedName name="LUMEN___13" localSheetId="17">#REF!</definedName>
    <definedName name="LUMEN___13" localSheetId="2">#REF!</definedName>
    <definedName name="LUMEN___13">#REF!</definedName>
    <definedName name="LUX" localSheetId="3">#REF!</definedName>
    <definedName name="LUX" localSheetId="4">#REF!</definedName>
    <definedName name="LUX" localSheetId="7">#REF!</definedName>
    <definedName name="LUX" localSheetId="5">#REF!</definedName>
    <definedName name="LUX" localSheetId="6">#REF!</definedName>
    <definedName name="LUX" localSheetId="9">#REF!</definedName>
    <definedName name="LUX" localSheetId="17">#REF!</definedName>
    <definedName name="LUX" localSheetId="2">#REF!</definedName>
    <definedName name="LUX">#REF!</definedName>
    <definedName name="LUX___0" localSheetId="3">#REF!</definedName>
    <definedName name="LUX___0" localSheetId="4">#REF!</definedName>
    <definedName name="LUX___0" localSheetId="7">#REF!</definedName>
    <definedName name="LUX___0" localSheetId="5">#REF!</definedName>
    <definedName name="LUX___0" localSheetId="6">#REF!</definedName>
    <definedName name="LUX___0" localSheetId="9">#REF!</definedName>
    <definedName name="LUX___0" localSheetId="17">#REF!</definedName>
    <definedName name="LUX___0" localSheetId="2">#REF!</definedName>
    <definedName name="LUX___0">#REF!</definedName>
    <definedName name="LUX___13" localSheetId="3">#REF!</definedName>
    <definedName name="LUX___13" localSheetId="4">#REF!</definedName>
    <definedName name="LUX___13" localSheetId="7">#REF!</definedName>
    <definedName name="LUX___13" localSheetId="5">#REF!</definedName>
    <definedName name="LUX___13" localSheetId="6">#REF!</definedName>
    <definedName name="LUX___13" localSheetId="9">#REF!</definedName>
    <definedName name="LUX___13" localSheetId="17">#REF!</definedName>
    <definedName name="LUX___13" localSheetId="2">#REF!</definedName>
    <definedName name="LUX___13">#REF!</definedName>
    <definedName name="LV" localSheetId="3">#REF!</definedName>
    <definedName name="LV" localSheetId="4">#REF!</definedName>
    <definedName name="LV" localSheetId="7">#REF!</definedName>
    <definedName name="LV" localSheetId="5">#REF!</definedName>
    <definedName name="LV" localSheetId="6">#REF!</definedName>
    <definedName name="LV" localSheetId="9">#REF!</definedName>
    <definedName name="LV" localSheetId="17">#REF!</definedName>
    <definedName name="LV" localSheetId="2">#REF!</definedName>
    <definedName name="LV">#REF!</definedName>
    <definedName name="LWHの送信">[134]!LWHの送信</definedName>
    <definedName name="LWMM" localSheetId="3">#REF!</definedName>
    <definedName name="LWMM" localSheetId="4">#REF!</definedName>
    <definedName name="LWMM" localSheetId="7">#REF!</definedName>
    <definedName name="LWMM" localSheetId="5">#REF!</definedName>
    <definedName name="LWMM" localSheetId="6">#REF!</definedName>
    <definedName name="LWMM" localSheetId="9">#REF!</definedName>
    <definedName name="LWMM" localSheetId="17">#REF!</definedName>
    <definedName name="LWMM" localSheetId="2">#REF!</definedName>
    <definedName name="LWMM">#REF!</definedName>
    <definedName name="LWSALES" localSheetId="3">#REF!</definedName>
    <definedName name="LWSALES" localSheetId="4">#REF!</definedName>
    <definedName name="LWSALES" localSheetId="7">#REF!</definedName>
    <definedName name="LWSALES" localSheetId="5">#REF!</definedName>
    <definedName name="LWSALES" localSheetId="6">#REF!</definedName>
    <definedName name="LWSALES" localSheetId="9">#REF!</definedName>
    <definedName name="LWSALES" localSheetId="17">#REF!</definedName>
    <definedName name="LWSALES" localSheetId="2">#REF!</definedName>
    <definedName name="LWSALES">#REF!</definedName>
    <definedName name="lx" localSheetId="3">#REF!</definedName>
    <definedName name="lx" localSheetId="4">#REF!</definedName>
    <definedName name="lx" localSheetId="7">#REF!</definedName>
    <definedName name="lx" localSheetId="5">#REF!</definedName>
    <definedName name="lx" localSheetId="6">#REF!</definedName>
    <definedName name="lx" localSheetId="9">#REF!</definedName>
    <definedName name="lx" localSheetId="17">#REF!</definedName>
    <definedName name="lx" localSheetId="2">#REF!</definedName>
    <definedName name="lx">#REF!</definedName>
    <definedName name="Lx___0" localSheetId="3">#REF!</definedName>
    <definedName name="Lx___0" localSheetId="4">#REF!</definedName>
    <definedName name="Lx___0" localSheetId="7">#REF!</definedName>
    <definedName name="Lx___0" localSheetId="5">#REF!</definedName>
    <definedName name="Lx___0" localSheetId="6">#REF!</definedName>
    <definedName name="Lx___0" localSheetId="9">#REF!</definedName>
    <definedName name="Lx___0" localSheetId="17">#REF!</definedName>
    <definedName name="Lx___0" localSheetId="2">#REF!</definedName>
    <definedName name="Lx___0">#REF!</definedName>
    <definedName name="Lx___13" localSheetId="3">#REF!</definedName>
    <definedName name="Lx___13" localSheetId="4">#REF!</definedName>
    <definedName name="Lx___13" localSheetId="7">#REF!</definedName>
    <definedName name="Lx___13" localSheetId="5">#REF!</definedName>
    <definedName name="Lx___13" localSheetId="6">#REF!</definedName>
    <definedName name="Lx___13" localSheetId="9">#REF!</definedName>
    <definedName name="Lx___13" localSheetId="17">#REF!</definedName>
    <definedName name="Lx___13" localSheetId="2">#REF!</definedName>
    <definedName name="Lx___13">#REF!</definedName>
    <definedName name="ly" localSheetId="3">#REF!</definedName>
    <definedName name="ly" localSheetId="4">#REF!</definedName>
    <definedName name="ly" localSheetId="7">#REF!</definedName>
    <definedName name="ly" localSheetId="5">#REF!</definedName>
    <definedName name="ly" localSheetId="6">#REF!</definedName>
    <definedName name="ly" localSheetId="9">#REF!</definedName>
    <definedName name="ly" localSheetId="17">#REF!</definedName>
    <definedName name="ly" localSheetId="2">#REF!</definedName>
    <definedName name="ly">#REF!</definedName>
    <definedName name="LYBin" localSheetId="3">#REF!</definedName>
    <definedName name="LYBin" localSheetId="4">#REF!</definedName>
    <definedName name="LYBin" localSheetId="7">#REF!</definedName>
    <definedName name="LYBin" localSheetId="5">#REF!</definedName>
    <definedName name="LYBin" localSheetId="6">#REF!</definedName>
    <definedName name="LYBin" localSheetId="9">#REF!</definedName>
    <definedName name="LYBin" localSheetId="17">#REF!</definedName>
    <definedName name="LYBin" localSheetId="2">#REF!</definedName>
    <definedName name="LYBin">#REF!</definedName>
    <definedName name="LYHolds" localSheetId="3">#REF!</definedName>
    <definedName name="LYHolds" localSheetId="4">#REF!</definedName>
    <definedName name="LYHolds" localSheetId="7">#REF!</definedName>
    <definedName name="LYHolds" localSheetId="5">#REF!</definedName>
    <definedName name="LYHolds" localSheetId="6">#REF!</definedName>
    <definedName name="LYHolds" localSheetId="9">#REF!</definedName>
    <definedName name="LYHolds" localSheetId="17">#REF!</definedName>
    <definedName name="LYHolds" localSheetId="2">#REF!</definedName>
    <definedName name="LYHolds">#REF!</definedName>
    <definedName name="LYNet" localSheetId="3">#REF!</definedName>
    <definedName name="LYNet" localSheetId="4">#REF!</definedName>
    <definedName name="LYNet" localSheetId="7">#REF!</definedName>
    <definedName name="LYNet" localSheetId="5">#REF!</definedName>
    <definedName name="LYNet" localSheetId="6">#REF!</definedName>
    <definedName name="LYNet" localSheetId="9">#REF!</definedName>
    <definedName name="LYNet" localSheetId="17">#REF!</definedName>
    <definedName name="LYNet" localSheetId="2">#REF!</definedName>
    <definedName name="LYNet">#REF!</definedName>
    <definedName name="LYoos" localSheetId="3">#REF!</definedName>
    <definedName name="LYoos" localSheetId="4">#REF!</definedName>
    <definedName name="LYoos" localSheetId="7">#REF!</definedName>
    <definedName name="LYoos" localSheetId="5">#REF!</definedName>
    <definedName name="LYoos" localSheetId="6">#REF!</definedName>
    <definedName name="LYoos" localSheetId="9">#REF!</definedName>
    <definedName name="LYoos" localSheetId="17">#REF!</definedName>
    <definedName name="LYoos" localSheetId="2">#REF!</definedName>
    <definedName name="LYoos">#REF!</definedName>
    <definedName name="LYReselects" localSheetId="3">#REF!</definedName>
    <definedName name="LYReselects" localSheetId="4">#REF!</definedName>
    <definedName name="LYReselects" localSheetId="7">#REF!</definedName>
    <definedName name="LYReselects" localSheetId="5">#REF!</definedName>
    <definedName name="LYReselects" localSheetId="6">#REF!</definedName>
    <definedName name="LYReselects" localSheetId="9">#REF!</definedName>
    <definedName name="LYReselects" localSheetId="17">#REF!</definedName>
    <definedName name="LYReselects" localSheetId="2">#REF!</definedName>
    <definedName name="LYReselects">#REF!</definedName>
    <definedName name="LYReturns" localSheetId="3">#REF!</definedName>
    <definedName name="LYReturns" localSheetId="4">#REF!</definedName>
    <definedName name="LYReturns" localSheetId="7">#REF!</definedName>
    <definedName name="LYReturns" localSheetId="5">#REF!</definedName>
    <definedName name="LYReturns" localSheetId="6">#REF!</definedName>
    <definedName name="LYReturns" localSheetId="9">#REF!</definedName>
    <definedName name="LYReturns" localSheetId="17">#REF!</definedName>
    <definedName name="LYReturns" localSheetId="2">#REF!</definedName>
    <definedName name="LYReturns">#REF!</definedName>
    <definedName name="LYSales" localSheetId="3">#REF!</definedName>
    <definedName name="LYSales" localSheetId="4">#REF!</definedName>
    <definedName name="LYSales" localSheetId="7">#REF!</definedName>
    <definedName name="LYSales" localSheetId="5">#REF!</definedName>
    <definedName name="LYSales" localSheetId="6">#REF!</definedName>
    <definedName name="LYSales" localSheetId="9">#REF!</definedName>
    <definedName name="LYSales" localSheetId="17">#REF!</definedName>
    <definedName name="LYSales" localSheetId="2">#REF!</definedName>
    <definedName name="LYSales">#REF!</definedName>
    <definedName name="LYTotal" localSheetId="3">#REF!</definedName>
    <definedName name="LYTotal" localSheetId="4">#REF!</definedName>
    <definedName name="LYTotal" localSheetId="7">#REF!</definedName>
    <definedName name="LYTotal" localSheetId="5">#REF!</definedName>
    <definedName name="LYTotal" localSheetId="6">#REF!</definedName>
    <definedName name="LYTotal" localSheetId="9">#REF!</definedName>
    <definedName name="LYTotal" localSheetId="17">#REF!</definedName>
    <definedName name="LYTotal" localSheetId="2">#REF!</definedName>
    <definedName name="LYTotal">#REF!</definedName>
    <definedName name="m" localSheetId="3">#REF!</definedName>
    <definedName name="m" localSheetId="4">#REF!</definedName>
    <definedName name="m" localSheetId="7">#REF!</definedName>
    <definedName name="m" localSheetId="5">#REF!</definedName>
    <definedName name="m" localSheetId="6">#REF!</definedName>
    <definedName name="m" localSheetId="9">#REF!</definedName>
    <definedName name="m" localSheetId="17">#REF!</definedName>
    <definedName name="m" localSheetId="2">#REF!</definedName>
    <definedName name="m">#REF!</definedName>
    <definedName name="m___0" localSheetId="3">#REF!</definedName>
    <definedName name="m___0" localSheetId="4">#REF!</definedName>
    <definedName name="m___0" localSheetId="7">#REF!</definedName>
    <definedName name="m___0" localSheetId="5">#REF!</definedName>
    <definedName name="m___0" localSheetId="6">#REF!</definedName>
    <definedName name="m___0" localSheetId="9">#REF!</definedName>
    <definedName name="m___0" localSheetId="17">#REF!</definedName>
    <definedName name="m___0" localSheetId="2">#REF!</definedName>
    <definedName name="m___0">#REF!</definedName>
    <definedName name="m___13" localSheetId="3">#REF!</definedName>
    <definedName name="m___13" localSheetId="4">#REF!</definedName>
    <definedName name="m___13" localSheetId="7">#REF!</definedName>
    <definedName name="m___13" localSheetId="5">#REF!</definedName>
    <definedName name="m___13" localSheetId="6">#REF!</definedName>
    <definedName name="m___13" localSheetId="9">#REF!</definedName>
    <definedName name="m___13" localSheetId="17">#REF!</definedName>
    <definedName name="m___13" localSheetId="2">#REF!</definedName>
    <definedName name="m___13">#REF!</definedName>
    <definedName name="m1.5bgl" localSheetId="3">#REF!</definedName>
    <definedName name="m1.5bgl" localSheetId="4">#REF!</definedName>
    <definedName name="m1.5bgl" localSheetId="7">#REF!</definedName>
    <definedName name="m1.5bgl" localSheetId="5">#REF!</definedName>
    <definedName name="m1.5bgl" localSheetId="6">#REF!</definedName>
    <definedName name="m1.5bgl" localSheetId="9">#REF!</definedName>
    <definedName name="m1.5bgl" localSheetId="17">#REF!</definedName>
    <definedName name="m1.5bgl" localSheetId="2">#REF!</definedName>
    <definedName name="m1.5bgl">#REF!</definedName>
    <definedName name="m10.98agl" localSheetId="3">#REF!</definedName>
    <definedName name="m10.98agl" localSheetId="4">#REF!</definedName>
    <definedName name="m10.98agl" localSheetId="7">#REF!</definedName>
    <definedName name="m10.98agl" localSheetId="5">#REF!</definedName>
    <definedName name="m10.98agl" localSheetId="6">#REF!</definedName>
    <definedName name="m10.98agl" localSheetId="9">#REF!</definedName>
    <definedName name="m10.98agl" localSheetId="17">#REF!</definedName>
    <definedName name="m10.98agl" localSheetId="2">#REF!</definedName>
    <definedName name="m10.98agl">#REF!</definedName>
    <definedName name="m10.98bgl" localSheetId="3">#REF!</definedName>
    <definedName name="m10.98bgl" localSheetId="4">#REF!</definedName>
    <definedName name="m10.98bgl" localSheetId="7">#REF!</definedName>
    <definedName name="m10.98bgl" localSheetId="5">#REF!</definedName>
    <definedName name="m10.98bgl" localSheetId="6">#REF!</definedName>
    <definedName name="m10.98bgl" localSheetId="9">#REF!</definedName>
    <definedName name="m10.98bgl" localSheetId="17">#REF!</definedName>
    <definedName name="m10.98bgl" localSheetId="2">#REF!</definedName>
    <definedName name="m10.98bgl">#REF!</definedName>
    <definedName name="M10cement" localSheetId="3">#REF!</definedName>
    <definedName name="M10cement" localSheetId="4">#REF!</definedName>
    <definedName name="M10cement" localSheetId="7">#REF!</definedName>
    <definedName name="M10cement" localSheetId="5">#REF!</definedName>
    <definedName name="M10cement" localSheetId="6">#REF!</definedName>
    <definedName name="M10cement" localSheetId="9">#REF!</definedName>
    <definedName name="M10cement" localSheetId="17">#REF!</definedName>
    <definedName name="M10cement" localSheetId="2">#REF!</definedName>
    <definedName name="M10cement">#REF!</definedName>
    <definedName name="m14.64agl" localSheetId="3">#REF!</definedName>
    <definedName name="m14.64agl" localSheetId="4">#REF!</definedName>
    <definedName name="m14.64agl" localSheetId="7">#REF!</definedName>
    <definedName name="m14.64agl" localSheetId="5">#REF!</definedName>
    <definedName name="m14.64agl" localSheetId="6">#REF!</definedName>
    <definedName name="m14.64agl" localSheetId="9">#REF!</definedName>
    <definedName name="m14.64agl" localSheetId="17">#REF!</definedName>
    <definedName name="m14.64agl" localSheetId="2">#REF!</definedName>
    <definedName name="m14.64agl">#REF!</definedName>
    <definedName name="m14.64bgl" localSheetId="3">#REF!</definedName>
    <definedName name="m14.64bgl" localSheetId="4">#REF!</definedName>
    <definedName name="m14.64bgl" localSheetId="7">#REF!</definedName>
    <definedName name="m14.64bgl" localSheetId="5">#REF!</definedName>
    <definedName name="m14.64bgl" localSheetId="6">#REF!</definedName>
    <definedName name="m14.64bgl" localSheetId="9">#REF!</definedName>
    <definedName name="m14.64bgl" localSheetId="17">#REF!</definedName>
    <definedName name="m14.64bgl" localSheetId="2">#REF!</definedName>
    <definedName name="m14.64bgl">#REF!</definedName>
    <definedName name="M15cement" localSheetId="3">#REF!</definedName>
    <definedName name="M15cement" localSheetId="4">#REF!</definedName>
    <definedName name="M15cement" localSheetId="7">#REF!</definedName>
    <definedName name="M15cement" localSheetId="5">#REF!</definedName>
    <definedName name="M15cement" localSheetId="6">#REF!</definedName>
    <definedName name="M15cement" localSheetId="9">#REF!</definedName>
    <definedName name="M15cement" localSheetId="17">#REF!</definedName>
    <definedName name="M15cement" localSheetId="2">#REF!</definedName>
    <definedName name="M15cement">#REF!</definedName>
    <definedName name="M15Grd" localSheetId="3">#REF!</definedName>
    <definedName name="M15Grd" localSheetId="4">#REF!</definedName>
    <definedName name="M15Grd" localSheetId="7">#REF!</definedName>
    <definedName name="M15Grd" localSheetId="5">#REF!</definedName>
    <definedName name="M15Grd" localSheetId="6">#REF!</definedName>
    <definedName name="M15Grd" localSheetId="9">#REF!</definedName>
    <definedName name="M15Grd" localSheetId="17">#REF!</definedName>
    <definedName name="M15Grd" localSheetId="2">#REF!</definedName>
    <definedName name="M15Grd">#REF!</definedName>
    <definedName name="m18.3agl" localSheetId="3">#REF!</definedName>
    <definedName name="m18.3agl" localSheetId="4">#REF!</definedName>
    <definedName name="m18.3agl" localSheetId="7">#REF!</definedName>
    <definedName name="m18.3agl" localSheetId="5">#REF!</definedName>
    <definedName name="m18.3agl" localSheetId="6">#REF!</definedName>
    <definedName name="m18.3agl" localSheetId="9">#REF!</definedName>
    <definedName name="m18.3agl" localSheetId="17">#REF!</definedName>
    <definedName name="m18.3agl" localSheetId="2">#REF!</definedName>
    <definedName name="m18.3agl">#REF!</definedName>
    <definedName name="m18.3bgl" localSheetId="3">#REF!</definedName>
    <definedName name="m18.3bgl" localSheetId="4">#REF!</definedName>
    <definedName name="m18.3bgl" localSheetId="7">#REF!</definedName>
    <definedName name="m18.3bgl" localSheetId="5">#REF!</definedName>
    <definedName name="m18.3bgl" localSheetId="6">#REF!</definedName>
    <definedName name="m18.3bgl" localSheetId="9">#REF!</definedName>
    <definedName name="m18.3bgl" localSheetId="17">#REF!</definedName>
    <definedName name="m18.3bgl" localSheetId="2">#REF!</definedName>
    <definedName name="m18.3bgl">#REF!</definedName>
    <definedName name="M20Grd" localSheetId="3">#REF!</definedName>
    <definedName name="M20Grd" localSheetId="4">#REF!</definedName>
    <definedName name="M20Grd" localSheetId="7">#REF!</definedName>
    <definedName name="M20Grd" localSheetId="5">#REF!</definedName>
    <definedName name="M20Grd" localSheetId="6">#REF!</definedName>
    <definedName name="M20Grd" localSheetId="9">#REF!</definedName>
    <definedName name="M20Grd" localSheetId="17">#REF!</definedName>
    <definedName name="M20Grd" localSheetId="2">#REF!</definedName>
    <definedName name="M20Grd">#REF!</definedName>
    <definedName name="M20PCCcement" localSheetId="3">#REF!</definedName>
    <definedName name="M20PCCcement" localSheetId="4">#REF!</definedName>
    <definedName name="M20PCCcement" localSheetId="7">#REF!</definedName>
    <definedName name="M20PCCcement" localSheetId="5">#REF!</definedName>
    <definedName name="M20PCCcement" localSheetId="6">#REF!</definedName>
    <definedName name="M20PCCcement" localSheetId="9">#REF!</definedName>
    <definedName name="M20PCCcement" localSheetId="17">#REF!</definedName>
    <definedName name="M20PCCcement" localSheetId="2">#REF!</definedName>
    <definedName name="M20PCCcement">#REF!</definedName>
    <definedName name="M20RCCcement" localSheetId="3">#REF!</definedName>
    <definedName name="M20RCCcement" localSheetId="4">#REF!</definedName>
    <definedName name="M20RCCcement" localSheetId="7">#REF!</definedName>
    <definedName name="M20RCCcement" localSheetId="5">#REF!</definedName>
    <definedName name="M20RCCcement" localSheetId="6">#REF!</definedName>
    <definedName name="M20RCCcement" localSheetId="9">#REF!</definedName>
    <definedName name="M20RCCcement" localSheetId="17">#REF!</definedName>
    <definedName name="M20RCCcement" localSheetId="2">#REF!</definedName>
    <definedName name="M20RCCcement">#REF!</definedName>
    <definedName name="m21.96agl" localSheetId="3">#REF!</definedName>
    <definedName name="m21.96agl" localSheetId="4">#REF!</definedName>
    <definedName name="m21.96agl" localSheetId="7">#REF!</definedName>
    <definedName name="m21.96agl" localSheetId="5">#REF!</definedName>
    <definedName name="m21.96agl" localSheetId="6">#REF!</definedName>
    <definedName name="m21.96agl" localSheetId="9">#REF!</definedName>
    <definedName name="m21.96agl" localSheetId="17">#REF!</definedName>
    <definedName name="m21.96agl" localSheetId="2">#REF!</definedName>
    <definedName name="m21.96agl">#REF!</definedName>
    <definedName name="m21.96bgl" localSheetId="3">#REF!</definedName>
    <definedName name="m21.96bgl" localSheetId="4">#REF!</definedName>
    <definedName name="m21.96bgl" localSheetId="7">#REF!</definedName>
    <definedName name="m21.96bgl" localSheetId="5">#REF!</definedName>
    <definedName name="m21.96bgl" localSheetId="6">#REF!</definedName>
    <definedName name="m21.96bgl" localSheetId="9">#REF!</definedName>
    <definedName name="m21.96bgl" localSheetId="17">#REF!</definedName>
    <definedName name="m21.96bgl" localSheetId="2">#REF!</definedName>
    <definedName name="m21.96bgl">#REF!</definedName>
    <definedName name="M25Grd" localSheetId="3">#REF!</definedName>
    <definedName name="M25Grd" localSheetId="4">#REF!</definedName>
    <definedName name="M25Grd" localSheetId="7">#REF!</definedName>
    <definedName name="M25Grd" localSheetId="5">#REF!</definedName>
    <definedName name="M25Grd" localSheetId="6">#REF!</definedName>
    <definedName name="M25Grd" localSheetId="9">#REF!</definedName>
    <definedName name="M25Grd" localSheetId="17">#REF!</definedName>
    <definedName name="M25Grd" localSheetId="2">#REF!</definedName>
    <definedName name="M25Grd">#REF!</definedName>
    <definedName name="M25PCCcement" localSheetId="3">#REF!</definedName>
    <definedName name="M25PCCcement" localSheetId="4">#REF!</definedName>
    <definedName name="M25PCCcement" localSheetId="7">#REF!</definedName>
    <definedName name="M25PCCcement" localSheetId="5">#REF!</definedName>
    <definedName name="M25PCCcement" localSheetId="6">#REF!</definedName>
    <definedName name="M25PCCcement" localSheetId="9">#REF!</definedName>
    <definedName name="M25PCCcement" localSheetId="17">#REF!</definedName>
    <definedName name="M25PCCcement" localSheetId="2">#REF!</definedName>
    <definedName name="M25PCCcement">#REF!</definedName>
    <definedName name="M25RCCcement" localSheetId="3">#REF!</definedName>
    <definedName name="M25RCCcement" localSheetId="4">#REF!</definedName>
    <definedName name="M25RCCcement" localSheetId="7">#REF!</definedName>
    <definedName name="M25RCCcement" localSheetId="5">#REF!</definedName>
    <definedName name="M25RCCcement" localSheetId="6">#REF!</definedName>
    <definedName name="M25RCCcement" localSheetId="9">#REF!</definedName>
    <definedName name="M25RCCcement" localSheetId="17">#REF!</definedName>
    <definedName name="M25RCCcement" localSheetId="2">#REF!</definedName>
    <definedName name="M25RCCcement">#REF!</definedName>
    <definedName name="M30cement" localSheetId="3">#REF!</definedName>
    <definedName name="M30cement" localSheetId="4">#REF!</definedName>
    <definedName name="M30cement" localSheetId="7">#REF!</definedName>
    <definedName name="M30cement" localSheetId="5">#REF!</definedName>
    <definedName name="M30cement" localSheetId="6">#REF!</definedName>
    <definedName name="M30cement" localSheetId="9">#REF!</definedName>
    <definedName name="M30cement" localSheetId="17">#REF!</definedName>
    <definedName name="M30cement" localSheetId="2">#REF!</definedName>
    <definedName name="M30cement">#REF!</definedName>
    <definedName name="M30Grd" localSheetId="3">#REF!</definedName>
    <definedName name="M30Grd" localSheetId="4">#REF!</definedName>
    <definedName name="M30Grd" localSheetId="7">#REF!</definedName>
    <definedName name="M30Grd" localSheetId="5">#REF!</definedName>
    <definedName name="M30Grd" localSheetId="6">#REF!</definedName>
    <definedName name="M30Grd" localSheetId="9">#REF!</definedName>
    <definedName name="M30Grd" localSheetId="17">#REF!</definedName>
    <definedName name="M30Grd" localSheetId="2">#REF!</definedName>
    <definedName name="M30Grd">#REF!</definedName>
    <definedName name="M35cement" localSheetId="3">#REF!</definedName>
    <definedName name="M35cement" localSheetId="4">#REF!</definedName>
    <definedName name="M35cement" localSheetId="7">#REF!</definedName>
    <definedName name="M35cement" localSheetId="5">#REF!</definedName>
    <definedName name="M35cement" localSheetId="6">#REF!</definedName>
    <definedName name="M35cement" localSheetId="9">#REF!</definedName>
    <definedName name="M35cement" localSheetId="17">#REF!</definedName>
    <definedName name="M35cement" localSheetId="2">#REF!</definedName>
    <definedName name="M35cement">#REF!</definedName>
    <definedName name="M35PILE" localSheetId="4">'[4]Mix Design'!#REF!</definedName>
    <definedName name="M35PILE" localSheetId="7">'[4]Mix Design'!#REF!</definedName>
    <definedName name="M35PILE" localSheetId="5">'[4]Mix Design'!#REF!</definedName>
    <definedName name="M35PILE" localSheetId="6">'[4]Mix Design'!#REF!</definedName>
    <definedName name="M35PILE" localSheetId="17">'[4]Mix Design'!#REF!</definedName>
    <definedName name="M35PILE">'[4]Mix Design'!#REF!</definedName>
    <definedName name="m4.5agl" localSheetId="3">#REF!</definedName>
    <definedName name="m4.5agl" localSheetId="4">#REF!</definedName>
    <definedName name="m4.5agl" localSheetId="7">#REF!</definedName>
    <definedName name="m4.5agl" localSheetId="5">#REF!</definedName>
    <definedName name="m4.5agl" localSheetId="6">#REF!</definedName>
    <definedName name="m4.5agl" localSheetId="9">#REF!</definedName>
    <definedName name="m4.5agl" localSheetId="17">#REF!</definedName>
    <definedName name="m4.5agl" localSheetId="2">#REF!</definedName>
    <definedName name="m4.5agl">#REF!</definedName>
    <definedName name="m4.5bgl" localSheetId="3">#REF!</definedName>
    <definedName name="m4.5bgl" localSheetId="4">#REF!</definedName>
    <definedName name="m4.5bgl" localSheetId="7">#REF!</definedName>
    <definedName name="m4.5bgl" localSheetId="5">#REF!</definedName>
    <definedName name="m4.5bgl" localSheetId="6">#REF!</definedName>
    <definedName name="m4.5bgl" localSheetId="9">#REF!</definedName>
    <definedName name="m4.5bgl" localSheetId="17">#REF!</definedName>
    <definedName name="m4.5bgl" localSheetId="2">#REF!</definedName>
    <definedName name="m4.5bgl">#REF!</definedName>
    <definedName name="M40cement" localSheetId="3">#REF!</definedName>
    <definedName name="M40cement" localSheetId="4">#REF!</definedName>
    <definedName name="M40cement" localSheetId="7">#REF!</definedName>
    <definedName name="M40cement" localSheetId="5">#REF!</definedName>
    <definedName name="M40cement" localSheetId="6">#REF!</definedName>
    <definedName name="M40cement" localSheetId="9">#REF!</definedName>
    <definedName name="M40cement" localSheetId="17">#REF!</definedName>
    <definedName name="M40cement" localSheetId="2">#REF!</definedName>
    <definedName name="M40cement">#REF!</definedName>
    <definedName name="M50cement" localSheetId="3">#REF!</definedName>
    <definedName name="M50cement" localSheetId="4">#REF!</definedName>
    <definedName name="M50cement" localSheetId="7">#REF!</definedName>
    <definedName name="M50cement" localSheetId="5">#REF!</definedName>
    <definedName name="M50cement" localSheetId="6">#REF!</definedName>
    <definedName name="M50cement" localSheetId="9">#REF!</definedName>
    <definedName name="M50cement" localSheetId="17">#REF!</definedName>
    <definedName name="M50cement" localSheetId="2">#REF!</definedName>
    <definedName name="M50cement">#REF!</definedName>
    <definedName name="m7.32agl" localSheetId="3">#REF!</definedName>
    <definedName name="m7.32agl" localSheetId="4">#REF!</definedName>
    <definedName name="m7.32agl" localSheetId="7">#REF!</definedName>
    <definedName name="m7.32agl" localSheetId="5">#REF!</definedName>
    <definedName name="m7.32agl" localSheetId="6">#REF!</definedName>
    <definedName name="m7.32agl" localSheetId="9">#REF!</definedName>
    <definedName name="m7.32agl" localSheetId="17">#REF!</definedName>
    <definedName name="m7.32agl" localSheetId="2">#REF!</definedName>
    <definedName name="m7.32agl">#REF!</definedName>
    <definedName name="m7.32bgl" localSheetId="3">#REF!</definedName>
    <definedName name="m7.32bgl" localSheetId="4">#REF!</definedName>
    <definedName name="m7.32bgl" localSheetId="7">#REF!</definedName>
    <definedName name="m7.32bgl" localSheetId="5">#REF!</definedName>
    <definedName name="m7.32bgl" localSheetId="6">#REF!</definedName>
    <definedName name="m7.32bgl" localSheetId="9">#REF!</definedName>
    <definedName name="m7.32bgl" localSheetId="17">#REF!</definedName>
    <definedName name="m7.32bgl" localSheetId="2">#REF!</definedName>
    <definedName name="m7.32bgl">#REF!</definedName>
    <definedName name="Ma" localSheetId="4">'[116]purpose&amp;input'!#REF!</definedName>
    <definedName name="Ma" localSheetId="7">'[116]purpose&amp;input'!#REF!</definedName>
    <definedName name="Ma" localSheetId="5">'[116]purpose&amp;input'!#REF!</definedName>
    <definedName name="Ma" localSheetId="6">'[116]purpose&amp;input'!#REF!</definedName>
    <definedName name="Ma" localSheetId="17">'[116]purpose&amp;input'!#REF!</definedName>
    <definedName name="Ma">'[116]purpose&amp;input'!#REF!</definedName>
    <definedName name="Ma_v" localSheetId="4">'[116]purpose&amp;input'!#REF!</definedName>
    <definedName name="Ma_v" localSheetId="7">'[116]purpose&amp;input'!#REF!</definedName>
    <definedName name="Ma_v" localSheetId="5">'[116]purpose&amp;input'!#REF!</definedName>
    <definedName name="Ma_v" localSheetId="6">'[116]purpose&amp;input'!#REF!</definedName>
    <definedName name="Ma_v" localSheetId="17">'[116]purpose&amp;input'!#REF!</definedName>
    <definedName name="Ma_v">'[116]purpose&amp;input'!#REF!</definedName>
    <definedName name="mac">75</definedName>
    <definedName name="machinery">[100]Analysis!$C$18</definedName>
    <definedName name="man" localSheetId="3">#REF!</definedName>
    <definedName name="man" localSheetId="4">#REF!</definedName>
    <definedName name="man" localSheetId="7">#REF!</definedName>
    <definedName name="man" localSheetId="5">#REF!</definedName>
    <definedName name="man" localSheetId="6">#REF!</definedName>
    <definedName name="man" localSheetId="9">#REF!</definedName>
    <definedName name="man" localSheetId="17">#REF!</definedName>
    <definedName name="man" localSheetId="2">#REF!</definedName>
    <definedName name="man">#REF!</definedName>
    <definedName name="man___0" localSheetId="3">#REF!</definedName>
    <definedName name="man___0" localSheetId="4">#REF!</definedName>
    <definedName name="man___0" localSheetId="7">#REF!</definedName>
    <definedName name="man___0" localSheetId="5">#REF!</definedName>
    <definedName name="man___0" localSheetId="6">#REF!</definedName>
    <definedName name="man___0" localSheetId="9">#REF!</definedName>
    <definedName name="man___0" localSheetId="17">#REF!</definedName>
    <definedName name="man___0" localSheetId="2">#REF!</definedName>
    <definedName name="man___0">#REF!</definedName>
    <definedName name="man___11" localSheetId="3">#REF!</definedName>
    <definedName name="man___11" localSheetId="4">#REF!</definedName>
    <definedName name="man___11" localSheetId="7">#REF!</definedName>
    <definedName name="man___11" localSheetId="5">#REF!</definedName>
    <definedName name="man___11" localSheetId="6">#REF!</definedName>
    <definedName name="man___11" localSheetId="9">#REF!</definedName>
    <definedName name="man___11" localSheetId="17">#REF!</definedName>
    <definedName name="man___11" localSheetId="2">#REF!</definedName>
    <definedName name="man___11">#REF!</definedName>
    <definedName name="man___12" localSheetId="3">#REF!</definedName>
    <definedName name="man___12" localSheetId="4">#REF!</definedName>
    <definedName name="man___12" localSheetId="7">#REF!</definedName>
    <definedName name="man___12" localSheetId="5">#REF!</definedName>
    <definedName name="man___12" localSheetId="6">#REF!</definedName>
    <definedName name="man___12" localSheetId="9">#REF!</definedName>
    <definedName name="man___12" localSheetId="17">#REF!</definedName>
    <definedName name="man___12" localSheetId="2">#REF!</definedName>
    <definedName name="man___12">#REF!</definedName>
    <definedName name="MAN_DAY">[50]PIPING!$L$6:$L$105</definedName>
    <definedName name="manday1" localSheetId="3">#REF!</definedName>
    <definedName name="manday1" localSheetId="4">#REF!</definedName>
    <definedName name="manday1" localSheetId="7">#REF!</definedName>
    <definedName name="manday1" localSheetId="5">#REF!</definedName>
    <definedName name="manday1" localSheetId="6">#REF!</definedName>
    <definedName name="manday1" localSheetId="9">#REF!</definedName>
    <definedName name="manday1" localSheetId="17">#REF!</definedName>
    <definedName name="manday1" localSheetId="2">#REF!</definedName>
    <definedName name="manday1">#REF!</definedName>
    <definedName name="manday1___0" localSheetId="3">#REF!</definedName>
    <definedName name="manday1___0" localSheetId="4">#REF!</definedName>
    <definedName name="manday1___0" localSheetId="7">#REF!</definedName>
    <definedName name="manday1___0" localSheetId="5">#REF!</definedName>
    <definedName name="manday1___0" localSheetId="6">#REF!</definedName>
    <definedName name="manday1___0" localSheetId="9">#REF!</definedName>
    <definedName name="manday1___0" localSheetId="17">#REF!</definedName>
    <definedName name="manday1___0" localSheetId="2">#REF!</definedName>
    <definedName name="manday1___0">#REF!</definedName>
    <definedName name="manday1___11" localSheetId="3">#REF!</definedName>
    <definedName name="manday1___11" localSheetId="4">#REF!</definedName>
    <definedName name="manday1___11" localSheetId="7">#REF!</definedName>
    <definedName name="manday1___11" localSheetId="5">#REF!</definedName>
    <definedName name="manday1___11" localSheetId="6">#REF!</definedName>
    <definedName name="manday1___11" localSheetId="9">#REF!</definedName>
    <definedName name="manday1___11" localSheetId="17">#REF!</definedName>
    <definedName name="manday1___11" localSheetId="2">#REF!</definedName>
    <definedName name="manday1___11">#REF!</definedName>
    <definedName name="manday1___12" localSheetId="3">#REF!</definedName>
    <definedName name="manday1___12" localSheetId="4">#REF!</definedName>
    <definedName name="manday1___12" localSheetId="7">#REF!</definedName>
    <definedName name="manday1___12" localSheetId="5">#REF!</definedName>
    <definedName name="manday1___12" localSheetId="6">#REF!</definedName>
    <definedName name="manday1___12" localSheetId="9">#REF!</definedName>
    <definedName name="manday1___12" localSheetId="17">#REF!</definedName>
    <definedName name="manday1___12" localSheetId="2">#REF!</definedName>
    <definedName name="manday1___12">#REF!</definedName>
    <definedName name="manpower_details" localSheetId="3">#REF!</definedName>
    <definedName name="manpower_details" localSheetId="4">#REF!</definedName>
    <definedName name="manpower_details" localSheetId="7">#REF!</definedName>
    <definedName name="manpower_details" localSheetId="5">#REF!</definedName>
    <definedName name="manpower_details" localSheetId="6">#REF!</definedName>
    <definedName name="manpower_details" localSheetId="9">#REF!</definedName>
    <definedName name="manpower_details" localSheetId="17">#REF!</definedName>
    <definedName name="manpower_details" localSheetId="2">#REF!</definedName>
    <definedName name="manpower_details">#REF!</definedName>
    <definedName name="march_qty" localSheetId="3">#REF!</definedName>
    <definedName name="march_qty" localSheetId="4">#REF!</definedName>
    <definedName name="march_qty" localSheetId="7">#REF!</definedName>
    <definedName name="march_qty" localSheetId="5">#REF!</definedName>
    <definedName name="march_qty" localSheetId="6">#REF!</definedName>
    <definedName name="march_qty" localSheetId="9">#REF!</definedName>
    <definedName name="march_qty" localSheetId="17">#REF!</definedName>
    <definedName name="march_qty" localSheetId="2">#REF!</definedName>
    <definedName name="march_qty">#REF!</definedName>
    <definedName name="MARGINPLAN" localSheetId="3">#REF!</definedName>
    <definedName name="MARGINPLAN" localSheetId="4">#REF!</definedName>
    <definedName name="MARGINPLAN" localSheetId="7">#REF!</definedName>
    <definedName name="MARGINPLAN" localSheetId="5">#REF!</definedName>
    <definedName name="MARGINPLAN" localSheetId="6">#REF!</definedName>
    <definedName name="MARGINPLAN" localSheetId="9">#REF!</definedName>
    <definedName name="MARGINPLAN" localSheetId="17">#REF!</definedName>
    <definedName name="MARGINPLAN" localSheetId="2">#REF!</definedName>
    <definedName name="MARGINPLAN">#REF!</definedName>
    <definedName name="MARGINPROJ" localSheetId="3">#REF!</definedName>
    <definedName name="MARGINPROJ" localSheetId="4">#REF!</definedName>
    <definedName name="MARGINPROJ" localSheetId="7">#REF!</definedName>
    <definedName name="MARGINPROJ" localSheetId="5">#REF!</definedName>
    <definedName name="MARGINPROJ" localSheetId="6">#REF!</definedName>
    <definedName name="MARGINPROJ" localSheetId="9">#REF!</definedName>
    <definedName name="MARGINPROJ" localSheetId="17">#REF!</definedName>
    <definedName name="MARGINPROJ" localSheetId="2">#REF!</definedName>
    <definedName name="MARGINPROJ">#REF!</definedName>
    <definedName name="marjin" localSheetId="4">'[89]boq ht'!#REF!</definedName>
    <definedName name="marjin" localSheetId="7">'[89]boq ht'!#REF!</definedName>
    <definedName name="marjin" localSheetId="5">'[89]boq ht'!#REF!</definedName>
    <definedName name="marjin" localSheetId="6">'[89]boq ht'!#REF!</definedName>
    <definedName name="marjin" localSheetId="17">'[89]boq ht'!#REF!</definedName>
    <definedName name="marjin">'[89]boq ht'!#REF!</definedName>
    <definedName name="mason">'[22]Rates Basic'!$D$3</definedName>
    <definedName name="materials" localSheetId="3">#REF!</definedName>
    <definedName name="materials" localSheetId="4">#REF!</definedName>
    <definedName name="materials" localSheetId="7">#REF!</definedName>
    <definedName name="materials" localSheetId="5">#REF!</definedName>
    <definedName name="materials" localSheetId="6">#REF!</definedName>
    <definedName name="materials" localSheetId="9">#REF!</definedName>
    <definedName name="materials" localSheetId="17">#REF!</definedName>
    <definedName name="materials" localSheetId="2">#REF!</definedName>
    <definedName name="materials">#REF!</definedName>
    <definedName name="MATL">[50]PIPING!$AL$7:$AN$221</definedName>
    <definedName name="MATL_CLASS">[50]PIPING!$AC$6:$AC$105</definedName>
    <definedName name="MATL1">'[34]CODE-STR'!$A$3:$B$40</definedName>
    <definedName name="MaxSNo">[55]Data!$J$3</definedName>
    <definedName name="MAZ" localSheetId="3">#REF!</definedName>
    <definedName name="MAZ" localSheetId="4">#REF!</definedName>
    <definedName name="MAZ" localSheetId="7">#REF!</definedName>
    <definedName name="MAZ" localSheetId="5">#REF!</definedName>
    <definedName name="MAZ" localSheetId="6">#REF!</definedName>
    <definedName name="MAZ" localSheetId="9">#REF!</definedName>
    <definedName name="MAZ" localSheetId="17">#REF!</definedName>
    <definedName name="MAZ" localSheetId="2">#REF!</definedName>
    <definedName name="MAZ">#REF!</definedName>
    <definedName name="Mb" localSheetId="4">'[116]purpose&amp;input'!#REF!</definedName>
    <definedName name="Mb" localSheetId="7">'[116]purpose&amp;input'!#REF!</definedName>
    <definedName name="Mb" localSheetId="5">'[116]purpose&amp;input'!#REF!</definedName>
    <definedName name="Mb" localSheetId="6">'[116]purpose&amp;input'!#REF!</definedName>
    <definedName name="Mb" localSheetId="17">'[116]purpose&amp;input'!#REF!</definedName>
    <definedName name="Mb">'[116]purpose&amp;input'!#REF!</definedName>
    <definedName name="Mb_v" localSheetId="4">'[116]purpose&amp;input'!#REF!</definedName>
    <definedName name="Mb_v" localSheetId="7">'[116]purpose&amp;input'!#REF!</definedName>
    <definedName name="Mb_v" localSheetId="5">'[116]purpose&amp;input'!#REF!</definedName>
    <definedName name="Mb_v" localSheetId="6">'[116]purpose&amp;input'!#REF!</definedName>
    <definedName name="Mb_v" localSheetId="17">'[116]purpose&amp;input'!#REF!</definedName>
    <definedName name="Mb_v">'[116]purpose&amp;input'!#REF!</definedName>
    <definedName name="MBIT" localSheetId="3">#REF!</definedName>
    <definedName name="MBIT" localSheetId="4">#REF!</definedName>
    <definedName name="MBIT" localSheetId="7">#REF!</definedName>
    <definedName name="MBIT" localSheetId="5">#REF!</definedName>
    <definedName name="MBIT" localSheetId="6">#REF!</definedName>
    <definedName name="MBIT" localSheetId="9">#REF!</definedName>
    <definedName name="MBIT" localSheetId="17">#REF!</definedName>
    <definedName name="MBIT" localSheetId="2">#REF!</definedName>
    <definedName name="MBIT">#REF!</definedName>
    <definedName name="Mc" localSheetId="3">#REF!</definedName>
    <definedName name="Mc" localSheetId="4">#REF!</definedName>
    <definedName name="Mc" localSheetId="7">#REF!</definedName>
    <definedName name="Mc" localSheetId="5">#REF!</definedName>
    <definedName name="Mc" localSheetId="6">#REF!</definedName>
    <definedName name="Mc" localSheetId="9">#REF!</definedName>
    <definedName name="Mc" localSheetId="17">#REF!</definedName>
    <definedName name="Mc" localSheetId="2">#REF!</definedName>
    <definedName name="Mc">#REF!</definedName>
    <definedName name="Mc_v" localSheetId="3">#REF!</definedName>
    <definedName name="Mc_v" localSheetId="4">#REF!</definedName>
    <definedName name="Mc_v" localSheetId="7">#REF!</definedName>
    <definedName name="Mc_v" localSheetId="5">#REF!</definedName>
    <definedName name="Mc_v" localSheetId="6">#REF!</definedName>
    <definedName name="Mc_v" localSheetId="9">#REF!</definedName>
    <definedName name="Mc_v" localSheetId="17">#REF!</definedName>
    <definedName name="Mc_v" localSheetId="2">#REF!</definedName>
    <definedName name="Mc_v">#REF!</definedName>
    <definedName name="MCAR">'[4]Cost of O &amp; O'!$F$41</definedName>
    <definedName name="MCBDB" localSheetId="3">{#N/A,#N/A,FALSE,"mpph1";#N/A,#N/A,FALSE,"mpmseb";#N/A,#N/A,FALSE,"mpph2"}</definedName>
    <definedName name="MCBDB" localSheetId="4">{#N/A,#N/A,FALSE,"mpph1";#N/A,#N/A,FALSE,"mpmseb";#N/A,#N/A,FALSE,"mpph2"}</definedName>
    <definedName name="MCBDB" localSheetId="7">{#N/A,#N/A,FALSE,"mpph1";#N/A,#N/A,FALSE,"mpmseb";#N/A,#N/A,FALSE,"mpph2"}</definedName>
    <definedName name="MCBDB" localSheetId="5">{#N/A,#N/A,FALSE,"mpph1";#N/A,#N/A,FALSE,"mpmseb";#N/A,#N/A,FALSE,"mpph2"}</definedName>
    <definedName name="MCBDB" localSheetId="6">{#N/A,#N/A,FALSE,"mpph1";#N/A,#N/A,FALSE,"mpmseb";#N/A,#N/A,FALSE,"mpph2"}</definedName>
    <definedName name="MCBDB" localSheetId="9">{#N/A,#N/A,FALSE,"mpph1";#N/A,#N/A,FALSE,"mpmseb";#N/A,#N/A,FALSE,"mpph2"}</definedName>
    <definedName name="MCBDB" localSheetId="17">{#N/A,#N/A,FALSE,"mpph1";#N/A,#N/A,FALSE,"mpmseb";#N/A,#N/A,FALSE,"mpph2"}</definedName>
    <definedName name="MCBDB" localSheetId="2">{#N/A,#N/A,FALSE,"mpph1";#N/A,#N/A,FALSE,"mpmseb";#N/A,#N/A,FALSE,"mpph2"}</definedName>
    <definedName name="MCBDB">{#N/A,#N/A,FALSE,"mpph1";#N/A,#N/A,FALSE,"mpmseb";#N/A,#N/A,FALSE,"mpph2"}</definedName>
    <definedName name="Mcbdo" localSheetId="3">#REF!</definedName>
    <definedName name="Mcbdo" localSheetId="4">#REF!</definedName>
    <definedName name="Mcbdo" localSheetId="7">#REF!</definedName>
    <definedName name="Mcbdo" localSheetId="5">#REF!</definedName>
    <definedName name="Mcbdo" localSheetId="6">#REF!</definedName>
    <definedName name="Mcbdo" localSheetId="9">#REF!</definedName>
    <definedName name="Mcbdo" localSheetId="17">#REF!</definedName>
    <definedName name="Mcbdo" localSheetId="2">#REF!</definedName>
    <definedName name="Mcbdo">#REF!</definedName>
    <definedName name="MCOOK" localSheetId="3">#REF!</definedName>
    <definedName name="MCOOK" localSheetId="4">#REF!</definedName>
    <definedName name="MCOOK" localSheetId="7">#REF!</definedName>
    <definedName name="MCOOK" localSheetId="5">#REF!</definedName>
    <definedName name="MCOOK" localSheetId="6">#REF!</definedName>
    <definedName name="MCOOK" localSheetId="9">#REF!</definedName>
    <definedName name="MCOOK" localSheetId="17">#REF!</definedName>
    <definedName name="MCOOK" localSheetId="2">#REF!</definedName>
    <definedName name="MCOOK">#REF!</definedName>
    <definedName name="Mcwc" localSheetId="3">#REF!</definedName>
    <definedName name="Mcwc" localSheetId="4">#REF!</definedName>
    <definedName name="Mcwc" localSheetId="7">#REF!</definedName>
    <definedName name="Mcwc" localSheetId="5">#REF!</definedName>
    <definedName name="Mcwc" localSheetId="6">#REF!</definedName>
    <definedName name="Mcwc" localSheetId="9">#REF!</definedName>
    <definedName name="Mcwc" localSheetId="17">#REF!</definedName>
    <definedName name="Mcwc" localSheetId="2">#REF!</definedName>
    <definedName name="Mcwc">#REF!</definedName>
    <definedName name="Mcws" localSheetId="3">#REF!</definedName>
    <definedName name="Mcws" localSheetId="4">#REF!</definedName>
    <definedName name="Mcws" localSheetId="7">#REF!</definedName>
    <definedName name="Mcws" localSheetId="5">#REF!</definedName>
    <definedName name="Mcws" localSheetId="6">#REF!</definedName>
    <definedName name="Mcws" localSheetId="9">#REF!</definedName>
    <definedName name="Mcws" localSheetId="17">#REF!</definedName>
    <definedName name="Mcws" localSheetId="2">#REF!</definedName>
    <definedName name="Mcws">#REF!</definedName>
    <definedName name="Md" localSheetId="3">#REF!</definedName>
    <definedName name="Md" localSheetId="4">#REF!</definedName>
    <definedName name="Md" localSheetId="7">#REF!</definedName>
    <definedName name="Md" localSheetId="5">#REF!</definedName>
    <definedName name="Md" localSheetId="6">#REF!</definedName>
    <definedName name="Md" localSheetId="9">#REF!</definedName>
    <definedName name="Md" localSheetId="17">#REF!</definedName>
    <definedName name="Md" localSheetId="2">#REF!</definedName>
    <definedName name="Md">#REF!</definedName>
    <definedName name="Md_v" localSheetId="3">#REF!</definedName>
    <definedName name="Md_v" localSheetId="4">#REF!</definedName>
    <definedName name="Md_v" localSheetId="7">#REF!</definedName>
    <definedName name="Md_v" localSheetId="5">#REF!</definedName>
    <definedName name="Md_v" localSheetId="6">#REF!</definedName>
    <definedName name="Md_v" localSheetId="9">#REF!</definedName>
    <definedName name="Md_v" localSheetId="17">#REF!</definedName>
    <definedName name="Md_v" localSheetId="2">#REF!</definedName>
    <definedName name="Md_v">#REF!</definedName>
    <definedName name="Me" localSheetId="3">#REF!</definedName>
    <definedName name="Me" localSheetId="4">#REF!</definedName>
    <definedName name="Me" localSheetId="7">#REF!</definedName>
    <definedName name="Me" localSheetId="5">#REF!</definedName>
    <definedName name="Me" localSheetId="6">#REF!</definedName>
    <definedName name="Me" localSheetId="9">#REF!</definedName>
    <definedName name="Me" localSheetId="17">#REF!</definedName>
    <definedName name="Me" localSheetId="2">#REF!</definedName>
    <definedName name="Me">#REF!</definedName>
    <definedName name="Me_v" localSheetId="3">#REF!</definedName>
    <definedName name="Me_v" localSheetId="4">#REF!</definedName>
    <definedName name="Me_v" localSheetId="7">#REF!</definedName>
    <definedName name="Me_v" localSheetId="5">#REF!</definedName>
    <definedName name="Me_v" localSheetId="6">#REF!</definedName>
    <definedName name="Me_v" localSheetId="9">#REF!</definedName>
    <definedName name="Me_v" localSheetId="17">#REF!</definedName>
    <definedName name="Me_v" localSheetId="2">#REF!</definedName>
    <definedName name="Me_v">#REF!</definedName>
    <definedName name="mech" localSheetId="3">#REF!</definedName>
    <definedName name="mech" localSheetId="4">#REF!</definedName>
    <definedName name="mech" localSheetId="7">#REF!</definedName>
    <definedName name="mech" localSheetId="5">#REF!</definedName>
    <definedName name="mech" localSheetId="6">#REF!</definedName>
    <definedName name="mech" localSheetId="9">#REF!</definedName>
    <definedName name="mech" localSheetId="17">#REF!</definedName>
    <definedName name="mech" localSheetId="2">#REF!</definedName>
    <definedName name="mech">#REF!</definedName>
    <definedName name="MET">[59]ANALYSIS!$C$9</definedName>
    <definedName name="METAL" localSheetId="3">#REF!</definedName>
    <definedName name="METAL" localSheetId="4">#REF!</definedName>
    <definedName name="METAL" localSheetId="7">#REF!</definedName>
    <definedName name="METAL" localSheetId="5">#REF!</definedName>
    <definedName name="METAL" localSheetId="6">#REF!</definedName>
    <definedName name="METAL" localSheetId="9">#REF!</definedName>
    <definedName name="METAL" localSheetId="17">#REF!</definedName>
    <definedName name="METAL" localSheetId="2">#REF!</definedName>
    <definedName name="METAL">#REF!</definedName>
    <definedName name="Metal12mm">'[135]LOCAL RATES'!$H$28</definedName>
    <definedName name="Metal20mm">'[135]LOCAL RATES'!$H$27</definedName>
    <definedName name="Metal40mm">'[135]LOCAL RATES'!$H$26</definedName>
    <definedName name="Metal6mm">'[135]LOCAL RATES'!$H$29</definedName>
    <definedName name="MF" localSheetId="4">'[136]scour depth'!#REF!</definedName>
    <definedName name="MF" localSheetId="7">'[136]scour depth'!#REF!</definedName>
    <definedName name="MF" localSheetId="5">'[136]scour depth'!#REF!</definedName>
    <definedName name="MF" localSheetId="6">'[136]scour depth'!#REF!</definedName>
    <definedName name="MF" localSheetId="17">'[136]scour depth'!#REF!</definedName>
    <definedName name="MF">'[136]scour depth'!#REF!</definedName>
    <definedName name="MF___0" localSheetId="3">#REF!</definedName>
    <definedName name="MF___0" localSheetId="4">#REF!</definedName>
    <definedName name="MF___0" localSheetId="7">#REF!</definedName>
    <definedName name="MF___0" localSheetId="5">#REF!</definedName>
    <definedName name="MF___0" localSheetId="6">#REF!</definedName>
    <definedName name="MF___0" localSheetId="9">#REF!</definedName>
    <definedName name="MF___0" localSheetId="17">#REF!</definedName>
    <definedName name="MF___0" localSheetId="2">#REF!</definedName>
    <definedName name="MF___0">#REF!</definedName>
    <definedName name="MF___13" localSheetId="3">#REF!</definedName>
    <definedName name="MF___13" localSheetId="4">#REF!</definedName>
    <definedName name="MF___13" localSheetId="7">#REF!</definedName>
    <definedName name="MF___13" localSheetId="5">#REF!</definedName>
    <definedName name="MF___13" localSheetId="6">#REF!</definedName>
    <definedName name="MF___13" localSheetId="9">#REF!</definedName>
    <definedName name="MF___13" localSheetId="17">#REF!</definedName>
    <definedName name="MF___13" localSheetId="2">#REF!</definedName>
    <definedName name="MF___13">#REF!</definedName>
    <definedName name="Mf_v" localSheetId="3">#REF!</definedName>
    <definedName name="Mf_v" localSheetId="4">#REF!</definedName>
    <definedName name="Mf_v" localSheetId="7">#REF!</definedName>
    <definedName name="Mf_v" localSheetId="5">#REF!</definedName>
    <definedName name="Mf_v" localSheetId="6">#REF!</definedName>
    <definedName name="Mf_v" localSheetId="9">#REF!</definedName>
    <definedName name="Mf_v" localSheetId="17">#REF!</definedName>
    <definedName name="Mf_v" localSheetId="2">#REF!</definedName>
    <definedName name="Mf_v">#REF!</definedName>
    <definedName name="mfg_process">[137]MFG_TAG!$A$1:$X$27</definedName>
    <definedName name="MFG_TAG">[138]Sheet1!$A$1:$X$27</definedName>
    <definedName name="Mg" localSheetId="3">#REF!</definedName>
    <definedName name="Mg" localSheetId="4">#REF!</definedName>
    <definedName name="Mg" localSheetId="7">#REF!</definedName>
    <definedName name="Mg" localSheetId="5">#REF!</definedName>
    <definedName name="Mg" localSheetId="6">#REF!</definedName>
    <definedName name="Mg" localSheetId="9">#REF!</definedName>
    <definedName name="Mg" localSheetId="17">#REF!</definedName>
    <definedName name="Mg" localSheetId="2">#REF!</definedName>
    <definedName name="Mg">#REF!</definedName>
    <definedName name="Mg_v" localSheetId="3">#REF!</definedName>
    <definedName name="Mg_v" localSheetId="4">#REF!</definedName>
    <definedName name="Mg_v" localSheetId="7">#REF!</definedName>
    <definedName name="Mg_v" localSheetId="5">#REF!</definedName>
    <definedName name="Mg_v" localSheetId="6">#REF!</definedName>
    <definedName name="Mg_v" localSheetId="9">#REF!</definedName>
    <definedName name="Mg_v" localSheetId="17">#REF!</definedName>
    <definedName name="Mg_v" localSheetId="2">#REF!</definedName>
    <definedName name="Mg_v">#REF!</definedName>
    <definedName name="Mh" localSheetId="3">#REF!</definedName>
    <definedName name="Mh" localSheetId="4">#REF!</definedName>
    <definedName name="Mh" localSheetId="7">#REF!</definedName>
    <definedName name="Mh" localSheetId="5">#REF!</definedName>
    <definedName name="Mh" localSheetId="6">#REF!</definedName>
    <definedName name="Mh" localSheetId="9">#REF!</definedName>
    <definedName name="Mh" localSheetId="17">#REF!</definedName>
    <definedName name="Mh" localSheetId="2">#REF!</definedName>
    <definedName name="Mh">#REF!</definedName>
    <definedName name="Mh_v" localSheetId="3">#REF!</definedName>
    <definedName name="Mh_v" localSheetId="4">#REF!</definedName>
    <definedName name="Mh_v" localSheetId="7">#REF!</definedName>
    <definedName name="Mh_v" localSheetId="5">#REF!</definedName>
    <definedName name="Mh_v" localSheetId="6">#REF!</definedName>
    <definedName name="Mh_v" localSheetId="9">#REF!</definedName>
    <definedName name="Mh_v" localSheetId="17">#REF!</definedName>
    <definedName name="Mh_v" localSheetId="2">#REF!</definedName>
    <definedName name="Mh_v">#REF!</definedName>
    <definedName name="Mhpc" localSheetId="4">'[116]purpose&amp;input'!#REF!:'[116]purpose&amp;input'!#REF!</definedName>
    <definedName name="Mhpc" localSheetId="7">'[116]purpose&amp;input'!#REF!:'[116]purpose&amp;input'!#REF!</definedName>
    <definedName name="Mhpc" localSheetId="5">'[116]purpose&amp;input'!#REF!:'[116]purpose&amp;input'!#REF!</definedName>
    <definedName name="Mhpc" localSheetId="6">'[116]purpose&amp;input'!#REF!:'[116]purpose&amp;input'!#REF!</definedName>
    <definedName name="Mhpc" localSheetId="17">'[116]purpose&amp;input'!#REF!:'[116]purpose&amp;input'!#REF!</definedName>
    <definedName name="Mhpc">'[116]purpose&amp;input'!#REF!:'[116]purpose&amp;input'!#REF!</definedName>
    <definedName name="Mhpipd" localSheetId="4">'[116]purpose&amp;input'!#REF!</definedName>
    <definedName name="Mhpipd" localSheetId="7">'[116]purpose&amp;input'!#REF!</definedName>
    <definedName name="Mhpipd" localSheetId="5">'[116]purpose&amp;input'!#REF!</definedName>
    <definedName name="Mhpipd" localSheetId="6">'[116]purpose&amp;input'!#REF!</definedName>
    <definedName name="Mhpipd" localSheetId="17">'[116]purpose&amp;input'!#REF!</definedName>
    <definedName name="Mhpipd">'[116]purpose&amp;input'!#REF!</definedName>
    <definedName name="Mhps" localSheetId="4">'[116]purpose&amp;input'!#REF!</definedName>
    <definedName name="Mhps" localSheetId="7">'[116]purpose&amp;input'!#REF!</definedName>
    <definedName name="Mhps" localSheetId="5">'[116]purpose&amp;input'!#REF!</definedName>
    <definedName name="Mhps" localSheetId="6">'[116]purpose&amp;input'!#REF!</definedName>
    <definedName name="Mhps" localSheetId="17">'[116]purpose&amp;input'!#REF!</definedName>
    <definedName name="Mhps">'[116]purpose&amp;input'!#REF!</definedName>
    <definedName name="MILD" localSheetId="3">#REF!</definedName>
    <definedName name="MILD" localSheetId="4">#REF!</definedName>
    <definedName name="MILD" localSheetId="7">#REF!</definedName>
    <definedName name="MILD" localSheetId="5">#REF!</definedName>
    <definedName name="MILD" localSheetId="6">#REF!</definedName>
    <definedName name="MILD" localSheetId="9">#REF!</definedName>
    <definedName name="MILD" localSheetId="17">#REF!</definedName>
    <definedName name="MILD" localSheetId="2">#REF!</definedName>
    <definedName name="MILD">#REF!</definedName>
    <definedName name="MinSNo">[55]Data!$J$2</definedName>
    <definedName name="Mipc" localSheetId="4">'[116]purpose&amp;input'!#REF!:'[116]purpose&amp;input'!#REF!</definedName>
    <definedName name="Mipc" localSheetId="7">'[116]purpose&amp;input'!#REF!:'[116]purpose&amp;input'!#REF!</definedName>
    <definedName name="Mipc" localSheetId="5">'[116]purpose&amp;input'!#REF!:'[116]purpose&amp;input'!#REF!</definedName>
    <definedName name="Mipc" localSheetId="6">'[116]purpose&amp;input'!#REF!:'[116]purpose&amp;input'!#REF!</definedName>
    <definedName name="Mipc" localSheetId="17">'[116]purpose&amp;input'!#REF!:'[116]purpose&amp;input'!#REF!</definedName>
    <definedName name="Mipc">'[116]purpose&amp;input'!#REF!:'[116]purpose&amp;input'!#REF!</definedName>
    <definedName name="Mips" localSheetId="4">'[116]purpose&amp;input'!#REF!</definedName>
    <definedName name="Mips" localSheetId="7">'[116]purpose&amp;input'!#REF!</definedName>
    <definedName name="Mips" localSheetId="5">'[116]purpose&amp;input'!#REF!</definedName>
    <definedName name="Mips" localSheetId="6">'[116]purpose&amp;input'!#REF!</definedName>
    <definedName name="Mips" localSheetId="17">'[116]purpose&amp;input'!#REF!</definedName>
    <definedName name="Mips">'[116]purpose&amp;input'!#REF!</definedName>
    <definedName name="MISADN">[82]R2!$C$14</definedName>
    <definedName name="MIST" localSheetId="3">#REF!</definedName>
    <definedName name="MIST" localSheetId="4">#REF!</definedName>
    <definedName name="MIST" localSheetId="7">#REF!</definedName>
    <definedName name="MIST" localSheetId="5">#REF!</definedName>
    <definedName name="MIST" localSheetId="6">#REF!</definedName>
    <definedName name="MIST" localSheetId="9">#REF!</definedName>
    <definedName name="MIST" localSheetId="17">#REF!</definedName>
    <definedName name="MIST" localSheetId="2">#REF!</definedName>
    <definedName name="MIST">#REF!</definedName>
    <definedName name="MIX" localSheetId="3">#REF!</definedName>
    <definedName name="MIX" localSheetId="4">#REF!</definedName>
    <definedName name="MIX" localSheetId="7">#REF!</definedName>
    <definedName name="MIX" localSheetId="5">#REF!</definedName>
    <definedName name="MIX" localSheetId="6">#REF!</definedName>
    <definedName name="MIX" localSheetId="9">#REF!</definedName>
    <definedName name="MIX" localSheetId="17">#REF!</definedName>
    <definedName name="MIX" localSheetId="2">#REF!</definedName>
    <definedName name="MIX">#REF!</definedName>
    <definedName name="Mix_15">'[6]Mix Design'!$P$11</definedName>
    <definedName name="Mix_30">'[6]Mix Design'!$P$14</definedName>
    <definedName name="MIX10B" localSheetId="3">#REF!</definedName>
    <definedName name="MIX10B" localSheetId="4">#REF!</definedName>
    <definedName name="MIX10B" localSheetId="7">#REF!</definedName>
    <definedName name="MIX10B" localSheetId="5">#REF!</definedName>
    <definedName name="MIX10B" localSheetId="6">#REF!</definedName>
    <definedName name="MIX10B" localSheetId="9">#REF!</definedName>
    <definedName name="MIX10B" localSheetId="17">#REF!</definedName>
    <definedName name="MIX10B" localSheetId="2">#REF!</definedName>
    <definedName name="MIX10B">#REF!</definedName>
    <definedName name="MIX10R" localSheetId="3">#REF!</definedName>
    <definedName name="MIX10R" localSheetId="4">#REF!</definedName>
    <definedName name="MIX10R" localSheetId="7">#REF!</definedName>
    <definedName name="MIX10R" localSheetId="5">#REF!</definedName>
    <definedName name="MIX10R" localSheetId="6">#REF!</definedName>
    <definedName name="MIX10R" localSheetId="9">#REF!</definedName>
    <definedName name="MIX10R" localSheetId="17">#REF!</definedName>
    <definedName name="MIX10R" localSheetId="2">#REF!</definedName>
    <definedName name="MIX10R">#REF!</definedName>
    <definedName name="MIX15B" localSheetId="3">#REF!</definedName>
    <definedName name="MIX15B" localSheetId="4">#REF!</definedName>
    <definedName name="MIX15B" localSheetId="7">#REF!</definedName>
    <definedName name="MIX15B" localSheetId="5">#REF!</definedName>
    <definedName name="MIX15B" localSheetId="6">#REF!</definedName>
    <definedName name="MIX15B" localSheetId="9">#REF!</definedName>
    <definedName name="MIX15B" localSheetId="17">#REF!</definedName>
    <definedName name="MIX15B" localSheetId="2">#REF!</definedName>
    <definedName name="MIX15B">#REF!</definedName>
    <definedName name="MIX15R" localSheetId="3">#REF!</definedName>
    <definedName name="MIX15R" localSheetId="4">#REF!</definedName>
    <definedName name="MIX15R" localSheetId="7">#REF!</definedName>
    <definedName name="MIX15R" localSheetId="5">#REF!</definedName>
    <definedName name="MIX15R" localSheetId="6">#REF!</definedName>
    <definedName name="MIX15R" localSheetId="9">#REF!</definedName>
    <definedName name="MIX15R" localSheetId="17">#REF!</definedName>
    <definedName name="MIX15R" localSheetId="2">#REF!</definedName>
    <definedName name="MIX15R">#REF!</definedName>
    <definedName name="MIX20B" localSheetId="3">#REF!</definedName>
    <definedName name="MIX20B" localSheetId="4">#REF!</definedName>
    <definedName name="MIX20B" localSheetId="7">#REF!</definedName>
    <definedName name="MIX20B" localSheetId="5">#REF!</definedName>
    <definedName name="MIX20B" localSheetId="6">#REF!</definedName>
    <definedName name="MIX20B" localSheetId="9">#REF!</definedName>
    <definedName name="MIX20B" localSheetId="17">#REF!</definedName>
    <definedName name="MIX20B" localSheetId="2">#REF!</definedName>
    <definedName name="MIX20B">#REF!</definedName>
    <definedName name="MIX20R" localSheetId="3">#REF!</definedName>
    <definedName name="MIX20R" localSheetId="4">#REF!</definedName>
    <definedName name="MIX20R" localSheetId="7">#REF!</definedName>
    <definedName name="MIX20R" localSheetId="5">#REF!</definedName>
    <definedName name="MIX20R" localSheetId="6">#REF!</definedName>
    <definedName name="MIX20R" localSheetId="9">#REF!</definedName>
    <definedName name="MIX20R" localSheetId="17">#REF!</definedName>
    <definedName name="MIX20R" localSheetId="2">#REF!</definedName>
    <definedName name="MIX20R">#REF!</definedName>
    <definedName name="MIX25B" localSheetId="3">#REF!</definedName>
    <definedName name="MIX25B" localSheetId="4">#REF!</definedName>
    <definedName name="MIX25B" localSheetId="7">#REF!</definedName>
    <definedName name="MIX25B" localSheetId="5">#REF!</definedName>
    <definedName name="MIX25B" localSheetId="6">#REF!</definedName>
    <definedName name="MIX25B" localSheetId="9">#REF!</definedName>
    <definedName name="MIX25B" localSheetId="17">#REF!</definedName>
    <definedName name="MIX25B" localSheetId="2">#REF!</definedName>
    <definedName name="MIX25B">#REF!</definedName>
    <definedName name="MIX25R" localSheetId="3">#REF!</definedName>
    <definedName name="MIX25R" localSheetId="4">#REF!</definedName>
    <definedName name="MIX25R" localSheetId="7">#REF!</definedName>
    <definedName name="MIX25R" localSheetId="5">#REF!</definedName>
    <definedName name="MIX25R" localSheetId="6">#REF!</definedName>
    <definedName name="MIX25R" localSheetId="9">#REF!</definedName>
    <definedName name="MIX25R" localSheetId="17">#REF!</definedName>
    <definedName name="MIX25R" localSheetId="2">#REF!</definedName>
    <definedName name="MIX25R">#REF!</definedName>
    <definedName name="MIX30B" localSheetId="3">#REF!</definedName>
    <definedName name="MIX30B" localSheetId="4">#REF!</definedName>
    <definedName name="MIX30B" localSheetId="7">#REF!</definedName>
    <definedName name="MIX30B" localSheetId="5">#REF!</definedName>
    <definedName name="MIX30B" localSheetId="6">#REF!</definedName>
    <definedName name="MIX30B" localSheetId="9">#REF!</definedName>
    <definedName name="MIX30B" localSheetId="17">#REF!</definedName>
    <definedName name="MIX30B" localSheetId="2">#REF!</definedName>
    <definedName name="MIX30B">#REF!</definedName>
    <definedName name="MIX30R" localSheetId="3">#REF!</definedName>
    <definedName name="MIX30R" localSheetId="4">#REF!</definedName>
    <definedName name="MIX30R" localSheetId="7">#REF!</definedName>
    <definedName name="MIX30R" localSheetId="5">#REF!</definedName>
    <definedName name="MIX30R" localSheetId="6">#REF!</definedName>
    <definedName name="MIX30R" localSheetId="9">#REF!</definedName>
    <definedName name="MIX30R" localSheetId="17">#REF!</definedName>
    <definedName name="MIX30R" localSheetId="2">#REF!</definedName>
    <definedName name="MIX30R">#REF!</definedName>
    <definedName name="MIX35B" localSheetId="3">#REF!</definedName>
    <definedName name="MIX35B" localSheetId="4">#REF!</definedName>
    <definedName name="MIX35B" localSheetId="7">#REF!</definedName>
    <definedName name="MIX35B" localSheetId="5">#REF!</definedName>
    <definedName name="MIX35B" localSheetId="6">#REF!</definedName>
    <definedName name="MIX35B" localSheetId="9">#REF!</definedName>
    <definedName name="MIX35B" localSheetId="17">#REF!</definedName>
    <definedName name="MIX35B" localSheetId="2">#REF!</definedName>
    <definedName name="MIX35B">#REF!</definedName>
    <definedName name="MIX35R" localSheetId="3">#REF!</definedName>
    <definedName name="MIX35R" localSheetId="4">#REF!</definedName>
    <definedName name="MIX35R" localSheetId="7">#REF!</definedName>
    <definedName name="MIX35R" localSheetId="5">#REF!</definedName>
    <definedName name="MIX35R" localSheetId="6">#REF!</definedName>
    <definedName name="MIX35R" localSheetId="9">#REF!</definedName>
    <definedName name="MIX35R" localSheetId="17">#REF!</definedName>
    <definedName name="MIX35R" localSheetId="2">#REF!</definedName>
    <definedName name="MIX35R">#REF!</definedName>
    <definedName name="MIX40B" localSheetId="3">#REF!</definedName>
    <definedName name="MIX40B" localSheetId="4">#REF!</definedName>
    <definedName name="MIX40B" localSheetId="7">#REF!</definedName>
    <definedName name="MIX40B" localSheetId="5">#REF!</definedName>
    <definedName name="MIX40B" localSheetId="6">#REF!</definedName>
    <definedName name="MIX40B" localSheetId="9">#REF!</definedName>
    <definedName name="MIX40B" localSheetId="17">#REF!</definedName>
    <definedName name="MIX40B" localSheetId="2">#REF!</definedName>
    <definedName name="MIX40B">#REF!</definedName>
    <definedName name="MIX45B" localSheetId="3">#REF!</definedName>
    <definedName name="MIX45B" localSheetId="4">#REF!</definedName>
    <definedName name="MIX45B" localSheetId="7">#REF!</definedName>
    <definedName name="MIX45B" localSheetId="5">#REF!</definedName>
    <definedName name="MIX45B" localSheetId="6">#REF!</definedName>
    <definedName name="MIX45B" localSheetId="9">#REF!</definedName>
    <definedName name="MIX45B" localSheetId="17">#REF!</definedName>
    <definedName name="MIX45B" localSheetId="2">#REF!</definedName>
    <definedName name="MIX45B">#REF!</definedName>
    <definedName name="ml" localSheetId="3" hidden="1">{"'장비'!$A$3:$M$12"}</definedName>
    <definedName name="ml" localSheetId="4" hidden="1">{"'장비'!$A$3:$M$12"}</definedName>
    <definedName name="ml" localSheetId="7" hidden="1">{"'장비'!$A$3:$M$12"}</definedName>
    <definedName name="ml" localSheetId="5" hidden="1">{"'장비'!$A$3:$M$12"}</definedName>
    <definedName name="ml" localSheetId="6" hidden="1">{"'장비'!$A$3:$M$12"}</definedName>
    <definedName name="ml" localSheetId="9" hidden="1">{"'장비'!$A$3:$M$12"}</definedName>
    <definedName name="ml" localSheetId="17" hidden="1">{"'장비'!$A$3:$M$12"}</definedName>
    <definedName name="ml" localSheetId="2" hidden="1">{"'장비'!$A$3:$M$12"}</definedName>
    <definedName name="ml" hidden="1">{"'장비'!$A$3:$M$12"}</definedName>
    <definedName name="MLDPLT" localSheetId="3">#REF!</definedName>
    <definedName name="MLDPLT" localSheetId="4">#REF!</definedName>
    <definedName name="MLDPLT" localSheetId="7">#REF!</definedName>
    <definedName name="MLDPLT" localSheetId="5">#REF!</definedName>
    <definedName name="MLDPLT" localSheetId="6">#REF!</definedName>
    <definedName name="MLDPLT" localSheetId="9">#REF!</definedName>
    <definedName name="MLDPLT" localSheetId="17">#REF!</definedName>
    <definedName name="MLDPLT" localSheetId="2">#REF!</definedName>
    <definedName name="MLDPLT">#REF!</definedName>
    <definedName name="Mlpc" localSheetId="4">'[116]purpose&amp;input'!#REF!</definedName>
    <definedName name="Mlpc" localSheetId="7">'[116]purpose&amp;input'!#REF!</definedName>
    <definedName name="Mlpc" localSheetId="5">'[116]purpose&amp;input'!#REF!</definedName>
    <definedName name="Mlpc" localSheetId="6">'[116]purpose&amp;input'!#REF!</definedName>
    <definedName name="Mlpc" localSheetId="17">'[116]purpose&amp;input'!#REF!</definedName>
    <definedName name="Mlpc">'[116]purpose&amp;input'!#REF!</definedName>
    <definedName name="Mlpd" localSheetId="4">'[116]purpose&amp;input'!#REF!</definedName>
    <definedName name="Mlpd" localSheetId="7">'[116]purpose&amp;input'!#REF!</definedName>
    <definedName name="Mlpd" localSheetId="5">'[116]purpose&amp;input'!#REF!</definedName>
    <definedName name="Mlpd" localSheetId="6">'[116]purpose&amp;input'!#REF!</definedName>
    <definedName name="Mlpd" localSheetId="17">'[116]purpose&amp;input'!#REF!</definedName>
    <definedName name="Mlpd">'[116]purpose&amp;input'!#REF!</definedName>
    <definedName name="Mlps" localSheetId="4">'[116]purpose&amp;input'!#REF!</definedName>
    <definedName name="Mlps" localSheetId="7">'[116]purpose&amp;input'!#REF!</definedName>
    <definedName name="Mlps" localSheetId="5">'[116]purpose&amp;input'!#REF!</definedName>
    <definedName name="Mlps" localSheetId="6">'[116]purpose&amp;input'!#REF!</definedName>
    <definedName name="Mlps" localSheetId="17">'[116]purpose&amp;input'!#REF!</definedName>
    <definedName name="Mlps">'[116]purpose&amp;input'!#REF!</definedName>
    <definedName name="mm">'[22]Rates Basic'!$D$2</definedName>
    <definedName name="MMAZ" localSheetId="3">#REF!</definedName>
    <definedName name="MMAZ" localSheetId="4">#REF!</definedName>
    <definedName name="MMAZ" localSheetId="7">#REF!</definedName>
    <definedName name="MMAZ" localSheetId="5">#REF!</definedName>
    <definedName name="MMAZ" localSheetId="6">#REF!</definedName>
    <definedName name="MMAZ" localSheetId="9">#REF!</definedName>
    <definedName name="MMAZ" localSheetId="17">#REF!</definedName>
    <definedName name="MMAZ" localSheetId="2">#REF!</definedName>
    <definedName name="MMAZ">#REF!</definedName>
    <definedName name="mn" localSheetId="3" hidden="1">{"'Sheet1'!$L$16"}</definedName>
    <definedName name="mn" localSheetId="4" hidden="1">{"'Sheet1'!$L$16"}</definedName>
    <definedName name="mn" localSheetId="7" hidden="1">{"'Sheet1'!$L$16"}</definedName>
    <definedName name="mn" localSheetId="5" hidden="1">{"'Sheet1'!$L$16"}</definedName>
    <definedName name="mn" localSheetId="6" hidden="1">{"'Sheet1'!$L$16"}</definedName>
    <definedName name="mn" localSheetId="9" hidden="1">{"'Sheet1'!$L$16"}</definedName>
    <definedName name="mn" localSheetId="17" hidden="1">{"'Sheet1'!$L$16"}</definedName>
    <definedName name="mn" localSheetId="2" hidden="1">{"'Sheet1'!$L$16"}</definedName>
    <definedName name="mn" hidden="1">{"'Sheet1'!$L$16"}</definedName>
    <definedName name="MONTH_CONDITION" localSheetId="3">#REF!</definedName>
    <definedName name="MONTH_CONDITION" localSheetId="4">#REF!</definedName>
    <definedName name="MONTH_CONDITION" localSheetId="7">#REF!</definedName>
    <definedName name="MONTH_CONDITION" localSheetId="5">#REF!</definedName>
    <definedName name="MONTH_CONDITION" localSheetId="6">#REF!</definedName>
    <definedName name="MONTH_CONDITION" localSheetId="9">#REF!</definedName>
    <definedName name="MONTH_CONDITION" localSheetId="17">#REF!</definedName>
    <definedName name="MONTH_CONDITION" localSheetId="2">#REF!</definedName>
    <definedName name="MONTH_CONDITION">#REF!</definedName>
    <definedName name="MONTH_DETAILS" localSheetId="3">#REF!</definedName>
    <definedName name="MONTH_DETAILS" localSheetId="4">#REF!</definedName>
    <definedName name="MONTH_DETAILS" localSheetId="7">#REF!</definedName>
    <definedName name="MONTH_DETAILS" localSheetId="5">#REF!</definedName>
    <definedName name="MONTH_DETAILS" localSheetId="6">#REF!</definedName>
    <definedName name="MONTH_DETAILS" localSheetId="9">#REF!</definedName>
    <definedName name="MONTH_DETAILS" localSheetId="17">#REF!</definedName>
    <definedName name="MONTH_DETAILS" localSheetId="2">#REF!</definedName>
    <definedName name="MONTH_DETAILS">#REF!</definedName>
    <definedName name="MP" localSheetId="3" hidden="1">{#N/A,#N/A,FALSE,"CCTV"}</definedName>
    <definedName name="MP" localSheetId="4" hidden="1">{#N/A,#N/A,FALSE,"CCTV"}</definedName>
    <definedName name="MP" localSheetId="7" hidden="1">{#N/A,#N/A,FALSE,"CCTV"}</definedName>
    <definedName name="MP" localSheetId="5" hidden="1">{#N/A,#N/A,FALSE,"CCTV"}</definedName>
    <definedName name="MP" localSheetId="6" hidden="1">{#N/A,#N/A,FALSE,"CCTV"}</definedName>
    <definedName name="MP" localSheetId="9" hidden="1">{#N/A,#N/A,FALSE,"CCTV"}</definedName>
    <definedName name="MP" localSheetId="17" hidden="1">{#N/A,#N/A,FALSE,"CCTV"}</definedName>
    <definedName name="MP" localSheetId="2" hidden="1">{#N/A,#N/A,FALSE,"CCTV"}</definedName>
    <definedName name="MP" hidden="1">{#N/A,#N/A,FALSE,"CCTV"}</definedName>
    <definedName name="MPF" localSheetId="3">#REF!</definedName>
    <definedName name="MPF" localSheetId="4">#REF!</definedName>
    <definedName name="MPF" localSheetId="7">#REF!</definedName>
    <definedName name="MPF" localSheetId="5">#REF!</definedName>
    <definedName name="MPF" localSheetId="6">#REF!</definedName>
    <definedName name="MPF" localSheetId="9">#REF!</definedName>
    <definedName name="MPF" localSheetId="17">#REF!</definedName>
    <definedName name="MPF" localSheetId="2">#REF!</definedName>
    <definedName name="MPF">#REF!</definedName>
    <definedName name="MPMOB" localSheetId="3">#REF!</definedName>
    <definedName name="MPMOB" localSheetId="4">#REF!</definedName>
    <definedName name="MPMOB" localSheetId="7">#REF!</definedName>
    <definedName name="MPMOB" localSheetId="5">#REF!</definedName>
    <definedName name="MPMOB" localSheetId="6">#REF!</definedName>
    <definedName name="MPMOB" localSheetId="9">#REF!</definedName>
    <definedName name="MPMOB" localSheetId="17">#REF!</definedName>
    <definedName name="MPMOB" localSheetId="2">#REF!</definedName>
    <definedName name="MPMOB">#REF!</definedName>
    <definedName name="MRCRLPW" localSheetId="3">#REF!</definedName>
    <definedName name="MRCRLPW" localSheetId="4">#REF!</definedName>
    <definedName name="MRCRLPW" localSheetId="7">#REF!</definedName>
    <definedName name="MRCRLPW" localSheetId="5">#REF!</definedName>
    <definedName name="MRCRLPW" localSheetId="6">#REF!</definedName>
    <definedName name="MRCRLPW" localSheetId="9">#REF!</definedName>
    <definedName name="MRCRLPW" localSheetId="17">#REF!</definedName>
    <definedName name="MRCRLPW" localSheetId="2">#REF!</definedName>
    <definedName name="MRCRLPW">#REF!</definedName>
    <definedName name="MS" localSheetId="3">#REF!</definedName>
    <definedName name="MS" localSheetId="4">#REF!</definedName>
    <definedName name="MS" localSheetId="7">#REF!</definedName>
    <definedName name="MS" localSheetId="5">#REF!</definedName>
    <definedName name="MS" localSheetId="6">#REF!</definedName>
    <definedName name="MS" localSheetId="9">#REF!</definedName>
    <definedName name="MS" localSheetId="17">#REF!</definedName>
    <definedName name="MS" localSheetId="2">#REF!</definedName>
    <definedName name="MS">#REF!</definedName>
    <definedName name="MS200202rev2" localSheetId="3">#REF!</definedName>
    <definedName name="MS200202rev2" localSheetId="4">#REF!</definedName>
    <definedName name="MS200202rev2" localSheetId="7">#REF!</definedName>
    <definedName name="MS200202rev2" localSheetId="5">#REF!</definedName>
    <definedName name="MS200202rev2" localSheetId="6">#REF!</definedName>
    <definedName name="MS200202rev2" localSheetId="9">#REF!</definedName>
    <definedName name="MS200202rev2" localSheetId="17">#REF!</definedName>
    <definedName name="MS200202rev2" localSheetId="2">#REF!</definedName>
    <definedName name="MS200202rev2">#REF!</definedName>
    <definedName name="ms2002may1706" localSheetId="3">#REF!</definedName>
    <definedName name="ms2002may1706" localSheetId="4">#REF!</definedName>
    <definedName name="ms2002may1706" localSheetId="7">#REF!</definedName>
    <definedName name="ms2002may1706" localSheetId="5">#REF!</definedName>
    <definedName name="ms2002may1706" localSheetId="6">#REF!</definedName>
    <definedName name="ms2002may1706" localSheetId="9">#REF!</definedName>
    <definedName name="ms2002may1706" localSheetId="17">#REF!</definedName>
    <definedName name="ms2002may1706" localSheetId="2">#REF!</definedName>
    <definedName name="ms2002may1706">#REF!</definedName>
    <definedName name="Msbdo" localSheetId="3">#REF!</definedName>
    <definedName name="Msbdo" localSheetId="4">#REF!</definedName>
    <definedName name="Msbdo" localSheetId="7">#REF!</definedName>
    <definedName name="Msbdo" localSheetId="5">#REF!</definedName>
    <definedName name="Msbdo" localSheetId="6">#REF!</definedName>
    <definedName name="Msbdo" localSheetId="9">#REF!</definedName>
    <definedName name="Msbdo" localSheetId="17">#REF!</definedName>
    <definedName name="Msbdo" localSheetId="2">#REF!</definedName>
    <definedName name="Msbdo">#REF!</definedName>
    <definedName name="msjune1807" localSheetId="3">#REF!</definedName>
    <definedName name="msjune1807" localSheetId="4">#REF!</definedName>
    <definedName name="msjune1807" localSheetId="7">#REF!</definedName>
    <definedName name="msjune1807" localSheetId="5">#REF!</definedName>
    <definedName name="msjune1807" localSheetId="6">#REF!</definedName>
    <definedName name="msjune1807" localSheetId="9">#REF!</definedName>
    <definedName name="msjune1807" localSheetId="17">#REF!</definedName>
    <definedName name="msjune1807" localSheetId="2">#REF!</definedName>
    <definedName name="msjune1807">#REF!</definedName>
    <definedName name="mu" localSheetId="3">#REF!</definedName>
    <definedName name="mu" localSheetId="4">#REF!</definedName>
    <definedName name="mu" localSheetId="7">#REF!</definedName>
    <definedName name="mu" localSheetId="5">#REF!</definedName>
    <definedName name="mu" localSheetId="6">#REF!</definedName>
    <definedName name="mu" localSheetId="9">#REF!</definedName>
    <definedName name="mu" localSheetId="17">#REF!</definedName>
    <definedName name="mu" localSheetId="2">#REF!</definedName>
    <definedName name="mu">#REF!</definedName>
    <definedName name="MUCK" localSheetId="3">#REF!</definedName>
    <definedName name="MUCK" localSheetId="4">#REF!</definedName>
    <definedName name="MUCK" localSheetId="7">#REF!</definedName>
    <definedName name="MUCK" localSheetId="5">#REF!</definedName>
    <definedName name="MUCK" localSheetId="6">#REF!</definedName>
    <definedName name="MUCK" localSheetId="9">#REF!</definedName>
    <definedName name="MUCK" localSheetId="17">#REF!</definedName>
    <definedName name="MUCK" localSheetId="2">#REF!</definedName>
    <definedName name="MUCK">#REF!</definedName>
    <definedName name="mui" localSheetId="3">#REF!</definedName>
    <definedName name="mui" localSheetId="4">#REF!</definedName>
    <definedName name="mui" localSheetId="7">#REF!</definedName>
    <definedName name="mui" localSheetId="5">#REF!</definedName>
    <definedName name="mui" localSheetId="6">#REF!</definedName>
    <definedName name="mui" localSheetId="9">#REF!</definedName>
    <definedName name="mui" localSheetId="17">#REF!</definedName>
    <definedName name="mui" localSheetId="2">#REF!</definedName>
    <definedName name="mui">#REF!</definedName>
    <definedName name="MUL">'[47]RA Civil'!$E$8</definedName>
    <definedName name="MUNION" localSheetId="3">#REF!</definedName>
    <definedName name="MUNION" localSheetId="4">#REF!</definedName>
    <definedName name="MUNION" localSheetId="7">#REF!</definedName>
    <definedName name="MUNION" localSheetId="5">#REF!</definedName>
    <definedName name="MUNION" localSheetId="6">#REF!</definedName>
    <definedName name="MUNION" localSheetId="9">#REF!</definedName>
    <definedName name="MUNION" localSheetId="17">#REF!</definedName>
    <definedName name="MUNION" localSheetId="2">#REF!</definedName>
    <definedName name="MUNION">#REF!</definedName>
    <definedName name="MUNON" localSheetId="3">#REF!</definedName>
    <definedName name="MUNON" localSheetId="4">#REF!</definedName>
    <definedName name="MUNON" localSheetId="7">#REF!</definedName>
    <definedName name="MUNON" localSheetId="5">#REF!</definedName>
    <definedName name="MUNON" localSheetId="6">#REF!</definedName>
    <definedName name="MUNON" localSheetId="9">#REF!</definedName>
    <definedName name="MUNON" localSheetId="17">#REF!</definedName>
    <definedName name="MUNON" localSheetId="2">#REF!</definedName>
    <definedName name="MUNON">#REF!</definedName>
    <definedName name="MUR" localSheetId="3">#REF!</definedName>
    <definedName name="MUR" localSheetId="4">#REF!</definedName>
    <definedName name="MUR" localSheetId="7">#REF!</definedName>
    <definedName name="MUR" localSheetId="5">#REF!</definedName>
    <definedName name="MUR" localSheetId="6">#REF!</definedName>
    <definedName name="MUR" localSheetId="9">#REF!</definedName>
    <definedName name="MUR" localSheetId="17">#REF!</definedName>
    <definedName name="MUR" localSheetId="2">#REF!</definedName>
    <definedName name="MUR">#REF!</definedName>
    <definedName name="MUTP" localSheetId="3">#REF!</definedName>
    <definedName name="MUTP" localSheetId="4">#REF!</definedName>
    <definedName name="MUTP" localSheetId="7">#REF!</definedName>
    <definedName name="MUTP" localSheetId="5">#REF!</definedName>
    <definedName name="MUTP" localSheetId="6">#REF!</definedName>
    <definedName name="MUTP" localSheetId="9">#REF!</definedName>
    <definedName name="MUTP" localSheetId="17">#REF!</definedName>
    <definedName name="MUTP" localSheetId="2">#REF!</definedName>
    <definedName name="MUTP">#REF!</definedName>
    <definedName name="N" localSheetId="4">[14]PROCTOR!#REF!</definedName>
    <definedName name="N" localSheetId="7">[14]PROCTOR!#REF!</definedName>
    <definedName name="N" localSheetId="5">[14]PROCTOR!#REF!</definedName>
    <definedName name="N" localSheetId="6">[14]PROCTOR!#REF!</definedName>
    <definedName name="N" localSheetId="17">[14]PROCTOR!#REF!</definedName>
    <definedName name="N">[14]PROCTOR!#REF!</definedName>
    <definedName name="N___0" localSheetId="3">#REF!</definedName>
    <definedName name="N___0" localSheetId="4">#REF!</definedName>
    <definedName name="N___0" localSheetId="7">#REF!</definedName>
    <definedName name="N___0" localSheetId="5">#REF!</definedName>
    <definedName name="N___0" localSheetId="6">#REF!</definedName>
    <definedName name="N___0" localSheetId="9">#REF!</definedName>
    <definedName name="N___0" localSheetId="17">#REF!</definedName>
    <definedName name="N___0" localSheetId="2">#REF!</definedName>
    <definedName name="N___0">#REF!</definedName>
    <definedName name="N___13" localSheetId="3">#REF!</definedName>
    <definedName name="N___13" localSheetId="4">#REF!</definedName>
    <definedName name="N___13" localSheetId="7">#REF!</definedName>
    <definedName name="N___13" localSheetId="5">#REF!</definedName>
    <definedName name="N___13" localSheetId="6">#REF!</definedName>
    <definedName name="N___13" localSheetId="9">#REF!</definedName>
    <definedName name="N___13" localSheetId="17">#REF!</definedName>
    <definedName name="N___13" localSheetId="2">#REF!</definedName>
    <definedName name="N___13">#REF!</definedName>
    <definedName name="Name">[131]Index!$C$2</definedName>
    <definedName name="NEED" localSheetId="3">#REF!</definedName>
    <definedName name="NEED" localSheetId="4">#REF!</definedName>
    <definedName name="NEED" localSheetId="7">#REF!</definedName>
    <definedName name="NEED" localSheetId="5">#REF!</definedName>
    <definedName name="NEED" localSheetId="6">#REF!</definedName>
    <definedName name="NEED" localSheetId="9">#REF!</definedName>
    <definedName name="NEED" localSheetId="17">#REF!</definedName>
    <definedName name="NEED" localSheetId="2">#REF!</definedName>
    <definedName name="NEED">#REF!</definedName>
    <definedName name="needle" localSheetId="3">#REF!</definedName>
    <definedName name="needle" localSheetId="4">#REF!</definedName>
    <definedName name="needle" localSheetId="7">#REF!</definedName>
    <definedName name="needle" localSheetId="5">#REF!</definedName>
    <definedName name="needle" localSheetId="6">#REF!</definedName>
    <definedName name="needle" localSheetId="9">#REF!</definedName>
    <definedName name="needle" localSheetId="17">#REF!</definedName>
    <definedName name="needle" localSheetId="2">#REF!</definedName>
    <definedName name="needle">#REF!</definedName>
    <definedName name="NET_TAX">[61]CABLERET!$D$6</definedName>
    <definedName name="new">[51]Original!$T$8</definedName>
    <definedName name="NEWNAME" localSheetId="3" hidden="1">{#N/A,#N/A,FALSE,"CCTV"}</definedName>
    <definedName name="NEWNAME" localSheetId="4" hidden="1">{#N/A,#N/A,FALSE,"CCTV"}</definedName>
    <definedName name="NEWNAME" localSheetId="7" hidden="1">{#N/A,#N/A,FALSE,"CCTV"}</definedName>
    <definedName name="NEWNAME" localSheetId="5" hidden="1">{#N/A,#N/A,FALSE,"CCTV"}</definedName>
    <definedName name="NEWNAME" localSheetId="6" hidden="1">{#N/A,#N/A,FALSE,"CCTV"}</definedName>
    <definedName name="NEWNAME" localSheetId="9" hidden="1">{#N/A,#N/A,FALSE,"CCTV"}</definedName>
    <definedName name="NEWNAME" localSheetId="17" hidden="1">{#N/A,#N/A,FALSE,"CCTV"}</definedName>
    <definedName name="NEWNAME" localSheetId="2" hidden="1">{#N/A,#N/A,FALSE,"CCTV"}</definedName>
    <definedName name="NEWNAME" hidden="1">{#N/A,#N/A,FALSE,"CCTV"}</definedName>
    <definedName name="NIPP" localSheetId="3">#REF!</definedName>
    <definedName name="NIPP" localSheetId="4">#REF!</definedName>
    <definedName name="NIPP" localSheetId="7">#REF!</definedName>
    <definedName name="NIPP" localSheetId="5">#REF!</definedName>
    <definedName name="NIPP" localSheetId="6">#REF!</definedName>
    <definedName name="NIPP" localSheetId="9">#REF!</definedName>
    <definedName name="NIPP" localSheetId="17">#REF!</definedName>
    <definedName name="NIPP" localSheetId="2">#REF!</definedName>
    <definedName name="NIPP">#REF!</definedName>
    <definedName name="NN" localSheetId="3">#REF!</definedName>
    <definedName name="NN" localSheetId="4">#REF!</definedName>
    <definedName name="NN" localSheetId="7">#REF!</definedName>
    <definedName name="NN" localSheetId="5">#REF!</definedName>
    <definedName name="NN" localSheetId="6">#REF!</definedName>
    <definedName name="NN" localSheetId="9">#REF!</definedName>
    <definedName name="NN" localSheetId="17">#REF!</definedName>
    <definedName name="NN" localSheetId="2">#REF!</definedName>
    <definedName name="NN">#REF!</definedName>
    <definedName name="NN___0" localSheetId="3">#REF!</definedName>
    <definedName name="NN___0" localSheetId="4">#REF!</definedName>
    <definedName name="NN___0" localSheetId="7">#REF!</definedName>
    <definedName name="NN___0" localSheetId="5">#REF!</definedName>
    <definedName name="NN___0" localSheetId="6">#REF!</definedName>
    <definedName name="NN___0" localSheetId="9">#REF!</definedName>
    <definedName name="NN___0" localSheetId="17">#REF!</definedName>
    <definedName name="NN___0" localSheetId="2">#REF!</definedName>
    <definedName name="NN___0">#REF!</definedName>
    <definedName name="NN___13" localSheetId="3">#REF!</definedName>
    <definedName name="NN___13" localSheetId="4">#REF!</definedName>
    <definedName name="NN___13" localSheetId="7">#REF!</definedName>
    <definedName name="NN___13" localSheetId="5">#REF!</definedName>
    <definedName name="NN___13" localSheetId="6">#REF!</definedName>
    <definedName name="NN___13" localSheetId="9">#REF!</definedName>
    <definedName name="NN___13" localSheetId="17">#REF!</definedName>
    <definedName name="NN___13" localSheetId="2">#REF!</definedName>
    <definedName name="NN___13">#REF!</definedName>
    <definedName name="No" localSheetId="3">#REF!</definedName>
    <definedName name="No" localSheetId="4">#REF!</definedName>
    <definedName name="No" localSheetId="7">#REF!</definedName>
    <definedName name="No" localSheetId="5">#REF!</definedName>
    <definedName name="No" localSheetId="6">#REF!</definedName>
    <definedName name="No" localSheetId="9">#REF!</definedName>
    <definedName name="No" localSheetId="17">#REF!</definedName>
    <definedName name="No" localSheetId="2">#REF!</definedName>
    <definedName name="No">#REF!</definedName>
    <definedName name="NO_JTS">[50]PIPING!$G$6:$G$105</definedName>
    <definedName name="NO_OF_MH" localSheetId="3">#REF!</definedName>
    <definedName name="NO_OF_MH" localSheetId="4">#REF!</definedName>
    <definedName name="NO_OF_MH" localSheetId="7">#REF!</definedName>
    <definedName name="NO_OF_MH" localSheetId="5">#REF!</definedName>
    <definedName name="NO_OF_MH" localSheetId="6">#REF!</definedName>
    <definedName name="NO_OF_MH" localSheetId="9">#REF!</definedName>
    <definedName name="NO_OF_MH" localSheetId="17">#REF!</definedName>
    <definedName name="NO_OF_MH" localSheetId="2">#REF!</definedName>
    <definedName name="NO_OF_MH">#REF!</definedName>
    <definedName name="NO_OF_REQ" localSheetId="3">#REF!</definedName>
    <definedName name="NO_OF_REQ" localSheetId="4">#REF!</definedName>
    <definedName name="NO_OF_REQ" localSheetId="7">#REF!</definedName>
    <definedName name="NO_OF_REQ" localSheetId="5">#REF!</definedName>
    <definedName name="NO_OF_REQ" localSheetId="6">#REF!</definedName>
    <definedName name="NO_OF_REQ" localSheetId="9">#REF!</definedName>
    <definedName name="NO_OF_REQ" localSheetId="17">#REF!</definedName>
    <definedName name="NO_OF_REQ" localSheetId="2">#REF!</definedName>
    <definedName name="NO_OF_REQ">#REF!</definedName>
    <definedName name="num" localSheetId="3">#REF!</definedName>
    <definedName name="num" localSheetId="4">#REF!</definedName>
    <definedName name="num" localSheetId="7">#REF!</definedName>
    <definedName name="num" localSheetId="5">#REF!</definedName>
    <definedName name="num" localSheetId="6">#REF!</definedName>
    <definedName name="num" localSheetId="9">#REF!</definedName>
    <definedName name="num" localSheetId="17">#REF!</definedName>
    <definedName name="num" localSheetId="2">#REF!</definedName>
    <definedName name="num">#REF!</definedName>
    <definedName name="Nx" localSheetId="3">#REF!</definedName>
    <definedName name="Nx" localSheetId="4">#REF!</definedName>
    <definedName name="Nx" localSheetId="7">#REF!</definedName>
    <definedName name="Nx" localSheetId="5">#REF!</definedName>
    <definedName name="Nx" localSheetId="6">#REF!</definedName>
    <definedName name="Nx" localSheetId="9">#REF!</definedName>
    <definedName name="Nx" localSheetId="17">#REF!</definedName>
    <definedName name="Nx" localSheetId="2">#REF!</definedName>
    <definedName name="Nx">#REF!</definedName>
    <definedName name="Nx___0" localSheetId="3">#REF!</definedName>
    <definedName name="Nx___0" localSheetId="4">#REF!</definedName>
    <definedName name="Nx___0" localSheetId="7">#REF!</definedName>
    <definedName name="Nx___0" localSheetId="5">#REF!</definedName>
    <definedName name="Nx___0" localSheetId="6">#REF!</definedName>
    <definedName name="Nx___0" localSheetId="9">#REF!</definedName>
    <definedName name="Nx___0" localSheetId="17">#REF!</definedName>
    <definedName name="Nx___0" localSheetId="2">#REF!</definedName>
    <definedName name="Nx___0">#REF!</definedName>
    <definedName name="Nx___13" localSheetId="3">#REF!</definedName>
    <definedName name="Nx___13" localSheetId="4">#REF!</definedName>
    <definedName name="Nx___13" localSheetId="7">#REF!</definedName>
    <definedName name="Nx___13" localSheetId="5">#REF!</definedName>
    <definedName name="Nx___13" localSheetId="6">#REF!</definedName>
    <definedName name="Nx___13" localSheetId="9">#REF!</definedName>
    <definedName name="Nx___13" localSheetId="17">#REF!</definedName>
    <definedName name="Nx___13" localSheetId="2">#REF!</definedName>
    <definedName name="Nx___13">#REF!</definedName>
    <definedName name="Ny" localSheetId="3">#REF!</definedName>
    <definedName name="Ny" localSheetId="4">#REF!</definedName>
    <definedName name="Ny" localSheetId="7">#REF!</definedName>
    <definedName name="Ny" localSheetId="5">#REF!</definedName>
    <definedName name="Ny" localSheetId="6">#REF!</definedName>
    <definedName name="Ny" localSheetId="9">#REF!</definedName>
    <definedName name="Ny" localSheetId="17">#REF!</definedName>
    <definedName name="Ny" localSheetId="2">#REF!</definedName>
    <definedName name="Ny">#REF!</definedName>
    <definedName name="Ny___0" localSheetId="3">#REF!</definedName>
    <definedName name="Ny___0" localSheetId="4">#REF!</definedName>
    <definedName name="Ny___0" localSheetId="7">#REF!</definedName>
    <definedName name="Ny___0" localSheetId="5">#REF!</definedName>
    <definedName name="Ny___0" localSheetId="6">#REF!</definedName>
    <definedName name="Ny___0" localSheetId="9">#REF!</definedName>
    <definedName name="Ny___0" localSheetId="17">#REF!</definedName>
    <definedName name="Ny___0" localSheetId="2">#REF!</definedName>
    <definedName name="Ny___0">#REF!</definedName>
    <definedName name="Ny___13" localSheetId="3">#REF!</definedName>
    <definedName name="Ny___13" localSheetId="4">#REF!</definedName>
    <definedName name="Ny___13" localSheetId="7">#REF!</definedName>
    <definedName name="Ny___13" localSheetId="5">#REF!</definedName>
    <definedName name="Ny___13" localSheetId="6">#REF!</definedName>
    <definedName name="Ny___13" localSheetId="9">#REF!</definedName>
    <definedName name="Ny___13" localSheetId="17">#REF!</definedName>
    <definedName name="Ny___13" localSheetId="2">#REF!</definedName>
    <definedName name="Ny___13">#REF!</definedName>
    <definedName name="o" localSheetId="3" hidden="1">{"'Sheet1'!$L$16"}</definedName>
    <definedName name="o" localSheetId="4" hidden="1">{"'Sheet1'!$L$16"}</definedName>
    <definedName name="o" localSheetId="7" hidden="1">{"'Sheet1'!$L$16"}</definedName>
    <definedName name="o" localSheetId="5" hidden="1">{"'Sheet1'!$L$16"}</definedName>
    <definedName name="o" localSheetId="6" hidden="1">{"'Sheet1'!$L$16"}</definedName>
    <definedName name="o" localSheetId="9" hidden="1">{"'Sheet1'!$L$16"}</definedName>
    <definedName name="o" localSheetId="17" hidden="1">{"'Sheet1'!$L$16"}</definedName>
    <definedName name="o" localSheetId="2" hidden="1">{"'Sheet1'!$L$16"}</definedName>
    <definedName name="o" hidden="1">{"'Sheet1'!$L$16"}</definedName>
    <definedName name="O_2">[50]PIPING!$V$6:$V$105</definedName>
    <definedName name="O11FAC">[82]R2!$C$6</definedName>
    <definedName name="O11SUM">[82]R2!$C$7</definedName>
    <definedName name="O12SUM">[82]R2!$C$9</definedName>
    <definedName name="O1SPFAC" localSheetId="4">[82]R2!#REF!</definedName>
    <definedName name="O1SPFAC" localSheetId="7">[82]R2!#REF!</definedName>
    <definedName name="O1SPFAC" localSheetId="5">[82]R2!#REF!</definedName>
    <definedName name="O1SPFAC" localSheetId="6">[82]R2!#REF!</definedName>
    <definedName name="O1SPFAC" localSheetId="17">[82]R2!#REF!</definedName>
    <definedName name="O1SPFAC">[82]R2!#REF!</definedName>
    <definedName name="O1SPMGN">[82]R2!$C$12</definedName>
    <definedName name="O2FAC">[82]R2!$C$11</definedName>
    <definedName name="OBLACK" localSheetId="3">#REF!</definedName>
    <definedName name="OBLACK" localSheetId="4">#REF!</definedName>
    <definedName name="OBLACK" localSheetId="7">#REF!</definedName>
    <definedName name="OBLACK" localSheetId="5">#REF!</definedName>
    <definedName name="OBLACK" localSheetId="6">#REF!</definedName>
    <definedName name="OBLACK" localSheetId="9">#REF!</definedName>
    <definedName name="OBLACK" localSheetId="17">#REF!</definedName>
    <definedName name="OBLACK" localSheetId="2">#REF!</definedName>
    <definedName name="OBLACK">#REF!</definedName>
    <definedName name="OCCRUSH" localSheetId="3">#REF!</definedName>
    <definedName name="OCCRUSH" localSheetId="4">#REF!</definedName>
    <definedName name="OCCRUSH" localSheetId="7">#REF!</definedName>
    <definedName name="OCCRUSH" localSheetId="5">#REF!</definedName>
    <definedName name="OCCRUSH" localSheetId="6">#REF!</definedName>
    <definedName name="OCCRUSH" localSheetId="9">#REF!</definedName>
    <definedName name="OCCRUSH" localSheetId="17">#REF!</definedName>
    <definedName name="OCCRUSH" localSheetId="2">#REF!</definedName>
    <definedName name="OCCRUSH">#REF!</definedName>
    <definedName name="OCEXC" localSheetId="3">#REF!</definedName>
    <definedName name="OCEXC" localSheetId="4">#REF!</definedName>
    <definedName name="OCEXC" localSheetId="7">#REF!</definedName>
    <definedName name="OCEXC" localSheetId="5">#REF!</definedName>
    <definedName name="OCEXC" localSheetId="6">#REF!</definedName>
    <definedName name="OCEXC" localSheetId="9">#REF!</definedName>
    <definedName name="OCEXC" localSheetId="17">#REF!</definedName>
    <definedName name="OCEXC" localSheetId="2">#REF!</definedName>
    <definedName name="OCEXC">#REF!</definedName>
    <definedName name="OCLOADA" localSheetId="3">#REF!</definedName>
    <definedName name="OCLOADA" localSheetId="4">#REF!</definedName>
    <definedName name="OCLOADA" localSheetId="7">#REF!</definedName>
    <definedName name="OCLOADA" localSheetId="5">#REF!</definedName>
    <definedName name="OCLOADA" localSheetId="6">#REF!</definedName>
    <definedName name="OCLOADA" localSheetId="9">#REF!</definedName>
    <definedName name="OCLOADA" localSheetId="17">#REF!</definedName>
    <definedName name="OCLOADA" localSheetId="2">#REF!</definedName>
    <definedName name="OCLOADA">#REF!</definedName>
    <definedName name="OCLOADS" localSheetId="3">#REF!</definedName>
    <definedName name="OCLOADS" localSheetId="4">#REF!</definedName>
    <definedName name="OCLOADS" localSheetId="7">#REF!</definedName>
    <definedName name="OCLOADS" localSheetId="5">#REF!</definedName>
    <definedName name="OCLOADS" localSheetId="6">#REF!</definedName>
    <definedName name="OCLOADS" localSheetId="9">#REF!</definedName>
    <definedName name="OCLOADS" localSheetId="17">#REF!</definedName>
    <definedName name="OCLOADS" localSheetId="2">#REF!</definedName>
    <definedName name="OCLOADS">#REF!</definedName>
    <definedName name="OCTIP1" localSheetId="3">#REF!</definedName>
    <definedName name="OCTIP1" localSheetId="4">#REF!</definedName>
    <definedName name="OCTIP1" localSheetId="7">#REF!</definedName>
    <definedName name="OCTIP1" localSheetId="5">#REF!</definedName>
    <definedName name="OCTIP1" localSheetId="6">#REF!</definedName>
    <definedName name="OCTIP1" localSheetId="9">#REF!</definedName>
    <definedName name="OCTIP1" localSheetId="17">#REF!</definedName>
    <definedName name="OCTIP1" localSheetId="2">#REF!</definedName>
    <definedName name="OCTIP1">#REF!</definedName>
    <definedName name="OCTIP5" localSheetId="3">#REF!</definedName>
    <definedName name="OCTIP5" localSheetId="4">#REF!</definedName>
    <definedName name="OCTIP5" localSheetId="7">#REF!</definedName>
    <definedName name="OCTIP5" localSheetId="5">#REF!</definedName>
    <definedName name="OCTIP5" localSheetId="6">#REF!</definedName>
    <definedName name="OCTIP5" localSheetId="9">#REF!</definedName>
    <definedName name="OCTIP5" localSheetId="17">#REF!</definedName>
    <definedName name="OCTIP5" localSheetId="2">#REF!</definedName>
    <definedName name="OCTIP5">#REF!</definedName>
    <definedName name="OCTRI">[61]CABLERET!$D$5</definedName>
    <definedName name="ODH" localSheetId="3" hidden="1">#REF!</definedName>
    <definedName name="ODH" localSheetId="4" hidden="1">#REF!</definedName>
    <definedName name="ODH" localSheetId="7" hidden="1">#REF!</definedName>
    <definedName name="ODH" localSheetId="5" hidden="1">#REF!</definedName>
    <definedName name="ODH" localSheetId="6" hidden="1">#REF!</definedName>
    <definedName name="ODH" localSheetId="9" hidden="1">#REF!</definedName>
    <definedName name="ODH" localSheetId="17" hidden="1">#REF!</definedName>
    <definedName name="ODH" localSheetId="2" hidden="1">#REF!</definedName>
    <definedName name="ODH" hidden="1">#REF!</definedName>
    <definedName name="OH_PM" localSheetId="3">#REF!</definedName>
    <definedName name="OH_PM" localSheetId="4">#REF!</definedName>
    <definedName name="OH_PM" localSheetId="7">#REF!</definedName>
    <definedName name="OH_PM" localSheetId="5">#REF!</definedName>
    <definedName name="OH_PM" localSheetId="6">#REF!</definedName>
    <definedName name="OH_PM" localSheetId="9">#REF!</definedName>
    <definedName name="OH_PM" localSheetId="17">#REF!</definedName>
    <definedName name="OH_PM" localSheetId="2">#REF!</definedName>
    <definedName name="OH_PM">#REF!</definedName>
    <definedName name="olct" localSheetId="4">'[121]Pier Design(with offset)'!#REF!</definedName>
    <definedName name="olct" localSheetId="7">'[121]Pier Design(with offset)'!#REF!</definedName>
    <definedName name="olct" localSheetId="5">'[121]Pier Design(with offset)'!#REF!</definedName>
    <definedName name="olct" localSheetId="6">'[121]Pier Design(with offset)'!#REF!</definedName>
    <definedName name="olct" localSheetId="17">'[121]Pier Design(with offset)'!#REF!</definedName>
    <definedName name="olct">'[121]Pier Design(with offset)'!#REF!</definedName>
    <definedName name="olt" localSheetId="4">'[118]Pier Design(with offset)'!#REF!</definedName>
    <definedName name="olt" localSheetId="7">'[118]Pier Design(with offset)'!#REF!</definedName>
    <definedName name="olt" localSheetId="5">'[118]Pier Design(with offset)'!#REF!</definedName>
    <definedName name="olt" localSheetId="6">'[118]Pier Design(with offset)'!#REF!</definedName>
    <definedName name="olt" localSheetId="17">'[118]Pier Design(with offset)'!#REF!</definedName>
    <definedName name="olt">'[118]Pier Design(with offset)'!#REF!</definedName>
    <definedName name="OMAS" localSheetId="3">#REF!</definedName>
    <definedName name="OMAS" localSheetId="4">#REF!</definedName>
    <definedName name="OMAS" localSheetId="7">#REF!</definedName>
    <definedName name="OMAS" localSheetId="5">#REF!</definedName>
    <definedName name="OMAS" localSheetId="6">#REF!</definedName>
    <definedName name="OMAS" localSheetId="9">#REF!</definedName>
    <definedName name="OMAS" localSheetId="17">#REF!</definedName>
    <definedName name="OMAS" localSheetId="2">#REF!</definedName>
    <definedName name="OMAS">#REF!</definedName>
    <definedName name="OPC">'[139]Rate Analysis '!$E$18</definedName>
    <definedName name="oper" localSheetId="3">#REF!</definedName>
    <definedName name="oper" localSheetId="4">#REF!</definedName>
    <definedName name="oper" localSheetId="7">#REF!</definedName>
    <definedName name="oper" localSheetId="5">#REF!</definedName>
    <definedName name="oper" localSheetId="6">#REF!</definedName>
    <definedName name="oper" localSheetId="9">#REF!</definedName>
    <definedName name="oper" localSheetId="17">#REF!</definedName>
    <definedName name="oper" localSheetId="2">#REF!</definedName>
    <definedName name="oper">#REF!</definedName>
    <definedName name="oper." localSheetId="3">#REF!</definedName>
    <definedName name="oper." localSheetId="4">#REF!</definedName>
    <definedName name="oper." localSheetId="7">#REF!</definedName>
    <definedName name="oper." localSheetId="5">#REF!</definedName>
    <definedName name="oper." localSheetId="6">#REF!</definedName>
    <definedName name="oper." localSheetId="9">#REF!</definedName>
    <definedName name="oper." localSheetId="17">#REF!</definedName>
    <definedName name="oper." localSheetId="2">#REF!</definedName>
    <definedName name="oper.">#REF!</definedName>
    <definedName name="opoi" localSheetId="3">#REF!</definedName>
    <definedName name="opoi" localSheetId="4">#REF!</definedName>
    <definedName name="opoi" localSheetId="7">#REF!</definedName>
    <definedName name="opoi" localSheetId="5">#REF!</definedName>
    <definedName name="opoi" localSheetId="6">#REF!</definedName>
    <definedName name="opoi" localSheetId="9">#REF!</definedName>
    <definedName name="opoi" localSheetId="17">#REF!</definedName>
    <definedName name="opoi" localSheetId="2">#REF!</definedName>
    <definedName name="opoi">#REF!</definedName>
    <definedName name="ORBEND" localSheetId="3">#REF!</definedName>
    <definedName name="ORBEND" localSheetId="4">#REF!</definedName>
    <definedName name="ORBEND" localSheetId="7">#REF!</definedName>
    <definedName name="ORBEND" localSheetId="5">#REF!</definedName>
    <definedName name="ORBEND" localSheetId="6">#REF!</definedName>
    <definedName name="ORBEND" localSheetId="9">#REF!</definedName>
    <definedName name="ORBEND" localSheetId="17">#REF!</definedName>
    <definedName name="ORBEND" localSheetId="2">#REF!</definedName>
    <definedName name="ORBEND">#REF!</definedName>
    <definedName name="ORDERING" localSheetId="3">#REF!</definedName>
    <definedName name="ORDERING" localSheetId="4">#REF!</definedName>
    <definedName name="ORDERING" localSheetId="7">#REF!</definedName>
    <definedName name="ORDERING" localSheetId="5">#REF!</definedName>
    <definedName name="ORDERING" localSheetId="6">#REF!</definedName>
    <definedName name="ORDERING" localSheetId="9">#REF!</definedName>
    <definedName name="ORDERING" localSheetId="17">#REF!</definedName>
    <definedName name="ORDERING" localSheetId="2">#REF!</definedName>
    <definedName name="ORDERING">#REF!</definedName>
    <definedName name="OTRY" localSheetId="3">#REF!</definedName>
    <definedName name="OTRY" localSheetId="4">#REF!</definedName>
    <definedName name="OTRY" localSheetId="7">#REF!</definedName>
    <definedName name="OTRY" localSheetId="5">#REF!</definedName>
    <definedName name="OTRY" localSheetId="6">#REF!</definedName>
    <definedName name="OTRY" localSheetId="9">#REF!</definedName>
    <definedName name="OTRY" localSheetId="17">#REF!</definedName>
    <definedName name="OTRY" localSheetId="2">#REF!</definedName>
    <definedName name="OTRY">#REF!</definedName>
    <definedName name="OTRY1" localSheetId="3">#REF!</definedName>
    <definedName name="OTRY1" localSheetId="4">#REF!</definedName>
    <definedName name="OTRY1" localSheetId="7">#REF!</definedName>
    <definedName name="OTRY1" localSheetId="5">#REF!</definedName>
    <definedName name="OTRY1" localSheetId="6">#REF!</definedName>
    <definedName name="OTRY1" localSheetId="9">#REF!</definedName>
    <definedName name="OTRY1" localSheetId="17">#REF!</definedName>
    <definedName name="OTRY1" localSheetId="2">#REF!</definedName>
    <definedName name="OTRY1">#REF!</definedName>
    <definedName name="overallspan1" localSheetId="4">[84]FACE!#REF!</definedName>
    <definedName name="overallspan1" localSheetId="7">[84]FACE!#REF!</definedName>
    <definedName name="overallspan1" localSheetId="5">[84]FACE!#REF!</definedName>
    <definedName name="overallspan1" localSheetId="6">[84]FACE!#REF!</definedName>
    <definedName name="overallspan1" localSheetId="17">[84]FACE!#REF!</definedName>
    <definedName name="overallspan1">[84]FACE!#REF!</definedName>
    <definedName name="overallspan13">'[140]SLAB DESIGN'!$E$41</definedName>
    <definedName name="OVERHEADS" localSheetId="3">#REF!</definedName>
    <definedName name="OVERHEADS" localSheetId="4">#REF!</definedName>
    <definedName name="OVERHEADS" localSheetId="7">#REF!</definedName>
    <definedName name="OVERHEADS" localSheetId="5">#REF!</definedName>
    <definedName name="OVERHEADS" localSheetId="6">#REF!</definedName>
    <definedName name="OVERHEADS" localSheetId="9">#REF!</definedName>
    <definedName name="OVERHEADS" localSheetId="17">#REF!</definedName>
    <definedName name="OVERHEADS" localSheetId="2">#REF!</definedName>
    <definedName name="OVERHEADS">#REF!</definedName>
    <definedName name="OVRFAC">[82]R2!$C$16</definedName>
    <definedName name="Owner" localSheetId="3">#REF!</definedName>
    <definedName name="Owner" localSheetId="4">#REF!</definedName>
    <definedName name="Owner" localSheetId="7">#REF!</definedName>
    <definedName name="Owner" localSheetId="5">#REF!</definedName>
    <definedName name="Owner" localSheetId="6">#REF!</definedName>
    <definedName name="Owner" localSheetId="9">#REF!</definedName>
    <definedName name="Owner" localSheetId="17">#REF!</definedName>
    <definedName name="Owner" localSheetId="2">#REF!</definedName>
    <definedName name="Owner">#REF!</definedName>
    <definedName name="p">[119]DETAILED!$J$6</definedName>
    <definedName name="p___0" localSheetId="3">#REF!</definedName>
    <definedName name="p___0" localSheetId="4">#REF!</definedName>
    <definedName name="p___0" localSheetId="7">#REF!</definedName>
    <definedName name="p___0" localSheetId="5">#REF!</definedName>
    <definedName name="p___0" localSheetId="6">#REF!</definedName>
    <definedName name="p___0" localSheetId="9">#REF!</definedName>
    <definedName name="p___0" localSheetId="17">#REF!</definedName>
    <definedName name="p___0" localSheetId="2">#REF!</definedName>
    <definedName name="p___0">#REF!</definedName>
    <definedName name="p___13" localSheetId="3">#REF!</definedName>
    <definedName name="p___13" localSheetId="4">#REF!</definedName>
    <definedName name="p___13" localSheetId="7">#REF!</definedName>
    <definedName name="p___13" localSheetId="5">#REF!</definedName>
    <definedName name="p___13" localSheetId="6">#REF!</definedName>
    <definedName name="p___13" localSheetId="9">#REF!</definedName>
    <definedName name="p___13" localSheetId="17">#REF!</definedName>
    <definedName name="p___13" localSheetId="2">#REF!</definedName>
    <definedName name="p___13">#REF!</definedName>
    <definedName name="P_AREA" localSheetId="3">#REF!</definedName>
    <definedName name="P_AREA" localSheetId="4">#REF!</definedName>
    <definedName name="P_AREA" localSheetId="7">#REF!</definedName>
    <definedName name="P_AREA" localSheetId="5">#REF!</definedName>
    <definedName name="P_AREA" localSheetId="6">#REF!</definedName>
    <definedName name="P_AREA" localSheetId="9">#REF!</definedName>
    <definedName name="P_AREA" localSheetId="17">#REF!</definedName>
    <definedName name="P_AREA" localSheetId="2">#REF!</definedName>
    <definedName name="P_AREA">#REF!</definedName>
    <definedName name="p_shape" localSheetId="3">#REF!</definedName>
    <definedName name="p_shape" localSheetId="4">#REF!</definedName>
    <definedName name="p_shape" localSheetId="7">#REF!</definedName>
    <definedName name="p_shape" localSheetId="5">#REF!</definedName>
    <definedName name="p_shape" localSheetId="6">#REF!</definedName>
    <definedName name="p_shape" localSheetId="9">#REF!</definedName>
    <definedName name="p_shape" localSheetId="17">#REF!</definedName>
    <definedName name="p_shape" localSheetId="2">#REF!</definedName>
    <definedName name="p_shape">#REF!</definedName>
    <definedName name="p_sizes">[34]Tables!$H$10:$H$45</definedName>
    <definedName name="P_SYS" localSheetId="3">#REF!</definedName>
    <definedName name="P_SYS" localSheetId="4">#REF!</definedName>
    <definedName name="P_SYS" localSheetId="7">#REF!</definedName>
    <definedName name="P_SYS" localSheetId="5">#REF!</definedName>
    <definedName name="P_SYS" localSheetId="6">#REF!</definedName>
    <definedName name="P_SYS" localSheetId="9">#REF!</definedName>
    <definedName name="P_SYS" localSheetId="17">#REF!</definedName>
    <definedName name="P_SYS" localSheetId="2">#REF!</definedName>
    <definedName name="P_SYS">#REF!</definedName>
    <definedName name="p_w_sizes">[34]Tables!$H$10:$J$45</definedName>
    <definedName name="p0" localSheetId="3">#REF!</definedName>
    <definedName name="p0" localSheetId="4">#REF!</definedName>
    <definedName name="p0" localSheetId="7">#REF!</definedName>
    <definedName name="p0" localSheetId="5">#REF!</definedName>
    <definedName name="p0" localSheetId="6">#REF!</definedName>
    <definedName name="p0" localSheetId="9">#REF!</definedName>
    <definedName name="p0" localSheetId="17">#REF!</definedName>
    <definedName name="p0" localSheetId="2">#REF!</definedName>
    <definedName name="p0">#REF!</definedName>
    <definedName name="p10.3" localSheetId="3">#REF!</definedName>
    <definedName name="p10.3" localSheetId="4">#REF!</definedName>
    <definedName name="p10.3" localSheetId="7">#REF!</definedName>
    <definedName name="p10.3" localSheetId="5">#REF!</definedName>
    <definedName name="p10.3" localSheetId="6">#REF!</definedName>
    <definedName name="p10.3" localSheetId="9">#REF!</definedName>
    <definedName name="p10.3" localSheetId="17">#REF!</definedName>
    <definedName name="p10.3" localSheetId="2">#REF!</definedName>
    <definedName name="p10.3">#REF!</definedName>
    <definedName name="p11.3" localSheetId="3">#REF!</definedName>
    <definedName name="p11.3" localSheetId="4">#REF!</definedName>
    <definedName name="p11.3" localSheetId="7">#REF!</definedName>
    <definedName name="p11.3" localSheetId="5">#REF!</definedName>
    <definedName name="p11.3" localSheetId="6">#REF!</definedName>
    <definedName name="p11.3" localSheetId="9">#REF!</definedName>
    <definedName name="p11.3" localSheetId="17">#REF!</definedName>
    <definedName name="p11.3" localSheetId="2">#REF!</definedName>
    <definedName name="p11.3">#REF!</definedName>
    <definedName name="p12.3" localSheetId="3">#REF!</definedName>
    <definedName name="p12.3" localSheetId="4">#REF!</definedName>
    <definedName name="p12.3" localSheetId="7">#REF!</definedName>
    <definedName name="p12.3" localSheetId="5">#REF!</definedName>
    <definedName name="p12.3" localSheetId="6">#REF!</definedName>
    <definedName name="p12.3" localSheetId="9">#REF!</definedName>
    <definedName name="p12.3" localSheetId="17">#REF!</definedName>
    <definedName name="p12.3" localSheetId="2">#REF!</definedName>
    <definedName name="p12.3">#REF!</definedName>
    <definedName name="p13.3" localSheetId="3">#REF!</definedName>
    <definedName name="p13.3" localSheetId="4">#REF!</definedName>
    <definedName name="p13.3" localSheetId="7">#REF!</definedName>
    <definedName name="p13.3" localSheetId="5">#REF!</definedName>
    <definedName name="p13.3" localSheetId="6">#REF!</definedName>
    <definedName name="p13.3" localSheetId="9">#REF!</definedName>
    <definedName name="p13.3" localSheetId="17">#REF!</definedName>
    <definedName name="p13.3" localSheetId="2">#REF!</definedName>
    <definedName name="p13.3">#REF!</definedName>
    <definedName name="p14.3" localSheetId="3">#REF!</definedName>
    <definedName name="p14.3" localSheetId="4">#REF!</definedName>
    <definedName name="p14.3" localSheetId="7">#REF!</definedName>
    <definedName name="p14.3" localSheetId="5">#REF!</definedName>
    <definedName name="p14.3" localSheetId="6">#REF!</definedName>
    <definedName name="p14.3" localSheetId="9">#REF!</definedName>
    <definedName name="p14.3" localSheetId="17">#REF!</definedName>
    <definedName name="p14.3" localSheetId="2">#REF!</definedName>
    <definedName name="p14.3">#REF!</definedName>
    <definedName name="p15.3" localSheetId="3">#REF!</definedName>
    <definedName name="p15.3" localSheetId="4">#REF!</definedName>
    <definedName name="p15.3" localSheetId="7">#REF!</definedName>
    <definedName name="p15.3" localSheetId="5">#REF!</definedName>
    <definedName name="p15.3" localSheetId="6">#REF!</definedName>
    <definedName name="p15.3" localSheetId="9">#REF!</definedName>
    <definedName name="p15.3" localSheetId="17">#REF!</definedName>
    <definedName name="p15.3" localSheetId="2">#REF!</definedName>
    <definedName name="p15.3">#REF!</definedName>
    <definedName name="p16.3" localSheetId="3">#REF!</definedName>
    <definedName name="p16.3" localSheetId="4">#REF!</definedName>
    <definedName name="p16.3" localSheetId="7">#REF!</definedName>
    <definedName name="p16.3" localSheetId="5">#REF!</definedName>
    <definedName name="p16.3" localSheetId="6">#REF!</definedName>
    <definedName name="p16.3" localSheetId="9">#REF!</definedName>
    <definedName name="p16.3" localSheetId="17">#REF!</definedName>
    <definedName name="p16.3" localSheetId="2">#REF!</definedName>
    <definedName name="p16.3">#REF!</definedName>
    <definedName name="p17.3" localSheetId="3">#REF!</definedName>
    <definedName name="p17.3" localSheetId="4">#REF!</definedName>
    <definedName name="p17.3" localSheetId="7">#REF!</definedName>
    <definedName name="p17.3" localSheetId="5">#REF!</definedName>
    <definedName name="p17.3" localSheetId="6">#REF!</definedName>
    <definedName name="p17.3" localSheetId="9">#REF!</definedName>
    <definedName name="p17.3" localSheetId="17">#REF!</definedName>
    <definedName name="p17.3" localSheetId="2">#REF!</definedName>
    <definedName name="p17.3">#REF!</definedName>
    <definedName name="p18.3" localSheetId="3">#REF!</definedName>
    <definedName name="p18.3" localSheetId="4">#REF!</definedName>
    <definedName name="p18.3" localSheetId="7">#REF!</definedName>
    <definedName name="p18.3" localSheetId="5">#REF!</definedName>
    <definedName name="p18.3" localSheetId="6">#REF!</definedName>
    <definedName name="p18.3" localSheetId="9">#REF!</definedName>
    <definedName name="p18.3" localSheetId="17">#REF!</definedName>
    <definedName name="p18.3" localSheetId="2">#REF!</definedName>
    <definedName name="p18.3">#REF!</definedName>
    <definedName name="p19.3" localSheetId="3">#REF!</definedName>
    <definedName name="p19.3" localSheetId="4">#REF!</definedName>
    <definedName name="p19.3" localSheetId="7">#REF!</definedName>
    <definedName name="p19.3" localSheetId="5">#REF!</definedName>
    <definedName name="p19.3" localSheetId="6">#REF!</definedName>
    <definedName name="p19.3" localSheetId="9">#REF!</definedName>
    <definedName name="p19.3" localSheetId="17">#REF!</definedName>
    <definedName name="p19.3" localSheetId="2">#REF!</definedName>
    <definedName name="p19.3">#REF!</definedName>
    <definedName name="p20.3" localSheetId="3">#REF!</definedName>
    <definedName name="p20.3" localSheetId="4">#REF!</definedName>
    <definedName name="p20.3" localSheetId="7">#REF!</definedName>
    <definedName name="p20.3" localSheetId="5">#REF!</definedName>
    <definedName name="p20.3" localSheetId="6">#REF!</definedName>
    <definedName name="p20.3" localSheetId="9">#REF!</definedName>
    <definedName name="p20.3" localSheetId="17">#REF!</definedName>
    <definedName name="p20.3" localSheetId="2">#REF!</definedName>
    <definedName name="p20.3">#REF!</definedName>
    <definedName name="p3.3" localSheetId="3">#REF!</definedName>
    <definedName name="p3.3" localSheetId="4">#REF!</definedName>
    <definedName name="p3.3" localSheetId="7">#REF!</definedName>
    <definedName name="p3.3" localSheetId="5">#REF!</definedName>
    <definedName name="p3.3" localSheetId="6">#REF!</definedName>
    <definedName name="p3.3" localSheetId="9">#REF!</definedName>
    <definedName name="p3.3" localSheetId="17">#REF!</definedName>
    <definedName name="p3.3" localSheetId="2">#REF!</definedName>
    <definedName name="p3.3">#REF!</definedName>
    <definedName name="p4.3" localSheetId="3">#REF!</definedName>
    <definedName name="p4.3" localSheetId="4">#REF!</definedName>
    <definedName name="p4.3" localSheetId="7">#REF!</definedName>
    <definedName name="p4.3" localSheetId="5">#REF!</definedName>
    <definedName name="p4.3" localSheetId="6">#REF!</definedName>
    <definedName name="p4.3" localSheetId="9">#REF!</definedName>
    <definedName name="p4.3" localSheetId="17">#REF!</definedName>
    <definedName name="p4.3" localSheetId="2">#REF!</definedName>
    <definedName name="p4.3">#REF!</definedName>
    <definedName name="p5.3" localSheetId="3">#REF!</definedName>
    <definedName name="p5.3" localSheetId="4">#REF!</definedName>
    <definedName name="p5.3" localSheetId="7">#REF!</definedName>
    <definedName name="p5.3" localSheetId="5">#REF!</definedName>
    <definedName name="p5.3" localSheetId="6">#REF!</definedName>
    <definedName name="p5.3" localSheetId="9">#REF!</definedName>
    <definedName name="p5.3" localSheetId="17">#REF!</definedName>
    <definedName name="p5.3" localSheetId="2">#REF!</definedName>
    <definedName name="p5.3">#REF!</definedName>
    <definedName name="p6.3" localSheetId="3">#REF!</definedName>
    <definedName name="p6.3" localSheetId="4">#REF!</definedName>
    <definedName name="p6.3" localSheetId="7">#REF!</definedName>
    <definedName name="p6.3" localSheetId="5">#REF!</definedName>
    <definedName name="p6.3" localSheetId="6">#REF!</definedName>
    <definedName name="p6.3" localSheetId="9">#REF!</definedName>
    <definedName name="p6.3" localSheetId="17">#REF!</definedName>
    <definedName name="p6.3" localSheetId="2">#REF!</definedName>
    <definedName name="p6.3">#REF!</definedName>
    <definedName name="p7.3" localSheetId="3">#REF!</definedName>
    <definedName name="p7.3" localSheetId="4">#REF!</definedName>
    <definedName name="p7.3" localSheetId="7">#REF!</definedName>
    <definedName name="p7.3" localSheetId="5">#REF!</definedName>
    <definedName name="p7.3" localSheetId="6">#REF!</definedName>
    <definedName name="p7.3" localSheetId="9">#REF!</definedName>
    <definedName name="p7.3" localSheetId="17">#REF!</definedName>
    <definedName name="p7.3" localSheetId="2">#REF!</definedName>
    <definedName name="p7.3">#REF!</definedName>
    <definedName name="p8.3" localSheetId="3">#REF!</definedName>
    <definedName name="p8.3" localSheetId="4">#REF!</definedName>
    <definedName name="p8.3" localSheetId="7">#REF!</definedName>
    <definedName name="p8.3" localSheetId="5">#REF!</definedName>
    <definedName name="p8.3" localSheetId="6">#REF!</definedName>
    <definedName name="p8.3" localSheetId="9">#REF!</definedName>
    <definedName name="p8.3" localSheetId="17">#REF!</definedName>
    <definedName name="p8.3" localSheetId="2">#REF!</definedName>
    <definedName name="p8.3">#REF!</definedName>
    <definedName name="p9.3" localSheetId="3">#REF!</definedName>
    <definedName name="p9.3" localSheetId="4">#REF!</definedName>
    <definedName name="p9.3" localSheetId="7">#REF!</definedName>
    <definedName name="p9.3" localSheetId="5">#REF!</definedName>
    <definedName name="p9.3" localSheetId="6">#REF!</definedName>
    <definedName name="p9.3" localSheetId="9">#REF!</definedName>
    <definedName name="p9.3" localSheetId="17">#REF!</definedName>
    <definedName name="p9.3" localSheetId="2">#REF!</definedName>
    <definedName name="p9.3">#REF!</definedName>
    <definedName name="pa" localSheetId="3">#REF!</definedName>
    <definedName name="pa" localSheetId="4">#REF!</definedName>
    <definedName name="pa" localSheetId="7">#REF!</definedName>
    <definedName name="pa" localSheetId="5">#REF!</definedName>
    <definedName name="pa" localSheetId="6">#REF!</definedName>
    <definedName name="pa" localSheetId="9">#REF!</definedName>
    <definedName name="pa" localSheetId="17">#REF!</definedName>
    <definedName name="pa" localSheetId="2">#REF!</definedName>
    <definedName name="pa">#REF!</definedName>
    <definedName name="pa___0" localSheetId="3">#REF!</definedName>
    <definedName name="pa___0" localSheetId="4">#REF!</definedName>
    <definedName name="pa___0" localSheetId="7">#REF!</definedName>
    <definedName name="pa___0" localSheetId="5">#REF!</definedName>
    <definedName name="pa___0" localSheetId="6">#REF!</definedName>
    <definedName name="pa___0" localSheetId="9">#REF!</definedName>
    <definedName name="pa___0" localSheetId="17">#REF!</definedName>
    <definedName name="pa___0" localSheetId="2">#REF!</definedName>
    <definedName name="pa___0">#REF!</definedName>
    <definedName name="pa___13" localSheetId="3">#REF!</definedName>
    <definedName name="pa___13" localSheetId="4">#REF!</definedName>
    <definedName name="pa___13" localSheetId="7">#REF!</definedName>
    <definedName name="pa___13" localSheetId="5">#REF!</definedName>
    <definedName name="pa___13" localSheetId="6">#REF!</definedName>
    <definedName name="pa___13" localSheetId="9">#REF!</definedName>
    <definedName name="pa___13" localSheetId="17">#REF!</definedName>
    <definedName name="pa___13" localSheetId="2">#REF!</definedName>
    <definedName name="pa___13">#REF!</definedName>
    <definedName name="PAGE5" localSheetId="3">#REF!</definedName>
    <definedName name="PAGE5" localSheetId="4">#REF!</definedName>
    <definedName name="PAGE5" localSheetId="7">#REF!</definedName>
    <definedName name="PAGE5" localSheetId="5">#REF!</definedName>
    <definedName name="PAGE5" localSheetId="6">#REF!</definedName>
    <definedName name="PAGE5" localSheetId="9">#REF!</definedName>
    <definedName name="PAGE5" localSheetId="17">#REF!</definedName>
    <definedName name="PAGE5" localSheetId="2">#REF!</definedName>
    <definedName name="PAGE5">#REF!</definedName>
    <definedName name="PAGE6" localSheetId="3">#REF!</definedName>
    <definedName name="PAGE6" localSheetId="4">#REF!</definedName>
    <definedName name="PAGE6" localSheetId="7">#REF!</definedName>
    <definedName name="PAGE6" localSheetId="5">#REF!</definedName>
    <definedName name="PAGE6" localSheetId="6">#REF!</definedName>
    <definedName name="PAGE6" localSheetId="9">#REF!</definedName>
    <definedName name="PAGE6" localSheetId="17">#REF!</definedName>
    <definedName name="PAGE6" localSheetId="2">#REF!</definedName>
    <definedName name="PAGE6">#REF!</definedName>
    <definedName name="PAGE7" localSheetId="3">#REF!</definedName>
    <definedName name="PAGE7" localSheetId="4">#REF!</definedName>
    <definedName name="PAGE7" localSheetId="7">#REF!</definedName>
    <definedName name="PAGE7" localSheetId="5">#REF!</definedName>
    <definedName name="PAGE7" localSheetId="6">#REF!</definedName>
    <definedName name="PAGE7" localSheetId="9">#REF!</definedName>
    <definedName name="PAGE7" localSheetId="17">#REF!</definedName>
    <definedName name="PAGE7" localSheetId="2">#REF!</definedName>
    <definedName name="PAGE7">#REF!</definedName>
    <definedName name="PAINT" localSheetId="3">#REF!</definedName>
    <definedName name="PAINT" localSheetId="4">#REF!</definedName>
    <definedName name="PAINT" localSheetId="7">#REF!</definedName>
    <definedName name="PAINT" localSheetId="5">#REF!</definedName>
    <definedName name="PAINT" localSheetId="6">#REF!</definedName>
    <definedName name="PAINT" localSheetId="9">#REF!</definedName>
    <definedName name="PAINT" localSheetId="17">#REF!</definedName>
    <definedName name="PAINT" localSheetId="2">#REF!</definedName>
    <definedName name="PAINT">#REF!</definedName>
    <definedName name="PAINT_DATA">[50]PAINTING!$B$241:$N$264</definedName>
    <definedName name="Pane2" localSheetId="3">#REF!</definedName>
    <definedName name="Pane2" localSheetId="4">#REF!</definedName>
    <definedName name="Pane2" localSheetId="7">#REF!</definedName>
    <definedName name="Pane2" localSheetId="5">#REF!</definedName>
    <definedName name="Pane2" localSheetId="6">#REF!</definedName>
    <definedName name="Pane2" localSheetId="9">#REF!</definedName>
    <definedName name="Pane2" localSheetId="17">#REF!</definedName>
    <definedName name="Pane2" localSheetId="2">#REF!</definedName>
    <definedName name="Pane2">#REF!</definedName>
    <definedName name="Pane2___0" localSheetId="3">#REF!</definedName>
    <definedName name="Pane2___0" localSheetId="4">#REF!</definedName>
    <definedName name="Pane2___0" localSheetId="7">#REF!</definedName>
    <definedName name="Pane2___0" localSheetId="5">#REF!</definedName>
    <definedName name="Pane2___0" localSheetId="6">#REF!</definedName>
    <definedName name="Pane2___0" localSheetId="9">#REF!</definedName>
    <definedName name="Pane2___0" localSheetId="17">#REF!</definedName>
    <definedName name="Pane2___0" localSheetId="2">#REF!</definedName>
    <definedName name="Pane2___0">#REF!</definedName>
    <definedName name="Pane2___13" localSheetId="3">#REF!</definedName>
    <definedName name="Pane2___13" localSheetId="4">#REF!</definedName>
    <definedName name="Pane2___13" localSheetId="7">#REF!</definedName>
    <definedName name="Pane2___13" localSheetId="5">#REF!</definedName>
    <definedName name="Pane2___13" localSheetId="6">#REF!</definedName>
    <definedName name="Pane2___13" localSheetId="9">#REF!</definedName>
    <definedName name="Pane2___13" localSheetId="17">#REF!</definedName>
    <definedName name="Pane2___13" localSheetId="2">#REF!</definedName>
    <definedName name="Pane2___13">#REF!</definedName>
    <definedName name="pb" localSheetId="3">#REF!</definedName>
    <definedName name="pb" localSheetId="4">#REF!</definedName>
    <definedName name="pb" localSheetId="7">#REF!</definedName>
    <definedName name="pb" localSheetId="5">#REF!</definedName>
    <definedName name="pb" localSheetId="6">#REF!</definedName>
    <definedName name="pb" localSheetId="9">#REF!</definedName>
    <definedName name="pb" localSheetId="17">#REF!</definedName>
    <definedName name="pb" localSheetId="2">#REF!</definedName>
    <definedName name="pb">#REF!</definedName>
    <definedName name="pb___0" localSheetId="3">#REF!</definedName>
    <definedName name="pb___0" localSheetId="4">#REF!</definedName>
    <definedName name="pb___0" localSheetId="7">#REF!</definedName>
    <definedName name="pb___0" localSheetId="5">#REF!</definedName>
    <definedName name="pb___0" localSheetId="6">#REF!</definedName>
    <definedName name="pb___0" localSheetId="9">#REF!</definedName>
    <definedName name="pb___0" localSheetId="17">#REF!</definedName>
    <definedName name="pb___0" localSheetId="2">#REF!</definedName>
    <definedName name="pb___0">#REF!</definedName>
    <definedName name="pb___11" localSheetId="3">#REF!</definedName>
    <definedName name="pb___11" localSheetId="4">#REF!</definedName>
    <definedName name="pb___11" localSheetId="7">#REF!</definedName>
    <definedName name="pb___11" localSheetId="5">#REF!</definedName>
    <definedName name="pb___11" localSheetId="6">#REF!</definedName>
    <definedName name="pb___11" localSheetId="9">#REF!</definedName>
    <definedName name="pb___11" localSheetId="17">#REF!</definedName>
    <definedName name="pb___11" localSheetId="2">#REF!</definedName>
    <definedName name="pb___11">#REF!</definedName>
    <definedName name="pb___12" localSheetId="3">#REF!</definedName>
    <definedName name="pb___12" localSheetId="4">#REF!</definedName>
    <definedName name="pb___12" localSheetId="7">#REF!</definedName>
    <definedName name="pb___12" localSheetId="5">#REF!</definedName>
    <definedName name="pb___12" localSheetId="6">#REF!</definedName>
    <definedName name="pb___12" localSheetId="9">#REF!</definedName>
    <definedName name="pb___12" localSheetId="17">#REF!</definedName>
    <definedName name="pb___12" localSheetId="2">#REF!</definedName>
    <definedName name="pb___12">#REF!</definedName>
    <definedName name="pcc1481.5bgl" localSheetId="3">#REF!</definedName>
    <definedName name="pcc1481.5bgl" localSheetId="4">#REF!</definedName>
    <definedName name="pcc1481.5bgl" localSheetId="7">#REF!</definedName>
    <definedName name="pcc1481.5bgl" localSheetId="5">#REF!</definedName>
    <definedName name="pcc1481.5bgl" localSheetId="6">#REF!</definedName>
    <definedName name="pcc1481.5bgl" localSheetId="9">#REF!</definedName>
    <definedName name="pcc1481.5bgl" localSheetId="17">#REF!</definedName>
    <definedName name="pcc1481.5bgl" localSheetId="2">#REF!</definedName>
    <definedName name="pcc1481.5bgl">#REF!</definedName>
    <definedName name="pcc1484.5bgl" localSheetId="3">#REF!</definedName>
    <definedName name="pcc1484.5bgl" localSheetId="4">#REF!</definedName>
    <definedName name="pcc1484.5bgl" localSheetId="7">#REF!</definedName>
    <definedName name="pcc1484.5bgl" localSheetId="5">#REF!</definedName>
    <definedName name="pcc1484.5bgl" localSheetId="6">#REF!</definedName>
    <definedName name="pcc1484.5bgl" localSheetId="9">#REF!</definedName>
    <definedName name="pcc1484.5bgl" localSheetId="17">#REF!</definedName>
    <definedName name="pcc1484.5bgl" localSheetId="2">#REF!</definedName>
    <definedName name="pcc1484.5bgl">#REF!</definedName>
    <definedName name="PCCM15" localSheetId="3">#REF!</definedName>
    <definedName name="PCCM15" localSheetId="4">#REF!</definedName>
    <definedName name="PCCM15" localSheetId="7">#REF!</definedName>
    <definedName name="PCCM15" localSheetId="5">#REF!</definedName>
    <definedName name="PCCM15" localSheetId="6">#REF!</definedName>
    <definedName name="PCCM15" localSheetId="9">#REF!</definedName>
    <definedName name="PCCM15" localSheetId="17">#REF!</definedName>
    <definedName name="PCCM15" localSheetId="2">#REF!</definedName>
    <definedName name="PCCM15">#REF!</definedName>
    <definedName name="pccp" localSheetId="3">#REF!</definedName>
    <definedName name="pccp" localSheetId="4">#REF!</definedName>
    <definedName name="pccp" localSheetId="7">#REF!</definedName>
    <definedName name="pccp" localSheetId="5">#REF!</definedName>
    <definedName name="pccp" localSheetId="6">#REF!</definedName>
    <definedName name="pccp" localSheetId="9">#REF!</definedName>
    <definedName name="pccp" localSheetId="17">#REF!</definedName>
    <definedName name="pccp" localSheetId="2">#REF!</definedName>
    <definedName name="pccp">#REF!</definedName>
    <definedName name="pccproj" localSheetId="3">#REF!</definedName>
    <definedName name="pccproj" localSheetId="4">#REF!</definedName>
    <definedName name="pccproj" localSheetId="7">#REF!</definedName>
    <definedName name="pccproj" localSheetId="5">#REF!</definedName>
    <definedName name="pccproj" localSheetId="6">#REF!</definedName>
    <definedName name="pccproj" localSheetId="9">#REF!</definedName>
    <definedName name="pccproj" localSheetId="17">#REF!</definedName>
    <definedName name="pccproj" localSheetId="2">#REF!</definedName>
    <definedName name="pccproj">#REF!</definedName>
    <definedName name="pcct" localSheetId="3">#REF!</definedName>
    <definedName name="pcct" localSheetId="4">#REF!</definedName>
    <definedName name="pcct" localSheetId="7">#REF!</definedName>
    <definedName name="pcct" localSheetId="5">#REF!</definedName>
    <definedName name="pcct" localSheetId="6">#REF!</definedName>
    <definedName name="pcct" localSheetId="9">#REF!</definedName>
    <definedName name="pcct" localSheetId="17">#REF!</definedName>
    <definedName name="pcct" localSheetId="2">#REF!</definedName>
    <definedName name="pcct">#REF!</definedName>
    <definedName name="pccthk" localSheetId="3">#REF!</definedName>
    <definedName name="pccthk" localSheetId="4">#REF!</definedName>
    <definedName name="pccthk" localSheetId="7">#REF!</definedName>
    <definedName name="pccthk" localSheetId="5">#REF!</definedName>
    <definedName name="pccthk" localSheetId="6">#REF!</definedName>
    <definedName name="pccthk" localSheetId="9">#REF!</definedName>
    <definedName name="pccthk" localSheetId="17">#REF!</definedName>
    <definedName name="pccthk" localSheetId="2">#REF!</definedName>
    <definedName name="pccthk">#REF!</definedName>
    <definedName name="Pclass" localSheetId="3">#REF!</definedName>
    <definedName name="Pclass" localSheetId="4">#REF!</definedName>
    <definedName name="Pclass" localSheetId="7">#REF!</definedName>
    <definedName name="Pclass" localSheetId="5">#REF!</definedName>
    <definedName name="Pclass" localSheetId="6">#REF!</definedName>
    <definedName name="Pclass" localSheetId="9">#REF!</definedName>
    <definedName name="Pclass" localSheetId="17">#REF!</definedName>
    <definedName name="Pclass" localSheetId="2">#REF!</definedName>
    <definedName name="Pclass">#REF!</definedName>
    <definedName name="pcount" localSheetId="3">#REF!</definedName>
    <definedName name="pcount" localSheetId="4">#REF!</definedName>
    <definedName name="pcount" localSheetId="7">#REF!</definedName>
    <definedName name="pcount" localSheetId="5">#REF!</definedName>
    <definedName name="pcount" localSheetId="6">#REF!</definedName>
    <definedName name="pcount" localSheetId="9">#REF!</definedName>
    <definedName name="pcount" localSheetId="17">#REF!</definedName>
    <definedName name="pcount" localSheetId="2">#REF!</definedName>
    <definedName name="pcount">#REF!</definedName>
    <definedName name="pdata1" localSheetId="3">#REF!</definedName>
    <definedName name="pdata1" localSheetId="4">#REF!</definedName>
    <definedName name="pdata1" localSheetId="7">#REF!</definedName>
    <definedName name="pdata1" localSheetId="5">#REF!</definedName>
    <definedName name="pdata1" localSheetId="6">#REF!</definedName>
    <definedName name="pdata1" localSheetId="9">#REF!</definedName>
    <definedName name="pdata1" localSheetId="17">#REF!</definedName>
    <definedName name="pdata1" localSheetId="2">#REF!</definedName>
    <definedName name="pdata1">#REF!</definedName>
    <definedName name="PDP" localSheetId="3">#REF!</definedName>
    <definedName name="PDP" localSheetId="4">#REF!</definedName>
    <definedName name="PDP" localSheetId="7">#REF!</definedName>
    <definedName name="PDP" localSheetId="5">#REF!</definedName>
    <definedName name="PDP" localSheetId="6">#REF!</definedName>
    <definedName name="PDP" localSheetId="9">#REF!</definedName>
    <definedName name="PDP" localSheetId="17">#REF!</definedName>
    <definedName name="PDP" localSheetId="2">#REF!</definedName>
    <definedName name="PDP">#REF!</definedName>
    <definedName name="ped_no" localSheetId="3">#REF!</definedName>
    <definedName name="ped_no" localSheetId="4">#REF!</definedName>
    <definedName name="ped_no" localSheetId="7">#REF!</definedName>
    <definedName name="ped_no" localSheetId="5">#REF!</definedName>
    <definedName name="ped_no" localSheetId="6">#REF!</definedName>
    <definedName name="ped_no" localSheetId="9">#REF!</definedName>
    <definedName name="ped_no" localSheetId="17">#REF!</definedName>
    <definedName name="ped_no" localSheetId="2">#REF!</definedName>
    <definedName name="ped_no">#REF!</definedName>
    <definedName name="PER" localSheetId="3">#REF!</definedName>
    <definedName name="PER" localSheetId="4">#REF!</definedName>
    <definedName name="PER" localSheetId="7">#REF!</definedName>
    <definedName name="PER" localSheetId="5">#REF!</definedName>
    <definedName name="PER" localSheetId="6">#REF!</definedName>
    <definedName name="PER" localSheetId="9">#REF!</definedName>
    <definedName name="PER" localSheetId="17">#REF!</definedName>
    <definedName name="PER" localSheetId="2">#REF!</definedName>
    <definedName name="PER">#REF!</definedName>
    <definedName name="PERC">'[4]Cost of O &amp; O'!$F$29</definedName>
    <definedName name="pH" localSheetId="3">#REF!</definedName>
    <definedName name="pH" localSheetId="4">#REF!</definedName>
    <definedName name="pH" localSheetId="7">#REF!</definedName>
    <definedName name="pH" localSheetId="5">#REF!</definedName>
    <definedName name="pH" localSheetId="6">#REF!</definedName>
    <definedName name="pH" localSheetId="9">#REF!</definedName>
    <definedName name="pH" localSheetId="17">#REF!</definedName>
    <definedName name="pH" localSheetId="2">#REF!</definedName>
    <definedName name="pH">#REF!</definedName>
    <definedName name="pH___0" localSheetId="3">#REF!</definedName>
    <definedName name="pH___0" localSheetId="4">#REF!</definedName>
    <definedName name="pH___0" localSheetId="7">#REF!</definedName>
    <definedName name="pH___0" localSheetId="5">#REF!</definedName>
    <definedName name="pH___0" localSheetId="6">#REF!</definedName>
    <definedName name="pH___0" localSheetId="9">#REF!</definedName>
    <definedName name="pH___0" localSheetId="17">#REF!</definedName>
    <definedName name="pH___0" localSheetId="2">#REF!</definedName>
    <definedName name="pH___0">#REF!</definedName>
    <definedName name="pH___13" localSheetId="3">#REF!</definedName>
    <definedName name="pH___13" localSheetId="4">#REF!</definedName>
    <definedName name="pH___13" localSheetId="7">#REF!</definedName>
    <definedName name="pH___13" localSheetId="5">#REF!</definedName>
    <definedName name="pH___13" localSheetId="6">#REF!</definedName>
    <definedName name="pH___13" localSheetId="9">#REF!</definedName>
    <definedName name="pH___13" localSheetId="17">#REF!</definedName>
    <definedName name="pH___13" localSheetId="2">#REF!</definedName>
    <definedName name="pH___13">#REF!</definedName>
    <definedName name="phi" localSheetId="3">#REF!</definedName>
    <definedName name="phi" localSheetId="4">#REF!</definedName>
    <definedName name="phi" localSheetId="7">#REF!</definedName>
    <definedName name="phi" localSheetId="5">#REF!</definedName>
    <definedName name="phi" localSheetId="6">#REF!</definedName>
    <definedName name="phi" localSheetId="9">#REF!</definedName>
    <definedName name="phi" localSheetId="17">#REF!</definedName>
    <definedName name="phi" localSheetId="2">#REF!</definedName>
    <definedName name="phi">#REF!</definedName>
    <definedName name="Pi" localSheetId="3">#REF!</definedName>
    <definedName name="Pi" localSheetId="4">#REF!</definedName>
    <definedName name="Pi" localSheetId="7">#REF!</definedName>
    <definedName name="Pi" localSheetId="5">#REF!</definedName>
    <definedName name="Pi" localSheetId="6">#REF!</definedName>
    <definedName name="Pi" localSheetId="9">#REF!</definedName>
    <definedName name="Pi" localSheetId="17">#REF!</definedName>
    <definedName name="Pi" localSheetId="2">#REF!</definedName>
    <definedName name="Pi">#REF!</definedName>
    <definedName name="PierDataOld" localSheetId="3">#REF!</definedName>
    <definedName name="PierDataOld" localSheetId="4">#REF!</definedName>
    <definedName name="PierDataOld" localSheetId="7">#REF!</definedName>
    <definedName name="PierDataOld" localSheetId="5">#REF!</definedName>
    <definedName name="PierDataOld" localSheetId="6">#REF!</definedName>
    <definedName name="PierDataOld" localSheetId="9">#REF!</definedName>
    <definedName name="PierDataOld" localSheetId="17">#REF!</definedName>
    <definedName name="PierDataOld" localSheetId="2">#REF!</definedName>
    <definedName name="PierDataOld">#REF!</definedName>
    <definedName name="pile_no" localSheetId="3">#REF!</definedName>
    <definedName name="pile_no" localSheetId="4">#REF!</definedName>
    <definedName name="pile_no" localSheetId="7">#REF!</definedName>
    <definedName name="pile_no" localSheetId="5">#REF!</definedName>
    <definedName name="pile_no" localSheetId="6">#REF!</definedName>
    <definedName name="pile_no" localSheetId="9">#REF!</definedName>
    <definedName name="pile_no" localSheetId="17">#REF!</definedName>
    <definedName name="pile_no" localSheetId="2">#REF!</definedName>
    <definedName name="pile_no">#REF!</definedName>
    <definedName name="PILEFORCE" localSheetId="3">#REF!</definedName>
    <definedName name="PILEFORCE" localSheetId="4">#REF!</definedName>
    <definedName name="PILEFORCE" localSheetId="7">#REF!</definedName>
    <definedName name="PILEFORCE" localSheetId="5">#REF!</definedName>
    <definedName name="PILEFORCE" localSheetId="6">#REF!</definedName>
    <definedName name="PILEFORCE" localSheetId="9">#REF!</definedName>
    <definedName name="PILEFORCE" localSheetId="17">#REF!</definedName>
    <definedName name="PILEFORCE" localSheetId="2">#REF!</definedName>
    <definedName name="PILEFORCE">#REF!</definedName>
    <definedName name="PIN" localSheetId="3">#REF!</definedName>
    <definedName name="PIN" localSheetId="4">#REF!</definedName>
    <definedName name="PIN" localSheetId="7">#REF!</definedName>
    <definedName name="PIN" localSheetId="5">#REF!</definedName>
    <definedName name="PIN" localSheetId="6">#REF!</definedName>
    <definedName name="PIN" localSheetId="9">#REF!</definedName>
    <definedName name="PIN" localSheetId="17">#REF!</definedName>
    <definedName name="PIN" localSheetId="2">#REF!</definedName>
    <definedName name="PIN">#REF!</definedName>
    <definedName name="PIPE" localSheetId="3">#REF!</definedName>
    <definedName name="PIPE" localSheetId="4">#REF!</definedName>
    <definedName name="PIPE" localSheetId="7">#REF!</definedName>
    <definedName name="PIPE" localSheetId="5">#REF!</definedName>
    <definedName name="PIPE" localSheetId="6">#REF!</definedName>
    <definedName name="PIPE" localSheetId="9">#REF!</definedName>
    <definedName name="PIPE" localSheetId="17">#REF!</definedName>
    <definedName name="PIPE" localSheetId="2">#REF!</definedName>
    <definedName name="PIPE">#REF!</definedName>
    <definedName name="PIPE_CONNECTION_MATERIALS" localSheetId="3">#REF!</definedName>
    <definedName name="PIPE_CONNECTION_MATERIALS" localSheetId="4">#REF!</definedName>
    <definedName name="PIPE_CONNECTION_MATERIALS" localSheetId="7">#REF!</definedName>
    <definedName name="PIPE_CONNECTION_MATERIALS" localSheetId="5">#REF!</definedName>
    <definedName name="PIPE_CONNECTION_MATERIALS" localSheetId="6">#REF!</definedName>
    <definedName name="PIPE_CONNECTION_MATERIALS" localSheetId="9">#REF!</definedName>
    <definedName name="PIPE_CONNECTION_MATERIALS" localSheetId="17">#REF!</definedName>
    <definedName name="PIPE_CONNECTION_MATERIALS" localSheetId="2">#REF!</definedName>
    <definedName name="PIPE_CONNECTION_MATERIALS">#REF!</definedName>
    <definedName name="pipeclamp">[81]pipe!$A$3:$A$33</definedName>
    <definedName name="Pipeline_diagram" localSheetId="3">#REF!</definedName>
    <definedName name="Pipeline_diagram" localSheetId="4">#REF!</definedName>
    <definedName name="Pipeline_diagram" localSheetId="7">#REF!</definedName>
    <definedName name="Pipeline_diagram" localSheetId="5">#REF!</definedName>
    <definedName name="Pipeline_diagram" localSheetId="6">#REF!</definedName>
    <definedName name="Pipeline_diagram" localSheetId="9">#REF!</definedName>
    <definedName name="Pipeline_diagram" localSheetId="17">#REF!</definedName>
    <definedName name="Pipeline_diagram" localSheetId="2">#REF!</definedName>
    <definedName name="Pipeline_diagram">#REF!</definedName>
    <definedName name="Piping2222" localSheetId="3">OR(ISBLANK(#REF!),ISBLANK(#REF!))</definedName>
    <definedName name="Piping2222" localSheetId="4">OR(ISBLANK(#REF!),ISBLANK(#REF!))</definedName>
    <definedName name="Piping2222" localSheetId="7">OR(ISBLANK(#REF!),ISBLANK(#REF!))</definedName>
    <definedName name="Piping2222" localSheetId="5">OR(ISBLANK(#REF!),ISBLANK(#REF!))</definedName>
    <definedName name="Piping2222" localSheetId="6">OR(ISBLANK(#REF!),ISBLANK(#REF!))</definedName>
    <definedName name="Piping2222" localSheetId="9">OR(ISBLANK(#REF!),ISBLANK(#REF!))</definedName>
    <definedName name="Piping2222" localSheetId="17">OR(ISBLANK(#REF!),ISBLANK(#REF!))</definedName>
    <definedName name="Piping2222" localSheetId="2">OR(ISBLANK(#REF!),ISBLANK(#REF!))</definedName>
    <definedName name="Piping2222">OR(ISBLANK(#REF!),ISBLANK(#REF!))</definedName>
    <definedName name="PJACK" localSheetId="3">#REF!</definedName>
    <definedName name="PJACK" localSheetId="4">#REF!</definedName>
    <definedName name="PJACK" localSheetId="7">#REF!</definedName>
    <definedName name="PJACK" localSheetId="5">#REF!</definedName>
    <definedName name="PJACK" localSheetId="6">#REF!</definedName>
    <definedName name="PJACK" localSheetId="9">#REF!</definedName>
    <definedName name="PJACK" localSheetId="17">#REF!</definedName>
    <definedName name="PJACK" localSheetId="2">#REF!</definedName>
    <definedName name="PJACK">#REF!</definedName>
    <definedName name="PLAST" localSheetId="3">#REF!</definedName>
    <definedName name="PLAST" localSheetId="4">#REF!</definedName>
    <definedName name="PLAST" localSheetId="7">#REF!</definedName>
    <definedName name="PLAST" localSheetId="5">#REF!</definedName>
    <definedName name="PLAST" localSheetId="6">#REF!</definedName>
    <definedName name="PLAST" localSheetId="9">#REF!</definedName>
    <definedName name="PLAST" localSheetId="17">#REF!</definedName>
    <definedName name="PLAST" localSheetId="2">#REF!</definedName>
    <definedName name="PLAST">#REF!</definedName>
    <definedName name="PLUG" localSheetId="3">#REF!</definedName>
    <definedName name="PLUG" localSheetId="4">#REF!</definedName>
    <definedName name="PLUG" localSheetId="7">#REF!</definedName>
    <definedName name="PLUG" localSheetId="5">#REF!</definedName>
    <definedName name="PLUG" localSheetId="6">#REF!</definedName>
    <definedName name="PLUG" localSheetId="9">#REF!</definedName>
    <definedName name="PLUG" localSheetId="17">#REF!</definedName>
    <definedName name="PLUG" localSheetId="2">#REF!</definedName>
    <definedName name="PLUG">#REF!</definedName>
    <definedName name="pm_size">[34]Tables!$AE$8:$AE$43</definedName>
    <definedName name="pm_w_size">[34]Tables!$AA$8:$AF$43</definedName>
    <definedName name="po" localSheetId="3" hidden="1">{#N/A,#N/A,FALSE,"CCTV"}</definedName>
    <definedName name="po" localSheetId="4" hidden="1">{#N/A,#N/A,FALSE,"CCTV"}</definedName>
    <definedName name="po" localSheetId="7" hidden="1">{#N/A,#N/A,FALSE,"CCTV"}</definedName>
    <definedName name="po" localSheetId="5" hidden="1">{#N/A,#N/A,FALSE,"CCTV"}</definedName>
    <definedName name="po" localSheetId="6" hidden="1">{#N/A,#N/A,FALSE,"CCTV"}</definedName>
    <definedName name="po" localSheetId="9" hidden="1">{#N/A,#N/A,FALSE,"CCTV"}</definedName>
    <definedName name="po" localSheetId="17" hidden="1">{#N/A,#N/A,FALSE,"CCTV"}</definedName>
    <definedName name="po" localSheetId="2" hidden="1">{#N/A,#N/A,FALSE,"CCTV"}</definedName>
    <definedName name="po" hidden="1">{#N/A,#N/A,FALSE,"CCTV"}</definedName>
    <definedName name="POC" localSheetId="3">#REF!</definedName>
    <definedName name="POC" localSheetId="4">#REF!</definedName>
    <definedName name="POC" localSheetId="7">#REF!</definedName>
    <definedName name="POC" localSheetId="5">#REF!</definedName>
    <definedName name="POC" localSheetId="6">#REF!</definedName>
    <definedName name="POC" localSheetId="9">#REF!</definedName>
    <definedName name="POC" localSheetId="17">#REF!</definedName>
    <definedName name="POC" localSheetId="2">#REF!</definedName>
    <definedName name="POC">#REF!</definedName>
    <definedName name="pound" localSheetId="3">#REF!</definedName>
    <definedName name="pound" localSheetId="4">#REF!</definedName>
    <definedName name="pound" localSheetId="7">#REF!</definedName>
    <definedName name="pound" localSheetId="5">#REF!</definedName>
    <definedName name="pound" localSheetId="6">#REF!</definedName>
    <definedName name="pound" localSheetId="9">#REF!</definedName>
    <definedName name="pound" localSheetId="17">#REF!</definedName>
    <definedName name="pound" localSheetId="2">#REF!</definedName>
    <definedName name="pound">#REF!</definedName>
    <definedName name="pp" localSheetId="3" hidden="1">{#N/A,#N/A,FALSE,"CCTV"}</definedName>
    <definedName name="pp" localSheetId="4" hidden="1">{#N/A,#N/A,FALSE,"CCTV"}</definedName>
    <definedName name="pp" localSheetId="7" hidden="1">{#N/A,#N/A,FALSE,"CCTV"}</definedName>
    <definedName name="pp" localSheetId="5" hidden="1">{#N/A,#N/A,FALSE,"CCTV"}</definedName>
    <definedName name="pp" localSheetId="6" hidden="1">{#N/A,#N/A,FALSE,"CCTV"}</definedName>
    <definedName name="pp" localSheetId="9" hidden="1">{#N/A,#N/A,FALSE,"CCTV"}</definedName>
    <definedName name="pp" localSheetId="17" hidden="1">{#N/A,#N/A,FALSE,"CCTV"}</definedName>
    <definedName name="pp" localSheetId="2" hidden="1">{#N/A,#N/A,FALSE,"CCTV"}</definedName>
    <definedName name="pp" hidden="1">{#N/A,#N/A,FALSE,"CCTV"}</definedName>
    <definedName name="ppg" localSheetId="3">#REF!</definedName>
    <definedName name="ppg" localSheetId="4">#REF!</definedName>
    <definedName name="ppg" localSheetId="7">#REF!</definedName>
    <definedName name="ppg" localSheetId="5">#REF!</definedName>
    <definedName name="ppg" localSheetId="6">#REF!</definedName>
    <definedName name="ppg" localSheetId="9">#REF!</definedName>
    <definedName name="ppg" localSheetId="17">#REF!</definedName>
    <definedName name="ppg" localSheetId="2">#REF!</definedName>
    <definedName name="ppg">#REF!</definedName>
    <definedName name="PPI" localSheetId="3">#REF!</definedName>
    <definedName name="PPI" localSheetId="4">#REF!</definedName>
    <definedName name="PPI" localSheetId="7">#REF!</definedName>
    <definedName name="PPI" localSheetId="5">#REF!</definedName>
    <definedName name="PPI" localSheetId="6">#REF!</definedName>
    <definedName name="PPI" localSheetId="9">#REF!</definedName>
    <definedName name="PPI" localSheetId="17">#REF!</definedName>
    <definedName name="PPI" localSheetId="2">#REF!</definedName>
    <definedName name="PPI">#REF!</definedName>
    <definedName name="PPJ" localSheetId="3">#REF!</definedName>
    <definedName name="PPJ" localSheetId="4">#REF!</definedName>
    <definedName name="PPJ" localSheetId="7">#REF!</definedName>
    <definedName name="PPJ" localSheetId="5">#REF!</definedName>
    <definedName name="PPJ" localSheetId="6">#REF!</definedName>
    <definedName name="PPJ" localSheetId="9">#REF!</definedName>
    <definedName name="PPJ" localSheetId="17">#REF!</definedName>
    <definedName name="PPJ" localSheetId="2">#REF!</definedName>
    <definedName name="PPJ">#REF!</definedName>
    <definedName name="ppp" localSheetId="3">#REF!</definedName>
    <definedName name="ppp" localSheetId="4">#REF!</definedName>
    <definedName name="ppp" localSheetId="7">#REF!</definedName>
    <definedName name="ppp" localSheetId="5">#REF!</definedName>
    <definedName name="ppp" localSheetId="6">#REF!</definedName>
    <definedName name="ppp" localSheetId="9">#REF!</definedName>
    <definedName name="ppp" localSheetId="17">#REF!</definedName>
    <definedName name="ppp" localSheetId="2">#REF!</definedName>
    <definedName name="ppp">#REF!</definedName>
    <definedName name="pratap" localSheetId="3" hidden="1">{"'Sheet1'!$A$4386:$N$4591"}</definedName>
    <definedName name="pratap" localSheetId="4" hidden="1">{"'Sheet1'!$A$4386:$N$4591"}</definedName>
    <definedName name="pratap" localSheetId="7" hidden="1">{"'Sheet1'!$A$4386:$N$4591"}</definedName>
    <definedName name="pratap" localSheetId="5" hidden="1">{"'Sheet1'!$A$4386:$N$4591"}</definedName>
    <definedName name="pratap" localSheetId="6" hidden="1">{"'Sheet1'!$A$4386:$N$4591"}</definedName>
    <definedName name="pratap" localSheetId="9" hidden="1">{"'Sheet1'!$A$4386:$N$4591"}</definedName>
    <definedName name="pratap" localSheetId="17" hidden="1">{"'Sheet1'!$A$4386:$N$4591"}</definedName>
    <definedName name="pratap" localSheetId="2" hidden="1">{"'Sheet1'!$A$4386:$N$4591"}</definedName>
    <definedName name="pratap" hidden="1">{"'Sheet1'!$A$4386:$N$4591"}</definedName>
    <definedName name="PRDump" localSheetId="3">#REF!</definedName>
    <definedName name="PRDump" localSheetId="4">#REF!</definedName>
    <definedName name="PRDump" localSheetId="7">#REF!</definedName>
    <definedName name="PRDump" localSheetId="5">#REF!</definedName>
    <definedName name="PRDump" localSheetId="6">#REF!</definedName>
    <definedName name="PRDump" localSheetId="9">#REF!</definedName>
    <definedName name="PRDump" localSheetId="17">#REF!</definedName>
    <definedName name="PRDump" localSheetId="2">#REF!</definedName>
    <definedName name="PRDump">#REF!</definedName>
    <definedName name="PRESTRESSED" localSheetId="3">#REF!</definedName>
    <definedName name="PRESTRESSED" localSheetId="4">#REF!</definedName>
    <definedName name="PRESTRESSED" localSheetId="7">#REF!</definedName>
    <definedName name="PRESTRESSED" localSheetId="5">#REF!</definedName>
    <definedName name="PRESTRESSED" localSheetId="6">#REF!</definedName>
    <definedName name="PRESTRESSED" localSheetId="9">#REF!</definedName>
    <definedName name="PRESTRESSED" localSheetId="17">#REF!</definedName>
    <definedName name="PRESTRESSED" localSheetId="2">#REF!</definedName>
    <definedName name="PRESTRESSED">#REF!</definedName>
    <definedName name="Price" localSheetId="4">'[141]RATE-ANAY.'!$A$152:$H$756</definedName>
    <definedName name="Price" localSheetId="7">'[141]RATE-ANAY.'!$A$152:$H$756</definedName>
    <definedName name="Price" localSheetId="6">'[141]RATE-ANAY.'!$A$152:$H$756</definedName>
    <definedName name="Price">'[142]RATE-ANAY.'!$A$152:$H$756</definedName>
    <definedName name="PriceCode" localSheetId="3">#REF!</definedName>
    <definedName name="PriceCode" localSheetId="4">#REF!</definedName>
    <definedName name="PriceCode" localSheetId="7">#REF!</definedName>
    <definedName name="PriceCode" localSheetId="5">#REF!</definedName>
    <definedName name="PriceCode" localSheetId="6">#REF!</definedName>
    <definedName name="PriceCode" localSheetId="9">#REF!</definedName>
    <definedName name="PriceCode" localSheetId="17">#REF!</definedName>
    <definedName name="PriceCode" localSheetId="2">#REF!</definedName>
    <definedName name="PriceCode">#REF!</definedName>
    <definedName name="_xlnm.Print_Area" localSheetId="3">#REF!</definedName>
    <definedName name="_xlnm.Print_Area" localSheetId="4">'aurangabad rec'!$A$1:$O$163</definedName>
    <definedName name="_xlnm.Print_Area" localSheetId="7">#REF!</definedName>
    <definedName name="_xlnm.Print_Area" localSheetId="5">#REF!</definedName>
    <definedName name="_xlnm.Print_Area" localSheetId="6">'madhura rec'!$A$1:$O$165</definedName>
    <definedName name="_xlnm.Print_Area" localSheetId="9">#REF!</definedName>
    <definedName name="_xlnm.Print_Area" localSheetId="17">'PURBHIKA AND RAIGARH'!$B$3:$H$41</definedName>
    <definedName name="_xlnm.Print_Area" localSheetId="2">'Recon Sheet'!$A$1:$O$163</definedName>
    <definedName name="_xlnm.Print_Area">#REF!</definedName>
    <definedName name="Print_Area_MI" localSheetId="3">#REF!</definedName>
    <definedName name="Print_Area_MI" localSheetId="4">#REF!</definedName>
    <definedName name="Print_Area_MI" localSheetId="7">#REF!</definedName>
    <definedName name="Print_Area_MI" localSheetId="5">#REF!</definedName>
    <definedName name="Print_Area_MI" localSheetId="6">#REF!</definedName>
    <definedName name="Print_Area_MI" localSheetId="9">#REF!</definedName>
    <definedName name="Print_Area_MI" localSheetId="17">#REF!</definedName>
    <definedName name="Print_Area_MI" localSheetId="2">#REF!</definedName>
    <definedName name="Print_Area_MI">#REF!</definedName>
    <definedName name="PRINT_AREA_MI___0" localSheetId="3">#REF!</definedName>
    <definedName name="PRINT_AREA_MI___0" localSheetId="4">#REF!</definedName>
    <definedName name="PRINT_AREA_MI___0" localSheetId="7">#REF!</definedName>
    <definedName name="PRINT_AREA_MI___0" localSheetId="5">#REF!</definedName>
    <definedName name="PRINT_AREA_MI___0" localSheetId="6">#REF!</definedName>
    <definedName name="PRINT_AREA_MI___0" localSheetId="9">#REF!</definedName>
    <definedName name="PRINT_AREA_MI___0" localSheetId="17">#REF!</definedName>
    <definedName name="PRINT_AREA_MI___0" localSheetId="2">#REF!</definedName>
    <definedName name="PRINT_AREA_MI___0">#REF!</definedName>
    <definedName name="print_title">[143]Cul_detail!$A$2:$IV$5</definedName>
    <definedName name="_xlnm.Print_Titles">#N/A</definedName>
    <definedName name="PRINT_TITLES_MI" localSheetId="3">#REF!</definedName>
    <definedName name="PRINT_TITLES_MI" localSheetId="4">#REF!</definedName>
    <definedName name="PRINT_TITLES_MI" localSheetId="7">#REF!</definedName>
    <definedName name="PRINT_TITLES_MI" localSheetId="5">#REF!</definedName>
    <definedName name="PRINT_TITLES_MI" localSheetId="6">#REF!</definedName>
    <definedName name="PRINT_TITLES_MI" localSheetId="9">#REF!</definedName>
    <definedName name="PRINT_TITLES_MI" localSheetId="17">#REF!</definedName>
    <definedName name="PRINT_TITLES_MI" localSheetId="2">#REF!</definedName>
    <definedName name="PRINT_TITLES_MI">#REF!</definedName>
    <definedName name="PRN" localSheetId="3">#REF!</definedName>
    <definedName name="PRN" localSheetId="4">#REF!</definedName>
    <definedName name="PRN" localSheetId="7">#REF!</definedName>
    <definedName name="PRN" localSheetId="5">#REF!</definedName>
    <definedName name="PRN" localSheetId="6">#REF!</definedName>
    <definedName name="PRN" localSheetId="9">#REF!</definedName>
    <definedName name="PRN" localSheetId="17">#REF!</definedName>
    <definedName name="PRN" localSheetId="2">#REF!</definedName>
    <definedName name="PRN">#REF!</definedName>
    <definedName name="proj" localSheetId="3">#REF!</definedName>
    <definedName name="proj" localSheetId="4">#REF!</definedName>
    <definedName name="proj" localSheetId="7">#REF!</definedName>
    <definedName name="proj" localSheetId="5">#REF!</definedName>
    <definedName name="proj" localSheetId="6">#REF!</definedName>
    <definedName name="proj" localSheetId="9">#REF!</definedName>
    <definedName name="proj" localSheetId="17">#REF!</definedName>
    <definedName name="proj" localSheetId="2">#REF!</definedName>
    <definedName name="proj">#REF!</definedName>
    <definedName name="proj_id" localSheetId="4">'[144]Project Management Main'!$D$9</definedName>
    <definedName name="proj_id" localSheetId="7">'[144]Project Management Main'!$D$9</definedName>
    <definedName name="proj_id" localSheetId="6">'[144]Project Management Main'!$D$9</definedName>
    <definedName name="proj_id">'[145]Project Management Main'!$D$9</definedName>
    <definedName name="proj_mgr" localSheetId="4">'[144]Project Management Main'!$D$12</definedName>
    <definedName name="proj_mgr" localSheetId="7">'[144]Project Management Main'!$D$12</definedName>
    <definedName name="proj_mgr" localSheetId="6">'[144]Project Management Main'!$D$12</definedName>
    <definedName name="proj_mgr">'[145]Project Management Main'!$D$12</definedName>
    <definedName name="proj_nm" localSheetId="4">'[144]Project Management Main'!$D$10</definedName>
    <definedName name="proj_nm" localSheetId="7">'[144]Project Management Main'!$D$10</definedName>
    <definedName name="proj_nm" localSheetId="6">'[144]Project Management Main'!$D$10</definedName>
    <definedName name="proj_nm">'[145]Project Management Main'!$D$10</definedName>
    <definedName name="project" localSheetId="3">#REF!</definedName>
    <definedName name="project" localSheetId="4">#REF!</definedName>
    <definedName name="project" localSheetId="7">#REF!</definedName>
    <definedName name="project" localSheetId="5">#REF!</definedName>
    <definedName name="project" localSheetId="6">#REF!</definedName>
    <definedName name="project" localSheetId="9">#REF!</definedName>
    <definedName name="project" localSheetId="17">#REF!</definedName>
    <definedName name="project" localSheetId="2">#REF!</definedName>
    <definedName name="project">#REF!</definedName>
    <definedName name="Project_Name" localSheetId="4">'[87]GM 000'!$I$2</definedName>
    <definedName name="Project_Name" localSheetId="7">'[87]GM 000'!$I$2</definedName>
    <definedName name="Project_Name" localSheetId="6">'[87]GM 000'!$I$2</definedName>
    <definedName name="Project_Name">'[88]GM 000'!$I$2</definedName>
    <definedName name="projecttitle" localSheetId="4">'[146]CABLE BULK'!#REF!</definedName>
    <definedName name="projecttitle" localSheetId="7">'[146]CABLE BULK'!#REF!</definedName>
    <definedName name="projecttitle" localSheetId="5">'[146]CABLE BULK'!#REF!</definedName>
    <definedName name="projecttitle" localSheetId="6">'[146]CABLE BULK'!#REF!</definedName>
    <definedName name="projecttitle" localSheetId="17">'[146]CABLE BULK'!#REF!</definedName>
    <definedName name="projecttitle">'[146]CABLE BULK'!#REF!</definedName>
    <definedName name="PROLL" localSheetId="3">#REF!</definedName>
    <definedName name="PROLL" localSheetId="4">#REF!</definedName>
    <definedName name="PROLL" localSheetId="7">#REF!</definedName>
    <definedName name="PROLL" localSheetId="5">#REF!</definedName>
    <definedName name="PROLL" localSheetId="6">#REF!</definedName>
    <definedName name="PROLL" localSheetId="9">#REF!</definedName>
    <definedName name="PROLL" localSheetId="17">#REF!</definedName>
    <definedName name="PROLL" localSheetId="2">#REF!</definedName>
    <definedName name="PROLL">#REF!</definedName>
    <definedName name="proom" localSheetId="3">#REF!</definedName>
    <definedName name="proom" localSheetId="4">#REF!</definedName>
    <definedName name="proom" localSheetId="7">#REF!</definedName>
    <definedName name="proom" localSheetId="5">#REF!</definedName>
    <definedName name="proom" localSheetId="6">#REF!</definedName>
    <definedName name="proom" localSheetId="9">#REF!</definedName>
    <definedName name="proom" localSheetId="17">#REF!</definedName>
    <definedName name="proom" localSheetId="2">#REF!</definedName>
    <definedName name="proom">#REF!</definedName>
    <definedName name="proom5x4" localSheetId="3">#REF!</definedName>
    <definedName name="proom5x4" localSheetId="4">#REF!</definedName>
    <definedName name="proom5x4" localSheetId="7">#REF!</definedName>
    <definedName name="proom5x4" localSheetId="5">#REF!</definedName>
    <definedName name="proom5x4" localSheetId="6">#REF!</definedName>
    <definedName name="proom5x4" localSheetId="9">#REF!</definedName>
    <definedName name="proom5x4" localSheetId="17">#REF!</definedName>
    <definedName name="proom5x4" localSheetId="2">#REF!</definedName>
    <definedName name="proom5x4">#REF!</definedName>
    <definedName name="PS" localSheetId="3">#REF!</definedName>
    <definedName name="PS" localSheetId="4">#REF!</definedName>
    <definedName name="PS" localSheetId="7">#REF!</definedName>
    <definedName name="PS" localSheetId="5">#REF!</definedName>
    <definedName name="PS" localSheetId="6">#REF!</definedName>
    <definedName name="PS" localSheetId="9">#REF!</definedName>
    <definedName name="PS" localSheetId="17">#REF!</definedName>
    <definedName name="PS" localSheetId="2">#REF!</definedName>
    <definedName name="PS">#REF!</definedName>
    <definedName name="PS___0" localSheetId="3">#REF!</definedName>
    <definedName name="PS___0" localSheetId="4">#REF!</definedName>
    <definedName name="PS___0" localSheetId="7">#REF!</definedName>
    <definedName name="PS___0" localSheetId="5">#REF!</definedName>
    <definedName name="PS___0" localSheetId="6">#REF!</definedName>
    <definedName name="PS___0" localSheetId="9">#REF!</definedName>
    <definedName name="PS___0" localSheetId="17">#REF!</definedName>
    <definedName name="PS___0" localSheetId="2">#REF!</definedName>
    <definedName name="PS___0">#REF!</definedName>
    <definedName name="PS___13" localSheetId="3">#REF!</definedName>
    <definedName name="PS___13" localSheetId="4">#REF!</definedName>
    <definedName name="PS___13" localSheetId="7">#REF!</definedName>
    <definedName name="PS___13" localSheetId="5">#REF!</definedName>
    <definedName name="PS___13" localSheetId="6">#REF!</definedName>
    <definedName name="PS___13" localSheetId="9">#REF!</definedName>
    <definedName name="PS___13" localSheetId="17">#REF!</definedName>
    <definedName name="PS___13" localSheetId="2">#REF!</definedName>
    <definedName name="PS___13">#REF!</definedName>
    <definedName name="PUMP">'[4]Cost of O &amp; O'!$F$27</definedName>
    <definedName name="Q" localSheetId="4">'[147]FORM-W3'!#REF!</definedName>
    <definedName name="Q" localSheetId="7">'[147]FORM-W3'!#REF!</definedName>
    <definedName name="Q" localSheetId="5">'[147]FORM-W3'!#REF!</definedName>
    <definedName name="Q" localSheetId="6">'[147]FORM-W3'!#REF!</definedName>
    <definedName name="Q" localSheetId="17">'[147]FORM-W3'!#REF!</definedName>
    <definedName name="Q">'[147]FORM-W3'!#REF!</definedName>
    <definedName name="Qc" localSheetId="3">#REF!</definedName>
    <definedName name="Qc" localSheetId="4">#REF!</definedName>
    <definedName name="Qc" localSheetId="7">#REF!</definedName>
    <definedName name="Qc" localSheetId="5">#REF!</definedName>
    <definedName name="Qc" localSheetId="6">#REF!</definedName>
    <definedName name="Qc" localSheetId="9">#REF!</definedName>
    <definedName name="Qc" localSheetId="17">#REF!</definedName>
    <definedName name="Qc" localSheetId="2">#REF!</definedName>
    <definedName name="Qc">#REF!</definedName>
    <definedName name="Qc___0" localSheetId="3">#REF!</definedName>
    <definedName name="Qc___0" localSheetId="4">#REF!</definedName>
    <definedName name="Qc___0" localSheetId="7">#REF!</definedName>
    <definedName name="Qc___0" localSheetId="5">#REF!</definedName>
    <definedName name="Qc___0" localSheetId="6">#REF!</definedName>
    <definedName name="Qc___0" localSheetId="9">#REF!</definedName>
    <definedName name="Qc___0" localSheetId="17">#REF!</definedName>
    <definedName name="Qc___0" localSheetId="2">#REF!</definedName>
    <definedName name="Qc___0">#REF!</definedName>
    <definedName name="Qc___13" localSheetId="3">#REF!</definedName>
    <definedName name="Qc___13" localSheetId="4">#REF!</definedName>
    <definedName name="Qc___13" localSheetId="7">#REF!</definedName>
    <definedName name="Qc___13" localSheetId="5">#REF!</definedName>
    <definedName name="Qc___13" localSheetId="6">#REF!</definedName>
    <definedName name="Qc___13" localSheetId="9">#REF!</definedName>
    <definedName name="Qc___13" localSheetId="17">#REF!</definedName>
    <definedName name="Qc___13" localSheetId="2">#REF!</definedName>
    <definedName name="Qc___13">#REF!</definedName>
    <definedName name="Qf" localSheetId="3">#REF!</definedName>
    <definedName name="Qf" localSheetId="4">#REF!</definedName>
    <definedName name="Qf" localSheetId="7">#REF!</definedName>
    <definedName name="Qf" localSheetId="5">#REF!</definedName>
    <definedName name="Qf" localSheetId="6">#REF!</definedName>
    <definedName name="Qf" localSheetId="9">#REF!</definedName>
    <definedName name="Qf" localSheetId="17">#REF!</definedName>
    <definedName name="Qf" localSheetId="2">#REF!</definedName>
    <definedName name="Qf">#REF!</definedName>
    <definedName name="Qf___0" localSheetId="3">#REF!</definedName>
    <definedName name="Qf___0" localSheetId="4">#REF!</definedName>
    <definedName name="Qf___0" localSheetId="7">#REF!</definedName>
    <definedName name="Qf___0" localSheetId="5">#REF!</definedName>
    <definedName name="Qf___0" localSheetId="6">#REF!</definedName>
    <definedName name="Qf___0" localSheetId="9">#REF!</definedName>
    <definedName name="Qf___0" localSheetId="17">#REF!</definedName>
    <definedName name="Qf___0" localSheetId="2">#REF!</definedName>
    <definedName name="Qf___0">#REF!</definedName>
    <definedName name="Qf___13" localSheetId="3">#REF!</definedName>
    <definedName name="Qf___13" localSheetId="4">#REF!</definedName>
    <definedName name="Qf___13" localSheetId="7">#REF!</definedName>
    <definedName name="Qf___13" localSheetId="5">#REF!</definedName>
    <definedName name="Qf___13" localSheetId="6">#REF!</definedName>
    <definedName name="Qf___13" localSheetId="9">#REF!</definedName>
    <definedName name="Qf___13" localSheetId="17">#REF!</definedName>
    <definedName name="Qf___13" localSheetId="2">#REF!</definedName>
    <definedName name="Qf___13">#REF!</definedName>
    <definedName name="Qi" localSheetId="3">#REF!</definedName>
    <definedName name="Qi" localSheetId="4">#REF!</definedName>
    <definedName name="Qi" localSheetId="7">#REF!</definedName>
    <definedName name="Qi" localSheetId="5">#REF!</definedName>
    <definedName name="Qi" localSheetId="6">#REF!</definedName>
    <definedName name="Qi" localSheetId="9">#REF!</definedName>
    <definedName name="Qi" localSheetId="17">#REF!</definedName>
    <definedName name="Qi" localSheetId="2">#REF!</definedName>
    <definedName name="Qi">#REF!</definedName>
    <definedName name="Qi___0" localSheetId="3">#REF!</definedName>
    <definedName name="Qi___0" localSheetId="4">#REF!</definedName>
    <definedName name="Qi___0" localSheetId="7">#REF!</definedName>
    <definedName name="Qi___0" localSheetId="5">#REF!</definedName>
    <definedName name="Qi___0" localSheetId="6">#REF!</definedName>
    <definedName name="Qi___0" localSheetId="9">#REF!</definedName>
    <definedName name="Qi___0" localSheetId="17">#REF!</definedName>
    <definedName name="Qi___0" localSheetId="2">#REF!</definedName>
    <definedName name="Qi___0">#REF!</definedName>
    <definedName name="Qi___13" localSheetId="3">#REF!</definedName>
    <definedName name="Qi___13" localSheetId="4">#REF!</definedName>
    <definedName name="Qi___13" localSheetId="7">#REF!</definedName>
    <definedName name="Qi___13" localSheetId="5">#REF!</definedName>
    <definedName name="Qi___13" localSheetId="6">#REF!</definedName>
    <definedName name="Qi___13" localSheetId="9">#REF!</definedName>
    <definedName name="Qi___13" localSheetId="17">#REF!</definedName>
    <definedName name="Qi___13" localSheetId="2">#REF!</definedName>
    <definedName name="Qi___13">#REF!</definedName>
    <definedName name="Ql" localSheetId="3">#REF!</definedName>
    <definedName name="Ql" localSheetId="4">#REF!</definedName>
    <definedName name="Ql" localSheetId="7">#REF!</definedName>
    <definedName name="Ql" localSheetId="5">#REF!</definedName>
    <definedName name="Ql" localSheetId="6">#REF!</definedName>
    <definedName name="Ql" localSheetId="9">#REF!</definedName>
    <definedName name="Ql" localSheetId="17">#REF!</definedName>
    <definedName name="Ql" localSheetId="2">#REF!</definedName>
    <definedName name="Ql">#REF!</definedName>
    <definedName name="Ql___0" localSheetId="3">#REF!</definedName>
    <definedName name="Ql___0" localSheetId="4">#REF!</definedName>
    <definedName name="Ql___0" localSheetId="7">#REF!</definedName>
    <definedName name="Ql___0" localSheetId="5">#REF!</definedName>
    <definedName name="Ql___0" localSheetId="6">#REF!</definedName>
    <definedName name="Ql___0" localSheetId="9">#REF!</definedName>
    <definedName name="Ql___0" localSheetId="17">#REF!</definedName>
    <definedName name="Ql___0" localSheetId="2">#REF!</definedName>
    <definedName name="Ql___0">#REF!</definedName>
    <definedName name="Ql___13" localSheetId="3">#REF!</definedName>
    <definedName name="Ql___13" localSheetId="4">#REF!</definedName>
    <definedName name="Ql___13" localSheetId="7">#REF!</definedName>
    <definedName name="Ql___13" localSheetId="5">#REF!</definedName>
    <definedName name="Ql___13" localSheetId="6">#REF!</definedName>
    <definedName name="Ql___13" localSheetId="9">#REF!</definedName>
    <definedName name="Ql___13" localSheetId="17">#REF!</definedName>
    <definedName name="Ql___13" localSheetId="2">#REF!</definedName>
    <definedName name="Ql___13">#REF!</definedName>
    <definedName name="QQ" localSheetId="3" hidden="1">{"form-D1",#N/A,FALSE,"FORM-D1";"form-D1_amt",#N/A,FALSE,"FORM-D1"}</definedName>
    <definedName name="QQ" localSheetId="4" hidden="1">{"form-D1",#N/A,FALSE,"FORM-D1";"form-D1_amt",#N/A,FALSE,"FORM-D1"}</definedName>
    <definedName name="QQ" localSheetId="7" hidden="1">{"form-D1",#N/A,FALSE,"FORM-D1";"form-D1_amt",#N/A,FALSE,"FORM-D1"}</definedName>
    <definedName name="QQ" localSheetId="5" hidden="1">{"form-D1",#N/A,FALSE,"FORM-D1";"form-D1_amt",#N/A,FALSE,"FORM-D1"}</definedName>
    <definedName name="QQ" localSheetId="6" hidden="1">{"form-D1",#N/A,FALSE,"FORM-D1";"form-D1_amt",#N/A,FALSE,"FORM-D1"}</definedName>
    <definedName name="QQ" localSheetId="9" hidden="1">{"form-D1",#N/A,FALSE,"FORM-D1";"form-D1_amt",#N/A,FALSE,"FORM-D1"}</definedName>
    <definedName name="QQ" localSheetId="17" hidden="1">{"form-D1",#N/A,FALSE,"FORM-D1";"form-D1_amt",#N/A,FALSE,"FORM-D1"}</definedName>
    <definedName name="QQ" localSheetId="2" hidden="1">{"form-D1",#N/A,FALSE,"FORM-D1";"form-D1_amt",#N/A,FALSE,"FORM-D1"}</definedName>
    <definedName name="QQ" hidden="1">{"form-D1",#N/A,FALSE,"FORM-D1";"form-D1_amt",#N/A,FALSE,"FORM-D1"}</definedName>
    <definedName name="qqq">#N/A</definedName>
    <definedName name="QQQQ" localSheetId="3" hidden="1">{"form-D1",#N/A,FALSE,"FORM-D1";"form-D1_amt",#N/A,FALSE,"FORM-D1"}</definedName>
    <definedName name="QQQQ" localSheetId="4" hidden="1">{"form-D1",#N/A,FALSE,"FORM-D1";"form-D1_amt",#N/A,FALSE,"FORM-D1"}</definedName>
    <definedName name="QQQQ" localSheetId="7" hidden="1">{"form-D1",#N/A,FALSE,"FORM-D1";"form-D1_amt",#N/A,FALSE,"FORM-D1"}</definedName>
    <definedName name="QQQQ" localSheetId="5" hidden="1">{"form-D1",#N/A,FALSE,"FORM-D1";"form-D1_amt",#N/A,FALSE,"FORM-D1"}</definedName>
    <definedName name="QQQQ" localSheetId="6" hidden="1">{"form-D1",#N/A,FALSE,"FORM-D1";"form-D1_amt",#N/A,FALSE,"FORM-D1"}</definedName>
    <definedName name="QQQQ" localSheetId="9" hidden="1">{"form-D1",#N/A,FALSE,"FORM-D1";"form-D1_amt",#N/A,FALSE,"FORM-D1"}</definedName>
    <definedName name="QQQQ" localSheetId="17" hidden="1">{"form-D1",#N/A,FALSE,"FORM-D1";"form-D1_amt",#N/A,FALSE,"FORM-D1"}</definedName>
    <definedName name="QQQQ" localSheetId="2" hidden="1">{"form-D1",#N/A,FALSE,"FORM-D1";"form-D1_amt",#N/A,FALSE,"FORM-D1"}</definedName>
    <definedName name="QQQQ" hidden="1">{"form-D1",#N/A,FALSE,"FORM-D1";"form-D1_amt",#N/A,FALSE,"FORM-D1"}</definedName>
    <definedName name="Qspan" localSheetId="3">#REF!</definedName>
    <definedName name="Qspan" localSheetId="4">#REF!</definedName>
    <definedName name="Qspan" localSheetId="7">#REF!</definedName>
    <definedName name="Qspan" localSheetId="5">#REF!</definedName>
    <definedName name="Qspan" localSheetId="6">#REF!</definedName>
    <definedName name="Qspan" localSheetId="9">#REF!</definedName>
    <definedName name="Qspan" localSheetId="17">#REF!</definedName>
    <definedName name="Qspan" localSheetId="2">#REF!</definedName>
    <definedName name="Qspan">#REF!</definedName>
    <definedName name="QTY">[82]R2!$D$39:$D$86</definedName>
    <definedName name="Qty_as_on_apr" localSheetId="3">#REF!</definedName>
    <definedName name="Qty_as_on_apr" localSheetId="4">#REF!</definedName>
    <definedName name="Qty_as_on_apr" localSheetId="7">#REF!</definedName>
    <definedName name="Qty_as_on_apr" localSheetId="5">#REF!</definedName>
    <definedName name="Qty_as_on_apr" localSheetId="6">#REF!</definedName>
    <definedName name="Qty_as_on_apr" localSheetId="9">#REF!</definedName>
    <definedName name="Qty_as_on_apr" localSheetId="17">#REF!</definedName>
    <definedName name="Qty_as_on_apr" localSheetId="2">#REF!</definedName>
    <definedName name="Qty_as_on_apr">#REF!</definedName>
    <definedName name="Qv" localSheetId="3">#REF!</definedName>
    <definedName name="Qv" localSheetId="4">#REF!</definedName>
    <definedName name="Qv" localSheetId="7">#REF!</definedName>
    <definedName name="Qv" localSheetId="5">#REF!</definedName>
    <definedName name="Qv" localSheetId="6">#REF!</definedName>
    <definedName name="Qv" localSheetId="9">#REF!</definedName>
    <definedName name="Qv" localSheetId="17">#REF!</definedName>
    <definedName name="Qv" localSheetId="2">#REF!</definedName>
    <definedName name="Qv">#REF!</definedName>
    <definedName name="qw" localSheetId="3">#REF!</definedName>
    <definedName name="qw" localSheetId="4">#REF!</definedName>
    <definedName name="qw" localSheetId="7">#REF!</definedName>
    <definedName name="qw" localSheetId="5">#REF!</definedName>
    <definedName name="qw" localSheetId="6">#REF!</definedName>
    <definedName name="qw" localSheetId="9">#REF!</definedName>
    <definedName name="qw" localSheetId="17">#REF!</definedName>
    <definedName name="qw" localSheetId="2">#REF!</definedName>
    <definedName name="qw">#REF!</definedName>
    <definedName name="R_" localSheetId="3">#REF!</definedName>
    <definedName name="R_" localSheetId="4">#REF!</definedName>
    <definedName name="R_" localSheetId="7">#REF!</definedName>
    <definedName name="R_" localSheetId="5">#REF!</definedName>
    <definedName name="R_" localSheetId="6">#REF!</definedName>
    <definedName name="R_" localSheetId="9">#REF!</definedName>
    <definedName name="R_" localSheetId="17">#REF!</definedName>
    <definedName name="R_" localSheetId="2">#REF!</definedName>
    <definedName name="R_">#REF!</definedName>
    <definedName name="r_date" localSheetId="4">'[98]ETC Plant Cost'!#REF!</definedName>
    <definedName name="r_date" localSheetId="7">'[98]ETC Plant Cost'!#REF!</definedName>
    <definedName name="r_date" localSheetId="5">'[99]ETC Plant Cost'!#REF!</definedName>
    <definedName name="r_date" localSheetId="6">'[98]ETC Plant Cost'!#REF!</definedName>
    <definedName name="r_date" localSheetId="17">'[99]ETC Plant Cost'!#REF!</definedName>
    <definedName name="r_date">'[99]ETC Plant Cost'!#REF!</definedName>
    <definedName name="r0" localSheetId="3">#REF!</definedName>
    <definedName name="r0" localSheetId="4">#REF!</definedName>
    <definedName name="r0" localSheetId="7">#REF!</definedName>
    <definedName name="r0" localSheetId="5">#REF!</definedName>
    <definedName name="r0" localSheetId="6">#REF!</definedName>
    <definedName name="r0" localSheetId="9">#REF!</definedName>
    <definedName name="r0" localSheetId="17">#REF!</definedName>
    <definedName name="r0" localSheetId="2">#REF!</definedName>
    <definedName name="r0">#REF!</definedName>
    <definedName name="r10.3" localSheetId="3">#REF!</definedName>
    <definedName name="r10.3" localSheetId="4">#REF!</definedName>
    <definedName name="r10.3" localSheetId="7">#REF!</definedName>
    <definedName name="r10.3" localSheetId="5">#REF!</definedName>
    <definedName name="r10.3" localSheetId="6">#REF!</definedName>
    <definedName name="r10.3" localSheetId="9">#REF!</definedName>
    <definedName name="r10.3" localSheetId="17">#REF!</definedName>
    <definedName name="r10.3" localSheetId="2">#REF!</definedName>
    <definedName name="r10.3">#REF!</definedName>
    <definedName name="r11.3" localSheetId="3">#REF!</definedName>
    <definedName name="r11.3" localSheetId="4">#REF!</definedName>
    <definedName name="r11.3" localSheetId="7">#REF!</definedName>
    <definedName name="r11.3" localSheetId="5">#REF!</definedName>
    <definedName name="r11.3" localSheetId="6">#REF!</definedName>
    <definedName name="r11.3" localSheetId="9">#REF!</definedName>
    <definedName name="r11.3" localSheetId="17">#REF!</definedName>
    <definedName name="r11.3" localSheetId="2">#REF!</definedName>
    <definedName name="r11.3">#REF!</definedName>
    <definedName name="r12.3" localSheetId="3">#REF!</definedName>
    <definedName name="r12.3" localSheetId="4">#REF!</definedName>
    <definedName name="r12.3" localSheetId="7">#REF!</definedName>
    <definedName name="r12.3" localSheetId="5">#REF!</definedName>
    <definedName name="r12.3" localSheetId="6">#REF!</definedName>
    <definedName name="r12.3" localSheetId="9">#REF!</definedName>
    <definedName name="r12.3" localSheetId="17">#REF!</definedName>
    <definedName name="r12.3" localSheetId="2">#REF!</definedName>
    <definedName name="r12.3">#REF!</definedName>
    <definedName name="r13.3" localSheetId="3">#REF!</definedName>
    <definedName name="r13.3" localSheetId="4">#REF!</definedName>
    <definedName name="r13.3" localSheetId="7">#REF!</definedName>
    <definedName name="r13.3" localSheetId="5">#REF!</definedName>
    <definedName name="r13.3" localSheetId="6">#REF!</definedName>
    <definedName name="r13.3" localSheetId="9">#REF!</definedName>
    <definedName name="r13.3" localSheetId="17">#REF!</definedName>
    <definedName name="r13.3" localSheetId="2">#REF!</definedName>
    <definedName name="r13.3">#REF!</definedName>
    <definedName name="r14.3" localSheetId="3">#REF!</definedName>
    <definedName name="r14.3" localSheetId="4">#REF!</definedName>
    <definedName name="r14.3" localSheetId="7">#REF!</definedName>
    <definedName name="r14.3" localSheetId="5">#REF!</definedName>
    <definedName name="r14.3" localSheetId="6">#REF!</definedName>
    <definedName name="r14.3" localSheetId="9">#REF!</definedName>
    <definedName name="r14.3" localSheetId="17">#REF!</definedName>
    <definedName name="r14.3" localSheetId="2">#REF!</definedName>
    <definedName name="r14.3">#REF!</definedName>
    <definedName name="r15.3" localSheetId="3">#REF!</definedName>
    <definedName name="r15.3" localSheetId="4">#REF!</definedName>
    <definedName name="r15.3" localSheetId="7">#REF!</definedName>
    <definedName name="r15.3" localSheetId="5">#REF!</definedName>
    <definedName name="r15.3" localSheetId="6">#REF!</definedName>
    <definedName name="r15.3" localSheetId="9">#REF!</definedName>
    <definedName name="r15.3" localSheetId="17">#REF!</definedName>
    <definedName name="r15.3" localSheetId="2">#REF!</definedName>
    <definedName name="r15.3">#REF!</definedName>
    <definedName name="r16.3" localSheetId="3">#REF!</definedName>
    <definedName name="r16.3" localSheetId="4">#REF!</definedName>
    <definedName name="r16.3" localSheetId="7">#REF!</definedName>
    <definedName name="r16.3" localSheetId="5">#REF!</definedName>
    <definedName name="r16.3" localSheetId="6">#REF!</definedName>
    <definedName name="r16.3" localSheetId="9">#REF!</definedName>
    <definedName name="r16.3" localSheetId="17">#REF!</definedName>
    <definedName name="r16.3" localSheetId="2">#REF!</definedName>
    <definedName name="r16.3">#REF!</definedName>
    <definedName name="r17.3" localSheetId="3">#REF!</definedName>
    <definedName name="r17.3" localSheetId="4">#REF!</definedName>
    <definedName name="r17.3" localSheetId="7">#REF!</definedName>
    <definedName name="r17.3" localSheetId="5">#REF!</definedName>
    <definedName name="r17.3" localSheetId="6">#REF!</definedName>
    <definedName name="r17.3" localSheetId="9">#REF!</definedName>
    <definedName name="r17.3" localSheetId="17">#REF!</definedName>
    <definedName name="r17.3" localSheetId="2">#REF!</definedName>
    <definedName name="r17.3">#REF!</definedName>
    <definedName name="r18.3" localSheetId="3">#REF!</definedName>
    <definedName name="r18.3" localSheetId="4">#REF!</definedName>
    <definedName name="r18.3" localSheetId="7">#REF!</definedName>
    <definedName name="r18.3" localSheetId="5">#REF!</definedName>
    <definedName name="r18.3" localSheetId="6">#REF!</definedName>
    <definedName name="r18.3" localSheetId="9">#REF!</definedName>
    <definedName name="r18.3" localSheetId="17">#REF!</definedName>
    <definedName name="r18.3" localSheetId="2">#REF!</definedName>
    <definedName name="r18.3">#REF!</definedName>
    <definedName name="r19.3" localSheetId="3">#REF!</definedName>
    <definedName name="r19.3" localSheetId="4">#REF!</definedName>
    <definedName name="r19.3" localSheetId="7">#REF!</definedName>
    <definedName name="r19.3" localSheetId="5">#REF!</definedName>
    <definedName name="r19.3" localSheetId="6">#REF!</definedName>
    <definedName name="r19.3" localSheetId="9">#REF!</definedName>
    <definedName name="r19.3" localSheetId="17">#REF!</definedName>
    <definedName name="r19.3" localSheetId="2">#REF!</definedName>
    <definedName name="r19.3">#REF!</definedName>
    <definedName name="r20.3" localSheetId="3">#REF!</definedName>
    <definedName name="r20.3" localSheetId="4">#REF!</definedName>
    <definedName name="r20.3" localSheetId="7">#REF!</definedName>
    <definedName name="r20.3" localSheetId="5">#REF!</definedName>
    <definedName name="r20.3" localSheetId="6">#REF!</definedName>
    <definedName name="r20.3" localSheetId="9">#REF!</definedName>
    <definedName name="r20.3" localSheetId="17">#REF!</definedName>
    <definedName name="r20.3" localSheetId="2">#REF!</definedName>
    <definedName name="r20.3">#REF!</definedName>
    <definedName name="r3.3" localSheetId="3">#REF!</definedName>
    <definedName name="r3.3" localSheetId="4">#REF!</definedName>
    <definedName name="r3.3" localSheetId="7">#REF!</definedName>
    <definedName name="r3.3" localSheetId="5">#REF!</definedName>
    <definedName name="r3.3" localSheetId="6">#REF!</definedName>
    <definedName name="r3.3" localSheetId="9">#REF!</definedName>
    <definedName name="r3.3" localSheetId="17">#REF!</definedName>
    <definedName name="r3.3" localSheetId="2">#REF!</definedName>
    <definedName name="r3.3">#REF!</definedName>
    <definedName name="r4.3" localSheetId="3">#REF!</definedName>
    <definedName name="r4.3" localSheetId="4">#REF!</definedName>
    <definedName name="r4.3" localSheetId="7">#REF!</definedName>
    <definedName name="r4.3" localSheetId="5">#REF!</definedName>
    <definedName name="r4.3" localSheetId="6">#REF!</definedName>
    <definedName name="r4.3" localSheetId="9">#REF!</definedName>
    <definedName name="r4.3" localSheetId="17">#REF!</definedName>
    <definedName name="r4.3" localSheetId="2">#REF!</definedName>
    <definedName name="r4.3">#REF!</definedName>
    <definedName name="r5.3" localSheetId="3">#REF!</definedName>
    <definedName name="r5.3" localSheetId="4">#REF!</definedName>
    <definedName name="r5.3" localSheetId="7">#REF!</definedName>
    <definedName name="r5.3" localSheetId="5">#REF!</definedName>
    <definedName name="r5.3" localSheetId="6">#REF!</definedName>
    <definedName name="r5.3" localSheetId="9">#REF!</definedName>
    <definedName name="r5.3" localSheetId="17">#REF!</definedName>
    <definedName name="r5.3" localSheetId="2">#REF!</definedName>
    <definedName name="r5.3">#REF!</definedName>
    <definedName name="r6.3" localSheetId="3">#REF!</definedName>
    <definedName name="r6.3" localSheetId="4">#REF!</definedName>
    <definedName name="r6.3" localSheetId="7">#REF!</definedName>
    <definedName name="r6.3" localSheetId="5">#REF!</definedName>
    <definedName name="r6.3" localSheetId="6">#REF!</definedName>
    <definedName name="r6.3" localSheetId="9">#REF!</definedName>
    <definedName name="r6.3" localSheetId="17">#REF!</definedName>
    <definedName name="r6.3" localSheetId="2">#REF!</definedName>
    <definedName name="r6.3">#REF!</definedName>
    <definedName name="r7.3" localSheetId="3">#REF!</definedName>
    <definedName name="r7.3" localSheetId="4">#REF!</definedName>
    <definedName name="r7.3" localSheetId="7">#REF!</definedName>
    <definedName name="r7.3" localSheetId="5">#REF!</definedName>
    <definedName name="r7.3" localSheetId="6">#REF!</definedName>
    <definedName name="r7.3" localSheetId="9">#REF!</definedName>
    <definedName name="r7.3" localSheetId="17">#REF!</definedName>
    <definedName name="r7.3" localSheetId="2">#REF!</definedName>
    <definedName name="r7.3">#REF!</definedName>
    <definedName name="r8.3" localSheetId="3">#REF!</definedName>
    <definedName name="r8.3" localSheetId="4">#REF!</definedName>
    <definedName name="r8.3" localSheetId="7">#REF!</definedName>
    <definedName name="r8.3" localSheetId="5">#REF!</definedName>
    <definedName name="r8.3" localSheetId="6">#REF!</definedName>
    <definedName name="r8.3" localSheetId="9">#REF!</definedName>
    <definedName name="r8.3" localSheetId="17">#REF!</definedName>
    <definedName name="r8.3" localSheetId="2">#REF!</definedName>
    <definedName name="r8.3">#REF!</definedName>
    <definedName name="r9.3" localSheetId="3">#REF!</definedName>
    <definedName name="r9.3" localSheetId="4">#REF!</definedName>
    <definedName name="r9.3" localSheetId="7">#REF!</definedName>
    <definedName name="r9.3" localSheetId="5">#REF!</definedName>
    <definedName name="r9.3" localSheetId="6">#REF!</definedName>
    <definedName name="r9.3" localSheetId="9">#REF!</definedName>
    <definedName name="r9.3" localSheetId="17">#REF!</definedName>
    <definedName name="r9.3" localSheetId="2">#REF!</definedName>
    <definedName name="r9.3">#REF!</definedName>
    <definedName name="raaa" localSheetId="3" hidden="1">{"'Sheet1'!$A$4386:$N$4591"}</definedName>
    <definedName name="raaa" localSheetId="4" hidden="1">{"'Sheet1'!$A$4386:$N$4591"}</definedName>
    <definedName name="raaa" localSheetId="7" hidden="1">{"'Sheet1'!$A$4386:$N$4591"}</definedName>
    <definedName name="raaa" localSheetId="5" hidden="1">{"'Sheet1'!$A$4386:$N$4591"}</definedName>
    <definedName name="raaa" localSheetId="6" hidden="1">{"'Sheet1'!$A$4386:$N$4591"}</definedName>
    <definedName name="raaa" localSheetId="9" hidden="1">{"'Sheet1'!$A$4386:$N$4591"}</definedName>
    <definedName name="raaa" localSheetId="17" hidden="1">{"'Sheet1'!$A$4386:$N$4591"}</definedName>
    <definedName name="raaa" localSheetId="2" hidden="1">{"'Sheet1'!$A$4386:$N$4591"}</definedName>
    <definedName name="raaa" hidden="1">{"'Sheet1'!$A$4386:$N$4591"}</definedName>
    <definedName name="RaftD" localSheetId="3">#REF!</definedName>
    <definedName name="RaftD" localSheetId="4">#REF!</definedName>
    <definedName name="RaftD" localSheetId="7">#REF!</definedName>
    <definedName name="RaftD" localSheetId="5">#REF!</definedName>
    <definedName name="RaftD" localSheetId="6">#REF!</definedName>
    <definedName name="RaftD" localSheetId="9">#REF!</definedName>
    <definedName name="RaftD" localSheetId="17">#REF!</definedName>
    <definedName name="RaftD" localSheetId="2">#REF!</definedName>
    <definedName name="RaftD">#REF!</definedName>
    <definedName name="RaftSlbThk" localSheetId="3">#REF!</definedName>
    <definedName name="RaftSlbThk" localSheetId="4">#REF!</definedName>
    <definedName name="RaftSlbThk" localSheetId="7">#REF!</definedName>
    <definedName name="RaftSlbThk" localSheetId="5">#REF!</definedName>
    <definedName name="RaftSlbThk" localSheetId="6">#REF!</definedName>
    <definedName name="RaftSlbThk" localSheetId="9">#REF!</definedName>
    <definedName name="RaftSlbThk" localSheetId="17">#REF!</definedName>
    <definedName name="RaftSlbThk" localSheetId="2">#REF!</definedName>
    <definedName name="RaftSlbThk">#REF!</definedName>
    <definedName name="RATE">'[148]Rate Ana'!$A$6:$D$392</definedName>
    <definedName name="rate0">[149]SUMMARY!$A$3:$E$1159</definedName>
    <definedName name="rating150" localSheetId="3">#REF!</definedName>
    <definedName name="rating150" localSheetId="4">#REF!</definedName>
    <definedName name="rating150" localSheetId="7">#REF!</definedName>
    <definedName name="rating150" localSheetId="5">#REF!</definedName>
    <definedName name="rating150" localSheetId="6">#REF!</definedName>
    <definedName name="rating150" localSheetId="9">#REF!</definedName>
    <definedName name="rating150" localSheetId="17">#REF!</definedName>
    <definedName name="rating150" localSheetId="2">#REF!</definedName>
    <definedName name="rating150">#REF!</definedName>
    <definedName name="rating300" localSheetId="3">#REF!</definedName>
    <definedName name="rating300" localSheetId="4">#REF!</definedName>
    <definedName name="rating300" localSheetId="7">#REF!</definedName>
    <definedName name="rating300" localSheetId="5">#REF!</definedName>
    <definedName name="rating300" localSheetId="6">#REF!</definedName>
    <definedName name="rating300" localSheetId="9">#REF!</definedName>
    <definedName name="rating300" localSheetId="17">#REF!</definedName>
    <definedName name="rating300" localSheetId="2">#REF!</definedName>
    <definedName name="rating300">#REF!</definedName>
    <definedName name="rating600" localSheetId="3">#REF!</definedName>
    <definedName name="rating600" localSheetId="4">#REF!</definedName>
    <definedName name="rating600" localSheetId="7">#REF!</definedName>
    <definedName name="rating600" localSheetId="5">#REF!</definedName>
    <definedName name="rating600" localSheetId="6">#REF!</definedName>
    <definedName name="rating600" localSheetId="9">#REF!</definedName>
    <definedName name="rating600" localSheetId="17">#REF!</definedName>
    <definedName name="rating600" localSheetId="2">#REF!</definedName>
    <definedName name="rating600">#REF!</definedName>
    <definedName name="rating800" localSheetId="3">#REF!</definedName>
    <definedName name="rating800" localSheetId="4">#REF!</definedName>
    <definedName name="rating800" localSheetId="7">#REF!</definedName>
    <definedName name="rating800" localSheetId="5">#REF!</definedName>
    <definedName name="rating800" localSheetId="6">#REF!</definedName>
    <definedName name="rating800" localSheetId="9">#REF!</definedName>
    <definedName name="rating800" localSheetId="17">#REF!</definedName>
    <definedName name="rating800" localSheetId="2">#REF!</definedName>
    <definedName name="rating800">#REF!</definedName>
    <definedName name="RATING계산">#N/A</definedName>
    <definedName name="RawAgencyPrice" localSheetId="3">#REF!</definedName>
    <definedName name="RawAgencyPrice" localSheetId="4">#REF!</definedName>
    <definedName name="RawAgencyPrice" localSheetId="7">#REF!</definedName>
    <definedName name="RawAgencyPrice" localSheetId="5">#REF!</definedName>
    <definedName name="RawAgencyPrice" localSheetId="6">#REF!</definedName>
    <definedName name="RawAgencyPrice" localSheetId="9">#REF!</definedName>
    <definedName name="RawAgencyPrice" localSheetId="17">#REF!</definedName>
    <definedName name="RawAgencyPrice" localSheetId="2">#REF!</definedName>
    <definedName name="RawAgencyPrice">#REF!</definedName>
    <definedName name="RBData" localSheetId="3">#REF!</definedName>
    <definedName name="RBData" localSheetId="4">#REF!</definedName>
    <definedName name="RBData" localSheetId="7">#REF!</definedName>
    <definedName name="RBData" localSheetId="5">#REF!</definedName>
    <definedName name="RBData" localSheetId="6">#REF!</definedName>
    <definedName name="RBData" localSheetId="9">#REF!</definedName>
    <definedName name="RBData" localSheetId="17">#REF!</definedName>
    <definedName name="RBData" localSheetId="2">#REF!</definedName>
    <definedName name="RBData">#REF!</definedName>
    <definedName name="RCCM35" localSheetId="3">#REF!</definedName>
    <definedName name="RCCM35" localSheetId="4">#REF!</definedName>
    <definedName name="RCCM35" localSheetId="7">#REF!</definedName>
    <definedName name="RCCM35" localSheetId="5">#REF!</definedName>
    <definedName name="RCCM35" localSheetId="6">#REF!</definedName>
    <definedName name="RCCM35" localSheetId="9">#REF!</definedName>
    <definedName name="RCCM35" localSheetId="17">#REF!</definedName>
    <definedName name="RCCM35" localSheetId="2">#REF!</definedName>
    <definedName name="RCCM35">#REF!</definedName>
    <definedName name="RCCpipe300" localSheetId="4">'[150]LOCAL RATES'!#REF!</definedName>
    <definedName name="RCCpipe300" localSheetId="7">'[150]LOCAL RATES'!#REF!</definedName>
    <definedName name="RCCpipe300" localSheetId="5">'[150]LOCAL RATES'!#REF!</definedName>
    <definedName name="RCCpipe300" localSheetId="6">'[150]LOCAL RATES'!#REF!</definedName>
    <definedName name="RCCpipe300" localSheetId="17">'[150]LOCAL RATES'!#REF!</definedName>
    <definedName name="RCCpipe300">'[150]LOCAL RATES'!#REF!</definedName>
    <definedName name="RCCpipe600" localSheetId="4">'[150]LOCAL RATES'!#REF!</definedName>
    <definedName name="RCCpipe600" localSheetId="7">'[150]LOCAL RATES'!#REF!</definedName>
    <definedName name="RCCpipe600" localSheetId="5">'[150]LOCAL RATES'!#REF!</definedName>
    <definedName name="RCCpipe600" localSheetId="6">'[150]LOCAL RATES'!#REF!</definedName>
    <definedName name="RCCpipe600" localSheetId="17">'[150]LOCAL RATES'!#REF!</definedName>
    <definedName name="RCCpipe600">'[150]LOCAL RATES'!#REF!</definedName>
    <definedName name="rdc" localSheetId="3">#REF!</definedName>
    <definedName name="rdc" localSheetId="4">#REF!</definedName>
    <definedName name="rdc" localSheetId="7">#REF!</definedName>
    <definedName name="rdc" localSheetId="5">#REF!</definedName>
    <definedName name="rdc" localSheetId="6">#REF!</definedName>
    <definedName name="rdc" localSheetId="9">#REF!</definedName>
    <definedName name="rdc" localSheetId="17">#REF!</definedName>
    <definedName name="rdc" localSheetId="2">#REF!</definedName>
    <definedName name="rdc">#REF!</definedName>
    <definedName name="Re" localSheetId="3">#REF!</definedName>
    <definedName name="Re" localSheetId="4">#REF!</definedName>
    <definedName name="Re" localSheetId="7">#REF!</definedName>
    <definedName name="Re" localSheetId="5">#REF!</definedName>
    <definedName name="Re" localSheetId="6">#REF!</definedName>
    <definedName name="Re" localSheetId="9">#REF!</definedName>
    <definedName name="Re" localSheetId="17">#REF!</definedName>
    <definedName name="Re" localSheetId="2">#REF!</definedName>
    <definedName name="Re">#REF!</definedName>
    <definedName name="Re___0" localSheetId="3">#REF!</definedName>
    <definedName name="Re___0" localSheetId="4">#REF!</definedName>
    <definedName name="Re___0" localSheetId="7">#REF!</definedName>
    <definedName name="Re___0" localSheetId="5">#REF!</definedName>
    <definedName name="Re___0" localSheetId="6">#REF!</definedName>
    <definedName name="Re___0" localSheetId="9">#REF!</definedName>
    <definedName name="Re___0" localSheetId="17">#REF!</definedName>
    <definedName name="Re___0" localSheetId="2">#REF!</definedName>
    <definedName name="Re___0">#REF!</definedName>
    <definedName name="Re___13" localSheetId="3">#REF!</definedName>
    <definedName name="Re___13" localSheetId="4">#REF!</definedName>
    <definedName name="Re___13" localSheetId="7">#REF!</definedName>
    <definedName name="Re___13" localSheetId="5">#REF!</definedName>
    <definedName name="Re___13" localSheetId="6">#REF!</definedName>
    <definedName name="Re___13" localSheetId="9">#REF!</definedName>
    <definedName name="Re___13" localSheetId="17">#REF!</definedName>
    <definedName name="Re___13" localSheetId="2">#REF!</definedName>
    <definedName name="Re___13">#REF!</definedName>
    <definedName name="re_bar" localSheetId="3">#REF!</definedName>
    <definedName name="re_bar" localSheetId="4">#REF!</definedName>
    <definedName name="re_bar" localSheetId="7">#REF!</definedName>
    <definedName name="re_bar" localSheetId="5">#REF!</definedName>
    <definedName name="re_bar" localSheetId="6">#REF!</definedName>
    <definedName name="re_bar" localSheetId="9">#REF!</definedName>
    <definedName name="re_bar" localSheetId="17">#REF!</definedName>
    <definedName name="re_bar" localSheetId="2">#REF!</definedName>
    <definedName name="re_bar">#REF!</definedName>
    <definedName name="RE_SIZE" localSheetId="3">#REF!</definedName>
    <definedName name="RE_SIZE" localSheetId="4">#REF!</definedName>
    <definedName name="RE_SIZE" localSheetId="7">#REF!</definedName>
    <definedName name="RE_SIZE" localSheetId="5">#REF!</definedName>
    <definedName name="RE_SIZE" localSheetId="6">#REF!</definedName>
    <definedName name="RE_SIZE" localSheetId="9">#REF!</definedName>
    <definedName name="RE_SIZE" localSheetId="17">#REF!</definedName>
    <definedName name="RE_SIZE" localSheetId="2">#REF!</definedName>
    <definedName name="RE_SIZE">#REF!</definedName>
    <definedName name="REC6RD" localSheetId="3">#REF!</definedName>
    <definedName name="REC6RD" localSheetId="4">#REF!</definedName>
    <definedName name="REC6RD" localSheetId="7">#REF!</definedName>
    <definedName name="REC6RD" localSheetId="5">#REF!</definedName>
    <definedName name="REC6RD" localSheetId="6">#REF!</definedName>
    <definedName name="REC6RD" localSheetId="9">#REF!</definedName>
    <definedName name="REC6RD" localSheetId="17">#REF!</definedName>
    <definedName name="REC6RD" localSheetId="2">#REF!</definedName>
    <definedName name="REC6RD">#REF!</definedName>
    <definedName name="RECORD" localSheetId="3">#REF!</definedName>
    <definedName name="RECORD" localSheetId="4">#REF!</definedName>
    <definedName name="RECORD" localSheetId="7">#REF!</definedName>
    <definedName name="RECORD" localSheetId="5">#REF!</definedName>
    <definedName name="RECORD" localSheetId="6">#REF!</definedName>
    <definedName name="RECORD" localSheetId="9">#REF!</definedName>
    <definedName name="RECORD" localSheetId="17">#REF!</definedName>
    <definedName name="RECORD" localSheetId="2">#REF!</definedName>
    <definedName name="RECORD">#REF!</definedName>
    <definedName name="_xlnm.Recorder" localSheetId="3">#REF!</definedName>
    <definedName name="_xlnm.Recorder" localSheetId="4">#REF!</definedName>
    <definedName name="_xlnm.Recorder" localSheetId="7">#REF!</definedName>
    <definedName name="_xlnm.Recorder" localSheetId="5">#REF!</definedName>
    <definedName name="_xlnm.Recorder" localSheetId="6">#REF!</definedName>
    <definedName name="_xlnm.Recorder" localSheetId="9">#REF!</definedName>
    <definedName name="_xlnm.Recorder" localSheetId="17">#REF!</definedName>
    <definedName name="_xlnm.Recorder" localSheetId="2">#REF!</definedName>
    <definedName name="_xlnm.Recorder">#REF!</definedName>
    <definedName name="RED" localSheetId="3">#REF!</definedName>
    <definedName name="RED" localSheetId="4">#REF!</definedName>
    <definedName name="RED" localSheetId="7">#REF!</definedName>
    <definedName name="RED" localSheetId="5">#REF!</definedName>
    <definedName name="RED" localSheetId="6">#REF!</definedName>
    <definedName name="RED" localSheetId="9">#REF!</definedName>
    <definedName name="RED" localSheetId="17">#REF!</definedName>
    <definedName name="RED" localSheetId="2">#REF!</definedName>
    <definedName name="RED">#REF!</definedName>
    <definedName name="REDDY" localSheetId="3">#REF!</definedName>
    <definedName name="REDDY" localSheetId="4">#REF!</definedName>
    <definedName name="REDDY" localSheetId="7">#REF!</definedName>
    <definedName name="REDDY" localSheetId="5">#REF!</definedName>
    <definedName name="REDDY" localSheetId="6">#REF!</definedName>
    <definedName name="REDDY" localSheetId="9">#REF!</definedName>
    <definedName name="REDDY" localSheetId="17">#REF!</definedName>
    <definedName name="REDDY" localSheetId="2">#REF!</definedName>
    <definedName name="REDDY">#REF!</definedName>
    <definedName name="refill" localSheetId="3">#REF!</definedName>
    <definedName name="refill" localSheetId="4">#REF!</definedName>
    <definedName name="refill" localSheetId="7">#REF!</definedName>
    <definedName name="refill" localSheetId="5">#REF!</definedName>
    <definedName name="refill" localSheetId="6">#REF!</definedName>
    <definedName name="refill" localSheetId="9">#REF!</definedName>
    <definedName name="refill" localSheetId="17">#REF!</definedName>
    <definedName name="refill" localSheetId="2">#REF!</definedName>
    <definedName name="refill">#REF!</definedName>
    <definedName name="rel" localSheetId="3">#REF!</definedName>
    <definedName name="rel" localSheetId="4">#REF!</definedName>
    <definedName name="rel" localSheetId="7">#REF!</definedName>
    <definedName name="rel" localSheetId="5">#REF!</definedName>
    <definedName name="rel" localSheetId="6">#REF!</definedName>
    <definedName name="rel" localSheetId="9">#REF!</definedName>
    <definedName name="rel" localSheetId="17">#REF!</definedName>
    <definedName name="rel" localSheetId="2">#REF!</definedName>
    <definedName name="rel">#REF!</definedName>
    <definedName name="RentSubsidy_B" localSheetId="4">'[72]SITE OVERHEADS'!#REF!</definedName>
    <definedName name="RentSubsidy_B" localSheetId="7">'[72]SITE OVERHEADS'!#REF!</definedName>
    <definedName name="RentSubsidy_B" localSheetId="5">'[73]SITE OVERHEADS'!#REF!</definedName>
    <definedName name="RentSubsidy_B" localSheetId="6">'[72]SITE OVERHEADS'!#REF!</definedName>
    <definedName name="RentSubsidy_B" localSheetId="17">'[73]SITE OVERHEADS'!#REF!</definedName>
    <definedName name="RentSubsidy_B">'[73]SITE OVERHEADS'!#REF!</definedName>
    <definedName name="Reselects" localSheetId="3">#REF!</definedName>
    <definedName name="Reselects" localSheetId="4">#REF!</definedName>
    <definedName name="Reselects" localSheetId="7">#REF!</definedName>
    <definedName name="Reselects" localSheetId="5">#REF!</definedName>
    <definedName name="Reselects" localSheetId="6">#REF!</definedName>
    <definedName name="Reselects" localSheetId="9">#REF!</definedName>
    <definedName name="Reselects" localSheetId="17">#REF!</definedName>
    <definedName name="Reselects" localSheetId="2">#REF!</definedName>
    <definedName name="Reselects">#REF!</definedName>
    <definedName name="Rev" localSheetId="3">#REF!</definedName>
    <definedName name="Rev" localSheetId="4">#REF!</definedName>
    <definedName name="Rev" localSheetId="7">#REF!</definedName>
    <definedName name="Rev" localSheetId="5">#REF!</definedName>
    <definedName name="Rev" localSheetId="6">#REF!</definedName>
    <definedName name="Rev" localSheetId="9">#REF!</definedName>
    <definedName name="Rev" localSheetId="17">#REF!</definedName>
    <definedName name="Rev" localSheetId="2">#REF!</definedName>
    <definedName name="Rev">#REF!</definedName>
    <definedName name="Revision" localSheetId="3">#REF!</definedName>
    <definedName name="Revision" localSheetId="4">#REF!</definedName>
    <definedName name="Revision" localSheetId="7">#REF!</definedName>
    <definedName name="Revision" localSheetId="5">#REF!</definedName>
    <definedName name="Revision" localSheetId="6">#REF!</definedName>
    <definedName name="Revision" localSheetId="9">#REF!</definedName>
    <definedName name="Revision" localSheetId="17">#REF!</definedName>
    <definedName name="Revision" localSheetId="2">#REF!</definedName>
    <definedName name="Revision">#REF!</definedName>
    <definedName name="RF" localSheetId="3" hidden="1">{#N/A,#N/A,FALSE,"CCTV"}</definedName>
    <definedName name="RF" localSheetId="4" hidden="1">{#N/A,#N/A,FALSE,"CCTV"}</definedName>
    <definedName name="RF" localSheetId="7" hidden="1">{#N/A,#N/A,FALSE,"CCTV"}</definedName>
    <definedName name="RF" localSheetId="5" hidden="1">{#N/A,#N/A,FALSE,"CCTV"}</definedName>
    <definedName name="RF" localSheetId="6" hidden="1">{#N/A,#N/A,FALSE,"CCTV"}</definedName>
    <definedName name="RF" localSheetId="9" hidden="1">{#N/A,#N/A,FALSE,"CCTV"}</definedName>
    <definedName name="RF" localSheetId="17" hidden="1">{#N/A,#N/A,FALSE,"CCTV"}</definedName>
    <definedName name="RF" localSheetId="2" hidden="1">{#N/A,#N/A,FALSE,"CCTV"}</definedName>
    <definedName name="RF" hidden="1">{#N/A,#N/A,FALSE,"CCTV"}</definedName>
    <definedName name="ric" localSheetId="3">#REF!</definedName>
    <definedName name="ric" localSheetId="4">#REF!</definedName>
    <definedName name="ric" localSheetId="7">#REF!</definedName>
    <definedName name="ric" localSheetId="5">#REF!</definedName>
    <definedName name="ric" localSheetId="6">#REF!</definedName>
    <definedName name="ric" localSheetId="9">#REF!</definedName>
    <definedName name="ric" localSheetId="17">#REF!</definedName>
    <definedName name="ric" localSheetId="2">#REF!</definedName>
    <definedName name="ric">#REF!</definedName>
    <definedName name="rid" localSheetId="3" hidden="1">{"'Sheet1'!$L$16"}</definedName>
    <definedName name="rid" localSheetId="4" hidden="1">{"'Sheet1'!$L$16"}</definedName>
    <definedName name="rid" localSheetId="7" hidden="1">{"'Sheet1'!$L$16"}</definedName>
    <definedName name="rid" localSheetId="5" hidden="1">{"'Sheet1'!$L$16"}</definedName>
    <definedName name="rid" localSheetId="6" hidden="1">{"'Sheet1'!$L$16"}</definedName>
    <definedName name="rid" localSheetId="9" hidden="1">{"'Sheet1'!$L$16"}</definedName>
    <definedName name="rid" localSheetId="17" hidden="1">{"'Sheet1'!$L$16"}</definedName>
    <definedName name="rid" localSheetId="2" hidden="1">{"'Sheet1'!$L$16"}</definedName>
    <definedName name="rid" hidden="1">{"'Sheet1'!$L$16"}</definedName>
    <definedName name="rig" localSheetId="3">#REF!</definedName>
    <definedName name="rig" localSheetId="4">#REF!</definedName>
    <definedName name="rig" localSheetId="7">#REF!</definedName>
    <definedName name="rig" localSheetId="5">#REF!</definedName>
    <definedName name="rig" localSheetId="6">#REF!</definedName>
    <definedName name="rig" localSheetId="9">#REF!</definedName>
    <definedName name="rig" localSheetId="17">#REF!</definedName>
    <definedName name="rig" localSheetId="2">#REF!</definedName>
    <definedName name="rig">#REF!</definedName>
    <definedName name="RIP" localSheetId="3">#REF!</definedName>
    <definedName name="RIP" localSheetId="4">#REF!</definedName>
    <definedName name="RIP" localSheetId="7">#REF!</definedName>
    <definedName name="RIP" localSheetId="5">#REF!</definedName>
    <definedName name="RIP" localSheetId="6">#REF!</definedName>
    <definedName name="RIP" localSheetId="9">#REF!</definedName>
    <definedName name="RIP" localSheetId="17">#REF!</definedName>
    <definedName name="RIP" localSheetId="2">#REF!</definedName>
    <definedName name="RIP">#REF!</definedName>
    <definedName name="RIVER" localSheetId="3">#REF!</definedName>
    <definedName name="RIVER" localSheetId="4">#REF!</definedName>
    <definedName name="RIVER" localSheetId="7">#REF!</definedName>
    <definedName name="RIVER" localSheetId="5">#REF!</definedName>
    <definedName name="RIVER" localSheetId="6">#REF!</definedName>
    <definedName name="RIVER" localSheetId="9">#REF!</definedName>
    <definedName name="RIVER" localSheetId="17">#REF!</definedName>
    <definedName name="RIVER" localSheetId="2">#REF!</definedName>
    <definedName name="RIVER">#REF!</definedName>
    <definedName name="Rl" localSheetId="3">#REF!</definedName>
    <definedName name="Rl" localSheetId="4">#REF!</definedName>
    <definedName name="Rl" localSheetId="7">#REF!</definedName>
    <definedName name="Rl" localSheetId="5">#REF!</definedName>
    <definedName name="Rl" localSheetId="6">#REF!</definedName>
    <definedName name="Rl" localSheetId="9">#REF!</definedName>
    <definedName name="Rl" localSheetId="17">#REF!</definedName>
    <definedName name="Rl" localSheetId="2">#REF!</definedName>
    <definedName name="Rl">#REF!</definedName>
    <definedName name="Rl___0" localSheetId="3">#REF!</definedName>
    <definedName name="Rl___0" localSheetId="4">#REF!</definedName>
    <definedName name="Rl___0" localSheetId="7">#REF!</definedName>
    <definedName name="Rl___0" localSheetId="5">#REF!</definedName>
    <definedName name="Rl___0" localSheetId="6">#REF!</definedName>
    <definedName name="Rl___0" localSheetId="9">#REF!</definedName>
    <definedName name="Rl___0" localSheetId="17">#REF!</definedName>
    <definedName name="Rl___0" localSheetId="2">#REF!</definedName>
    <definedName name="Rl___0">#REF!</definedName>
    <definedName name="Rl___13" localSheetId="3">#REF!</definedName>
    <definedName name="Rl___13" localSheetId="4">#REF!</definedName>
    <definedName name="Rl___13" localSheetId="7">#REF!</definedName>
    <definedName name="Rl___13" localSheetId="5">#REF!</definedName>
    <definedName name="Rl___13" localSheetId="6">#REF!</definedName>
    <definedName name="Rl___13" localSheetId="9">#REF!</definedName>
    <definedName name="Rl___13" localSheetId="17">#REF!</definedName>
    <definedName name="Rl___13" localSheetId="2">#REF!</definedName>
    <definedName name="Rl___13">#REF!</definedName>
    <definedName name="RMARK" localSheetId="3">#REF!</definedName>
    <definedName name="RMARK" localSheetId="4">#REF!</definedName>
    <definedName name="RMARK" localSheetId="7">#REF!</definedName>
    <definedName name="RMARK" localSheetId="5">#REF!</definedName>
    <definedName name="RMARK" localSheetId="6">#REF!</definedName>
    <definedName name="RMARK" localSheetId="9">#REF!</definedName>
    <definedName name="RMARK" localSheetId="17">#REF!</definedName>
    <definedName name="RMARK" localSheetId="2">#REF!</definedName>
    <definedName name="RMARK">#REF!</definedName>
    <definedName name="RNG1500S">'[34]Valve Cl'!$A$381:$W$405</definedName>
    <definedName name="RNG150S">'[34]Valve Cl'!$A$238:$W$262</definedName>
    <definedName name="RNG2500S">'[34]Valve Cl'!$A$409:$W$433</definedName>
    <definedName name="RNG300S">'[34]Valve Cl'!$A$266:$W$290</definedName>
    <definedName name="RNG400S">'[34]Valve Cl'!$A$294:$W$318</definedName>
    <definedName name="RNG4500S">'[34]Valve Cl'!$A$438:$W$462</definedName>
    <definedName name="RNG600S">'[34]Valve Cl'!$A$323:$W$347</definedName>
    <definedName name="RNG900S">'[34]Valve Cl'!$A$352:$W$376</definedName>
    <definedName name="robot" localSheetId="3">#REF!</definedName>
    <definedName name="robot" localSheetId="4">#REF!</definedName>
    <definedName name="robot" localSheetId="7">#REF!</definedName>
    <definedName name="robot" localSheetId="5">#REF!</definedName>
    <definedName name="robot" localSheetId="6">#REF!</definedName>
    <definedName name="robot" localSheetId="9">#REF!</definedName>
    <definedName name="robot" localSheetId="17">#REF!</definedName>
    <definedName name="robot" localSheetId="2">#REF!</definedName>
    <definedName name="robot">#REF!</definedName>
    <definedName name="ROCE" localSheetId="3">#REF!</definedName>
    <definedName name="ROCE" localSheetId="4">#REF!</definedName>
    <definedName name="ROCE" localSheetId="7">#REF!</definedName>
    <definedName name="ROCE" localSheetId="5">#REF!</definedName>
    <definedName name="ROCE" localSheetId="6">#REF!</definedName>
    <definedName name="ROCE" localSheetId="9">#REF!</definedName>
    <definedName name="ROCE" localSheetId="17">#REF!</definedName>
    <definedName name="ROCE" localSheetId="2">#REF!</definedName>
    <definedName name="ROCE">#REF!</definedName>
    <definedName name="ROCK" localSheetId="3">#REF!</definedName>
    <definedName name="ROCK" localSheetId="4">#REF!</definedName>
    <definedName name="ROCK" localSheetId="7">#REF!</definedName>
    <definedName name="ROCK" localSheetId="5">#REF!</definedName>
    <definedName name="ROCK" localSheetId="6">#REF!</definedName>
    <definedName name="ROCK" localSheetId="9">#REF!</definedName>
    <definedName name="ROCK" localSheetId="17">#REF!</definedName>
    <definedName name="ROCK" localSheetId="2">#REF!</definedName>
    <definedName name="ROCK">#REF!</definedName>
    <definedName name="rockk" localSheetId="4">[103]Analysis!#REF!</definedName>
    <definedName name="rockk" localSheetId="7">[103]Analysis!#REF!</definedName>
    <definedName name="rockk" localSheetId="5">[103]Analysis!#REF!</definedName>
    <definedName name="rockk" localSheetId="6">[103]Analysis!#REF!</definedName>
    <definedName name="rockk" localSheetId="17">[103]Analysis!#REF!</definedName>
    <definedName name="rockk">[103]Analysis!#REF!</definedName>
    <definedName name="RokSpl" localSheetId="3">#REF!</definedName>
    <definedName name="RokSpl" localSheetId="4">#REF!</definedName>
    <definedName name="RokSpl" localSheetId="7">#REF!</definedName>
    <definedName name="RokSpl" localSheetId="5">#REF!</definedName>
    <definedName name="RokSpl" localSheetId="6">#REF!</definedName>
    <definedName name="RokSpl" localSheetId="9">#REF!</definedName>
    <definedName name="RokSpl" localSheetId="17">#REF!</definedName>
    <definedName name="RokSpl" localSheetId="2">#REF!</definedName>
    <definedName name="RokSpl">#REF!</definedName>
    <definedName name="ROLL" localSheetId="3">#REF!</definedName>
    <definedName name="ROLL" localSheetId="4">#REF!</definedName>
    <definedName name="ROLL" localSheetId="7">#REF!</definedName>
    <definedName name="ROLL" localSheetId="5">#REF!</definedName>
    <definedName name="ROLL" localSheetId="6">#REF!</definedName>
    <definedName name="ROLL" localSheetId="9">#REF!</definedName>
    <definedName name="ROLL" localSheetId="17">#REF!</definedName>
    <definedName name="ROLL" localSheetId="2">#REF!</definedName>
    <definedName name="ROLL">#REF!</definedName>
    <definedName name="Rooms" localSheetId="3">#REF!</definedName>
    <definedName name="Rooms" localSheetId="4">#REF!</definedName>
    <definedName name="Rooms" localSheetId="7">#REF!</definedName>
    <definedName name="Rooms" localSheetId="5">#REF!</definedName>
    <definedName name="Rooms" localSheetId="6">#REF!</definedName>
    <definedName name="Rooms" localSheetId="9">#REF!</definedName>
    <definedName name="Rooms" localSheetId="17">#REF!</definedName>
    <definedName name="Rooms" localSheetId="2">#REF!</definedName>
    <definedName name="Rooms">#REF!</definedName>
    <definedName name="rosid" localSheetId="3">#REF!</definedName>
    <definedName name="rosid" localSheetId="4">#REF!</definedName>
    <definedName name="rosid" localSheetId="7">#REF!</definedName>
    <definedName name="rosid" localSheetId="5">#REF!</definedName>
    <definedName name="rosid" localSheetId="6">#REF!</definedName>
    <definedName name="rosid" localSheetId="9">#REF!</definedName>
    <definedName name="rosid" localSheetId="17">#REF!</definedName>
    <definedName name="rosid" localSheetId="2">#REF!</definedName>
    <definedName name="rosid">#REF!</definedName>
    <definedName name="ROTA" localSheetId="3">#REF!</definedName>
    <definedName name="ROTA" localSheetId="4">#REF!</definedName>
    <definedName name="ROTA" localSheetId="7">#REF!</definedName>
    <definedName name="ROTA" localSheetId="5">#REF!</definedName>
    <definedName name="ROTA" localSheetId="6">#REF!</definedName>
    <definedName name="ROTA" localSheetId="9">#REF!</definedName>
    <definedName name="ROTA" localSheetId="17">#REF!</definedName>
    <definedName name="ROTA" localSheetId="2">#REF!</definedName>
    <definedName name="ROTA">#REF!</definedName>
    <definedName name="ROTARY">'[4]Cost of O &amp; O'!$F$28</definedName>
    <definedName name="rout_t" localSheetId="3">#REF!</definedName>
    <definedName name="rout_t" localSheetId="4">#REF!</definedName>
    <definedName name="rout_t" localSheetId="7">#REF!</definedName>
    <definedName name="rout_t" localSheetId="5">#REF!</definedName>
    <definedName name="rout_t" localSheetId="6">#REF!</definedName>
    <definedName name="rout_t" localSheetId="9">#REF!</definedName>
    <definedName name="rout_t" localSheetId="17">#REF!</definedName>
    <definedName name="rout_t" localSheetId="2">#REF!</definedName>
    <definedName name="rout_t">#REF!</definedName>
    <definedName name="row">'[34]Valve Cl'!$AC$8:$AC$32</definedName>
    <definedName name="ROW_STRESS">'[34]CODE-STR'!$Z$3:$Z$21</definedName>
    <definedName name="RRstones" localSheetId="3">#REF!</definedName>
    <definedName name="RRstones" localSheetId="4">#REF!</definedName>
    <definedName name="RRstones" localSheetId="7">#REF!</definedName>
    <definedName name="RRstones" localSheetId="5">#REF!</definedName>
    <definedName name="RRstones" localSheetId="6">#REF!</definedName>
    <definedName name="RRstones" localSheetId="9">#REF!</definedName>
    <definedName name="RRstones" localSheetId="17">#REF!</definedName>
    <definedName name="RRstones" localSheetId="2">#REF!</definedName>
    <definedName name="RRstones">#REF!</definedName>
    <definedName name="Rs" localSheetId="3">#REF!</definedName>
    <definedName name="Rs" localSheetId="4">#REF!</definedName>
    <definedName name="Rs" localSheetId="7">#REF!</definedName>
    <definedName name="Rs" localSheetId="5">#REF!</definedName>
    <definedName name="Rs" localSheetId="6">#REF!</definedName>
    <definedName name="Rs" localSheetId="9">#REF!</definedName>
    <definedName name="Rs" localSheetId="17">#REF!</definedName>
    <definedName name="Rs" localSheetId="2">#REF!</definedName>
    <definedName name="Rs">#REF!</definedName>
    <definedName name="Rs___0" localSheetId="3">#REF!</definedName>
    <definedName name="Rs___0" localSheetId="4">#REF!</definedName>
    <definedName name="Rs___0" localSheetId="7">#REF!</definedName>
    <definedName name="Rs___0" localSheetId="5">#REF!</definedName>
    <definedName name="Rs___0" localSheetId="6">#REF!</definedName>
    <definedName name="Rs___0" localSheetId="9">#REF!</definedName>
    <definedName name="Rs___0" localSheetId="17">#REF!</definedName>
    <definedName name="Rs___0" localSheetId="2">#REF!</definedName>
    <definedName name="Rs___0">#REF!</definedName>
    <definedName name="Rs___13" localSheetId="3">#REF!</definedName>
    <definedName name="Rs___13" localSheetId="4">#REF!</definedName>
    <definedName name="Rs___13" localSheetId="7">#REF!</definedName>
    <definedName name="Rs___13" localSheetId="5">#REF!</definedName>
    <definedName name="Rs___13" localSheetId="6">#REF!</definedName>
    <definedName name="Rs___13" localSheetId="9">#REF!</definedName>
    <definedName name="Rs___13" localSheetId="17">#REF!</definedName>
    <definedName name="Rs___13" localSheetId="2">#REF!</definedName>
    <definedName name="Rs___13">#REF!</definedName>
    <definedName name="RSAND" localSheetId="3">#REF!</definedName>
    <definedName name="RSAND" localSheetId="4">#REF!</definedName>
    <definedName name="RSAND" localSheetId="7">#REF!</definedName>
    <definedName name="RSAND" localSheetId="5">#REF!</definedName>
    <definedName name="RSAND" localSheetId="6">#REF!</definedName>
    <definedName name="RSAND" localSheetId="9">#REF!</definedName>
    <definedName name="RSAND" localSheetId="17">#REF!</definedName>
    <definedName name="RSAND" localSheetId="2">#REF!</definedName>
    <definedName name="RSAND">#REF!</definedName>
    <definedName name="Rse" localSheetId="3">#REF!</definedName>
    <definedName name="Rse" localSheetId="4">#REF!</definedName>
    <definedName name="Rse" localSheetId="7">#REF!</definedName>
    <definedName name="Rse" localSheetId="5">#REF!</definedName>
    <definedName name="Rse" localSheetId="6">#REF!</definedName>
    <definedName name="Rse" localSheetId="9">#REF!</definedName>
    <definedName name="Rse" localSheetId="17">#REF!</definedName>
    <definedName name="Rse" localSheetId="2">#REF!</definedName>
    <definedName name="Rse">#REF!</definedName>
    <definedName name="Rse___0" localSheetId="3">#REF!</definedName>
    <definedName name="Rse___0" localSheetId="4">#REF!</definedName>
    <definedName name="Rse___0" localSheetId="7">#REF!</definedName>
    <definedName name="Rse___0" localSheetId="5">#REF!</definedName>
    <definedName name="Rse___0" localSheetId="6">#REF!</definedName>
    <definedName name="Rse___0" localSheetId="9">#REF!</definedName>
    <definedName name="Rse___0" localSheetId="17">#REF!</definedName>
    <definedName name="Rse___0" localSheetId="2">#REF!</definedName>
    <definedName name="Rse___0">#REF!</definedName>
    <definedName name="Rse___13" localSheetId="3">#REF!</definedName>
    <definedName name="Rse___13" localSheetId="4">#REF!</definedName>
    <definedName name="Rse___13" localSheetId="7">#REF!</definedName>
    <definedName name="Rse___13" localSheetId="5">#REF!</definedName>
    <definedName name="Rse___13" localSheetId="6">#REF!</definedName>
    <definedName name="Rse___13" localSheetId="9">#REF!</definedName>
    <definedName name="Rse___13" localSheetId="17">#REF!</definedName>
    <definedName name="Rse___13" localSheetId="2">#REF!</definedName>
    <definedName name="Rse___13">#REF!</definedName>
    <definedName name="RTR" localSheetId="3">#REF!</definedName>
    <definedName name="RTR" localSheetId="4">#REF!</definedName>
    <definedName name="RTR" localSheetId="7">#REF!</definedName>
    <definedName name="RTR" localSheetId="5">#REF!</definedName>
    <definedName name="RTR" localSheetId="6">#REF!</definedName>
    <definedName name="RTR" localSheetId="9">#REF!</definedName>
    <definedName name="RTR" localSheetId="17">#REF!</definedName>
    <definedName name="RTR" localSheetId="2">#REF!</definedName>
    <definedName name="RTR">#REF!</definedName>
    <definedName name="RUB" localSheetId="3">#REF!</definedName>
    <definedName name="RUB" localSheetId="4">#REF!</definedName>
    <definedName name="RUB" localSheetId="7">#REF!</definedName>
    <definedName name="RUB" localSheetId="5">#REF!</definedName>
    <definedName name="RUB" localSheetId="6">#REF!</definedName>
    <definedName name="RUB" localSheetId="9">#REF!</definedName>
    <definedName name="RUB" localSheetId="17">#REF!</definedName>
    <definedName name="RUB" localSheetId="2">#REF!</definedName>
    <definedName name="RUB">#REF!</definedName>
    <definedName name="RUBBLE" localSheetId="3">#REF!</definedName>
    <definedName name="RUBBLE" localSheetId="4">#REF!</definedName>
    <definedName name="RUBBLE" localSheetId="7">#REF!</definedName>
    <definedName name="RUBBLE" localSheetId="5">#REF!</definedName>
    <definedName name="RUBBLE" localSheetId="6">#REF!</definedName>
    <definedName name="RUBBLE" localSheetId="9">#REF!</definedName>
    <definedName name="RUBBLE" localSheetId="17">#REF!</definedName>
    <definedName name="RUBBLE" localSheetId="2">#REF!</definedName>
    <definedName name="RUBBLE">#REF!</definedName>
    <definedName name="RUBLE" localSheetId="3">#REF!</definedName>
    <definedName name="RUBLE" localSheetId="4">#REF!</definedName>
    <definedName name="RUBLE" localSheetId="7">#REF!</definedName>
    <definedName name="RUBLE" localSheetId="5">#REF!</definedName>
    <definedName name="RUBLE" localSheetId="6">#REF!</definedName>
    <definedName name="RUBLE" localSheetId="9">#REF!</definedName>
    <definedName name="RUBLE" localSheetId="17">#REF!</definedName>
    <definedName name="RUBLE" localSheetId="2">#REF!</definedName>
    <definedName name="RUBLE">#REF!</definedName>
    <definedName name="RY" localSheetId="3">#REF!</definedName>
    <definedName name="RY" localSheetId="4">#REF!</definedName>
    <definedName name="RY" localSheetId="7">#REF!</definedName>
    <definedName name="RY" localSheetId="5">#REF!</definedName>
    <definedName name="RY" localSheetId="6">#REF!</definedName>
    <definedName name="RY" localSheetId="9">#REF!</definedName>
    <definedName name="RY" localSheetId="17">#REF!</definedName>
    <definedName name="RY" localSheetId="2">#REF!</definedName>
    <definedName name="RY">#REF!</definedName>
    <definedName name="S" localSheetId="3">#REF!</definedName>
    <definedName name="S" localSheetId="4">#REF!</definedName>
    <definedName name="S" localSheetId="7">#REF!</definedName>
    <definedName name="S" localSheetId="5">#REF!</definedName>
    <definedName name="S" localSheetId="6">#REF!</definedName>
    <definedName name="S" localSheetId="9">#REF!</definedName>
    <definedName name="S" localSheetId="17">#REF!</definedName>
    <definedName name="S" localSheetId="2">#REF!</definedName>
    <definedName name="S">#REF!</definedName>
    <definedName name="s0" localSheetId="3">#REF!</definedName>
    <definedName name="s0" localSheetId="4">#REF!</definedName>
    <definedName name="s0" localSheetId="7">#REF!</definedName>
    <definedName name="s0" localSheetId="5">#REF!</definedName>
    <definedName name="s0" localSheetId="6">#REF!</definedName>
    <definedName name="s0" localSheetId="9">#REF!</definedName>
    <definedName name="s0" localSheetId="17">#REF!</definedName>
    <definedName name="s0" localSheetId="2">#REF!</definedName>
    <definedName name="s0">#REF!</definedName>
    <definedName name="s10.3" localSheetId="3">#REF!</definedName>
    <definedName name="s10.3" localSheetId="4">#REF!</definedName>
    <definedName name="s10.3" localSheetId="7">#REF!</definedName>
    <definedName name="s10.3" localSheetId="5">#REF!</definedName>
    <definedName name="s10.3" localSheetId="6">#REF!</definedName>
    <definedName name="s10.3" localSheetId="9">#REF!</definedName>
    <definedName name="s10.3" localSheetId="17">#REF!</definedName>
    <definedName name="s10.3" localSheetId="2">#REF!</definedName>
    <definedName name="s10.3">#REF!</definedName>
    <definedName name="s11.3" localSheetId="3">#REF!</definedName>
    <definedName name="s11.3" localSheetId="4">#REF!</definedName>
    <definedName name="s11.3" localSheetId="7">#REF!</definedName>
    <definedName name="s11.3" localSheetId="5">#REF!</definedName>
    <definedName name="s11.3" localSheetId="6">#REF!</definedName>
    <definedName name="s11.3" localSheetId="9">#REF!</definedName>
    <definedName name="s11.3" localSheetId="17">#REF!</definedName>
    <definedName name="s11.3" localSheetId="2">#REF!</definedName>
    <definedName name="s11.3">#REF!</definedName>
    <definedName name="s12.3" localSheetId="3">#REF!</definedName>
    <definedName name="s12.3" localSheetId="4">#REF!</definedName>
    <definedName name="s12.3" localSheetId="7">#REF!</definedName>
    <definedName name="s12.3" localSheetId="5">#REF!</definedName>
    <definedName name="s12.3" localSheetId="6">#REF!</definedName>
    <definedName name="s12.3" localSheetId="9">#REF!</definedName>
    <definedName name="s12.3" localSheetId="17">#REF!</definedName>
    <definedName name="s12.3" localSheetId="2">#REF!</definedName>
    <definedName name="s12.3">#REF!</definedName>
    <definedName name="S12T13" localSheetId="3">#REF!</definedName>
    <definedName name="S12T13" localSheetId="4">#REF!</definedName>
    <definedName name="S12T13" localSheetId="7">#REF!</definedName>
    <definedName name="S12T13" localSheetId="5">#REF!</definedName>
    <definedName name="S12T13" localSheetId="6">#REF!</definedName>
    <definedName name="S12T13" localSheetId="9">#REF!</definedName>
    <definedName name="S12T13" localSheetId="17">#REF!</definedName>
    <definedName name="S12T13" localSheetId="2">#REF!</definedName>
    <definedName name="S12T13">#REF!</definedName>
    <definedName name="s13.3" localSheetId="3">#REF!</definedName>
    <definedName name="s13.3" localSheetId="4">#REF!</definedName>
    <definedName name="s13.3" localSheetId="7">#REF!</definedName>
    <definedName name="s13.3" localSheetId="5">#REF!</definedName>
    <definedName name="s13.3" localSheetId="6">#REF!</definedName>
    <definedName name="s13.3" localSheetId="9">#REF!</definedName>
    <definedName name="s13.3" localSheetId="17">#REF!</definedName>
    <definedName name="s13.3" localSheetId="2">#REF!</definedName>
    <definedName name="s13.3">#REF!</definedName>
    <definedName name="s14.3" localSheetId="3">#REF!</definedName>
    <definedName name="s14.3" localSheetId="4">#REF!</definedName>
    <definedName name="s14.3" localSheetId="7">#REF!</definedName>
    <definedName name="s14.3" localSheetId="5">#REF!</definedName>
    <definedName name="s14.3" localSheetId="6">#REF!</definedName>
    <definedName name="s14.3" localSheetId="9">#REF!</definedName>
    <definedName name="s14.3" localSheetId="17">#REF!</definedName>
    <definedName name="s14.3" localSheetId="2">#REF!</definedName>
    <definedName name="s14.3">#REF!</definedName>
    <definedName name="s15.3" localSheetId="3">#REF!</definedName>
    <definedName name="s15.3" localSheetId="4">#REF!</definedName>
    <definedName name="s15.3" localSheetId="7">#REF!</definedName>
    <definedName name="s15.3" localSheetId="5">#REF!</definedName>
    <definedName name="s15.3" localSheetId="6">#REF!</definedName>
    <definedName name="s15.3" localSheetId="9">#REF!</definedName>
    <definedName name="s15.3" localSheetId="17">#REF!</definedName>
    <definedName name="s15.3" localSheetId="2">#REF!</definedName>
    <definedName name="s15.3">#REF!</definedName>
    <definedName name="s16.3" localSheetId="3">#REF!</definedName>
    <definedName name="s16.3" localSheetId="4">#REF!</definedName>
    <definedName name="s16.3" localSheetId="7">#REF!</definedName>
    <definedName name="s16.3" localSheetId="5">#REF!</definedName>
    <definedName name="s16.3" localSheetId="6">#REF!</definedName>
    <definedName name="s16.3" localSheetId="9">#REF!</definedName>
    <definedName name="s16.3" localSheetId="17">#REF!</definedName>
    <definedName name="s16.3" localSheetId="2">#REF!</definedName>
    <definedName name="s16.3">#REF!</definedName>
    <definedName name="s17.3" localSheetId="3">#REF!</definedName>
    <definedName name="s17.3" localSheetId="4">#REF!</definedName>
    <definedName name="s17.3" localSheetId="7">#REF!</definedName>
    <definedName name="s17.3" localSheetId="5">#REF!</definedName>
    <definedName name="s17.3" localSheetId="6">#REF!</definedName>
    <definedName name="s17.3" localSheetId="9">#REF!</definedName>
    <definedName name="s17.3" localSheetId="17">#REF!</definedName>
    <definedName name="s17.3" localSheetId="2">#REF!</definedName>
    <definedName name="s17.3">#REF!</definedName>
    <definedName name="s18.3" localSheetId="3">#REF!</definedName>
    <definedName name="s18.3" localSheetId="4">#REF!</definedName>
    <definedName name="s18.3" localSheetId="7">#REF!</definedName>
    <definedName name="s18.3" localSheetId="5">#REF!</definedName>
    <definedName name="s18.3" localSheetId="6">#REF!</definedName>
    <definedName name="s18.3" localSheetId="9">#REF!</definedName>
    <definedName name="s18.3" localSheetId="17">#REF!</definedName>
    <definedName name="s18.3" localSheetId="2">#REF!</definedName>
    <definedName name="s18.3">#REF!</definedName>
    <definedName name="s19.3" localSheetId="3">#REF!</definedName>
    <definedName name="s19.3" localSheetId="4">#REF!</definedName>
    <definedName name="s19.3" localSheetId="7">#REF!</definedName>
    <definedName name="s19.3" localSheetId="5">#REF!</definedName>
    <definedName name="s19.3" localSheetId="6">#REF!</definedName>
    <definedName name="s19.3" localSheetId="9">#REF!</definedName>
    <definedName name="s19.3" localSheetId="17">#REF!</definedName>
    <definedName name="s19.3" localSheetId="2">#REF!</definedName>
    <definedName name="s19.3">#REF!</definedName>
    <definedName name="S19T13" localSheetId="3">#REF!</definedName>
    <definedName name="S19T13" localSheetId="4">#REF!</definedName>
    <definedName name="S19T13" localSheetId="7">#REF!</definedName>
    <definedName name="S19T13" localSheetId="5">#REF!</definedName>
    <definedName name="S19T13" localSheetId="6">#REF!</definedName>
    <definedName name="S19T13" localSheetId="9">#REF!</definedName>
    <definedName name="S19T13" localSheetId="17">#REF!</definedName>
    <definedName name="S19T13" localSheetId="2">#REF!</definedName>
    <definedName name="S19T13">#REF!</definedName>
    <definedName name="s20.3" localSheetId="3">#REF!</definedName>
    <definedName name="s20.3" localSheetId="4">#REF!</definedName>
    <definedName name="s20.3" localSheetId="7">#REF!</definedName>
    <definedName name="s20.3" localSheetId="5">#REF!</definedName>
    <definedName name="s20.3" localSheetId="6">#REF!</definedName>
    <definedName name="s20.3" localSheetId="9">#REF!</definedName>
    <definedName name="s20.3" localSheetId="17">#REF!</definedName>
    <definedName name="s20.3" localSheetId="2">#REF!</definedName>
    <definedName name="s20.3">#REF!</definedName>
    <definedName name="s3.3" localSheetId="3">#REF!</definedName>
    <definedName name="s3.3" localSheetId="4">#REF!</definedName>
    <definedName name="s3.3" localSheetId="7">#REF!</definedName>
    <definedName name="s3.3" localSheetId="5">#REF!</definedName>
    <definedName name="s3.3" localSheetId="6">#REF!</definedName>
    <definedName name="s3.3" localSheetId="9">#REF!</definedName>
    <definedName name="s3.3" localSheetId="17">#REF!</definedName>
    <definedName name="s3.3" localSheetId="2">#REF!</definedName>
    <definedName name="s3.3">#REF!</definedName>
    <definedName name="s4.3" localSheetId="3">#REF!</definedName>
    <definedName name="s4.3" localSheetId="4">#REF!</definedName>
    <definedName name="s4.3" localSheetId="7">#REF!</definedName>
    <definedName name="s4.3" localSheetId="5">#REF!</definedName>
    <definedName name="s4.3" localSheetId="6">#REF!</definedName>
    <definedName name="s4.3" localSheetId="9">#REF!</definedName>
    <definedName name="s4.3" localSheetId="17">#REF!</definedName>
    <definedName name="s4.3" localSheetId="2">#REF!</definedName>
    <definedName name="s4.3">#REF!</definedName>
    <definedName name="s5.3" localSheetId="3">#REF!</definedName>
    <definedName name="s5.3" localSheetId="4">#REF!</definedName>
    <definedName name="s5.3" localSheetId="7">#REF!</definedName>
    <definedName name="s5.3" localSheetId="5">#REF!</definedName>
    <definedName name="s5.3" localSheetId="6">#REF!</definedName>
    <definedName name="s5.3" localSheetId="9">#REF!</definedName>
    <definedName name="s5.3" localSheetId="17">#REF!</definedName>
    <definedName name="s5.3" localSheetId="2">#REF!</definedName>
    <definedName name="s5.3">#REF!</definedName>
    <definedName name="s6.3" localSheetId="3">#REF!</definedName>
    <definedName name="s6.3" localSheetId="4">#REF!</definedName>
    <definedName name="s6.3" localSheetId="7">#REF!</definedName>
    <definedName name="s6.3" localSheetId="5">#REF!</definedName>
    <definedName name="s6.3" localSheetId="6">#REF!</definedName>
    <definedName name="s6.3" localSheetId="9">#REF!</definedName>
    <definedName name="s6.3" localSheetId="17">#REF!</definedName>
    <definedName name="s6.3" localSheetId="2">#REF!</definedName>
    <definedName name="s6.3">#REF!</definedName>
    <definedName name="s7.3" localSheetId="3">#REF!</definedName>
    <definedName name="s7.3" localSheetId="4">#REF!</definedName>
    <definedName name="s7.3" localSheetId="7">#REF!</definedName>
    <definedName name="s7.3" localSheetId="5">#REF!</definedName>
    <definedName name="s7.3" localSheetId="6">#REF!</definedName>
    <definedName name="s7.3" localSheetId="9">#REF!</definedName>
    <definedName name="s7.3" localSheetId="17">#REF!</definedName>
    <definedName name="s7.3" localSheetId="2">#REF!</definedName>
    <definedName name="s7.3">#REF!</definedName>
    <definedName name="s8.3" localSheetId="3">#REF!</definedName>
    <definedName name="s8.3" localSheetId="4">#REF!</definedName>
    <definedName name="s8.3" localSheetId="7">#REF!</definedName>
    <definedName name="s8.3" localSheetId="5">#REF!</definedName>
    <definedName name="s8.3" localSheetId="6">#REF!</definedName>
    <definedName name="s8.3" localSheetId="9">#REF!</definedName>
    <definedName name="s8.3" localSheetId="17">#REF!</definedName>
    <definedName name="s8.3" localSheetId="2">#REF!</definedName>
    <definedName name="s8.3">#REF!</definedName>
    <definedName name="s9.3" localSheetId="3">#REF!</definedName>
    <definedName name="s9.3" localSheetId="4">#REF!</definedName>
    <definedName name="s9.3" localSheetId="7">#REF!</definedName>
    <definedName name="s9.3" localSheetId="5">#REF!</definedName>
    <definedName name="s9.3" localSheetId="6">#REF!</definedName>
    <definedName name="s9.3" localSheetId="9">#REF!</definedName>
    <definedName name="s9.3" localSheetId="17">#REF!</definedName>
    <definedName name="s9.3" localSheetId="2">#REF!</definedName>
    <definedName name="s9.3">#REF!</definedName>
    <definedName name="sa">[151]dummy!$A$2:$I$48</definedName>
    <definedName name="saf" localSheetId="4">[37]예가표!#REF!</definedName>
    <definedName name="saf" localSheetId="7">[37]예가표!#REF!</definedName>
    <definedName name="saf" localSheetId="5">[37]예가표!#REF!</definedName>
    <definedName name="saf" localSheetId="6">[37]예가표!#REF!</definedName>
    <definedName name="saf" localSheetId="17">[37]예가표!#REF!</definedName>
    <definedName name="saf">[37]예가표!#REF!</definedName>
    <definedName name="Salaries1010" localSheetId="4">'[72]SITE OVERHEADS'!#REF!</definedName>
    <definedName name="Salaries1010" localSheetId="7">'[72]SITE OVERHEADS'!#REF!</definedName>
    <definedName name="Salaries1010" localSheetId="5">'[73]SITE OVERHEADS'!#REF!</definedName>
    <definedName name="Salaries1010" localSheetId="6">'[72]SITE OVERHEADS'!#REF!</definedName>
    <definedName name="Salaries1010" localSheetId="17">'[73]SITE OVERHEADS'!#REF!</definedName>
    <definedName name="Salaries1010">'[73]SITE OVERHEADS'!#REF!</definedName>
    <definedName name="Salaries1010_A" localSheetId="4">'[72]SITE OVERHEADS'!#REF!</definedName>
    <definedName name="Salaries1010_A" localSheetId="7">'[72]SITE OVERHEADS'!#REF!</definedName>
    <definedName name="Salaries1010_A" localSheetId="5">'[73]SITE OVERHEADS'!#REF!</definedName>
    <definedName name="Salaries1010_A" localSheetId="6">'[72]SITE OVERHEADS'!#REF!</definedName>
    <definedName name="Salaries1010_A" localSheetId="17">'[73]SITE OVERHEADS'!#REF!</definedName>
    <definedName name="Salaries1010_A">'[73]SITE OVERHEADS'!#REF!</definedName>
    <definedName name="SALESPLAN" localSheetId="3">#REF!</definedName>
    <definedName name="SALESPLAN" localSheetId="4">#REF!</definedName>
    <definedName name="SALESPLAN" localSheetId="7">#REF!</definedName>
    <definedName name="SALESPLAN" localSheetId="5">#REF!</definedName>
    <definedName name="SALESPLAN" localSheetId="6">#REF!</definedName>
    <definedName name="SALESPLAN" localSheetId="9">#REF!</definedName>
    <definedName name="SALESPLAN" localSheetId="17">#REF!</definedName>
    <definedName name="SALESPLAN" localSheetId="2">#REF!</definedName>
    <definedName name="SALESPLAN">#REF!</definedName>
    <definedName name="SAND" localSheetId="3">#REF!</definedName>
    <definedName name="SAND" localSheetId="4">#REF!</definedName>
    <definedName name="SAND" localSheetId="7">#REF!</definedName>
    <definedName name="SAND" localSheetId="5">#REF!</definedName>
    <definedName name="SAND" localSheetId="6">#REF!</definedName>
    <definedName name="SAND" localSheetId="9">#REF!</definedName>
    <definedName name="SAND" localSheetId="17">#REF!</definedName>
    <definedName name="SAND" localSheetId="2">#REF!</definedName>
    <definedName name="SAND">#REF!</definedName>
    <definedName name="sand1" localSheetId="3">#REF!</definedName>
    <definedName name="sand1" localSheetId="4">#REF!</definedName>
    <definedName name="sand1" localSheetId="7">#REF!</definedName>
    <definedName name="sand1" localSheetId="5">#REF!</definedName>
    <definedName name="sand1" localSheetId="6">#REF!</definedName>
    <definedName name="sand1" localSheetId="9">#REF!</definedName>
    <definedName name="sand1" localSheetId="17">#REF!</definedName>
    <definedName name="sand1" localSheetId="2">#REF!</definedName>
    <definedName name="sand1">#REF!</definedName>
    <definedName name="SANDA">[60]ANAL!$E$17</definedName>
    <definedName name="SANDB" localSheetId="3">#REF!</definedName>
    <definedName name="SANDB" localSheetId="4">#REF!</definedName>
    <definedName name="SANDB" localSheetId="7">#REF!</definedName>
    <definedName name="SANDB" localSheetId="5">#REF!</definedName>
    <definedName name="SANDB" localSheetId="6">#REF!</definedName>
    <definedName name="SANDB" localSheetId="9">#REF!</definedName>
    <definedName name="SANDB" localSheetId="17">#REF!</definedName>
    <definedName name="SANDB" localSheetId="2">#REF!</definedName>
    <definedName name="SANDB">#REF!</definedName>
    <definedName name="sandd" localSheetId="3">#REF!</definedName>
    <definedName name="sandd" localSheetId="4">#REF!</definedName>
    <definedName name="sandd" localSheetId="7">#REF!</definedName>
    <definedName name="sandd" localSheetId="5">#REF!</definedName>
    <definedName name="sandd" localSheetId="6">#REF!</definedName>
    <definedName name="sandd" localSheetId="9">#REF!</definedName>
    <definedName name="sandd" localSheetId="17">#REF!</definedName>
    <definedName name="sandd" localSheetId="2">#REF!</definedName>
    <definedName name="sandd">#REF!</definedName>
    <definedName name="sandfill" localSheetId="3">#REF!</definedName>
    <definedName name="sandfill" localSheetId="4">#REF!</definedName>
    <definedName name="sandfill" localSheetId="7">#REF!</definedName>
    <definedName name="sandfill" localSheetId="5">#REF!</definedName>
    <definedName name="sandfill" localSheetId="6">#REF!</definedName>
    <definedName name="sandfill" localSheetId="9">#REF!</definedName>
    <definedName name="sandfill" localSheetId="17">#REF!</definedName>
    <definedName name="sandfill" localSheetId="2">#REF!</definedName>
    <definedName name="sandfill">#REF!</definedName>
    <definedName name="SANDR" localSheetId="3">#REF!</definedName>
    <definedName name="SANDR" localSheetId="4">#REF!</definedName>
    <definedName name="SANDR" localSheetId="7">#REF!</definedName>
    <definedName name="SANDR" localSheetId="5">#REF!</definedName>
    <definedName name="SANDR" localSheetId="6">#REF!</definedName>
    <definedName name="SANDR" localSheetId="9">#REF!</definedName>
    <definedName name="SANDR" localSheetId="17">#REF!</definedName>
    <definedName name="SANDR" localSheetId="2">#REF!</definedName>
    <definedName name="SANDR">#REF!</definedName>
    <definedName name="SBC" localSheetId="3">#REF!</definedName>
    <definedName name="SBC" localSheetId="4">#REF!</definedName>
    <definedName name="SBC" localSheetId="7">#REF!</definedName>
    <definedName name="SBC" localSheetId="5">#REF!</definedName>
    <definedName name="SBC" localSheetId="6">#REF!</definedName>
    <definedName name="SBC" localSheetId="9">#REF!</definedName>
    <definedName name="SBC" localSheetId="17">#REF!</definedName>
    <definedName name="SBC" localSheetId="2">#REF!</definedName>
    <definedName name="SBC">#REF!</definedName>
    <definedName name="SC" localSheetId="3">#REF!</definedName>
    <definedName name="SC" localSheetId="4">#REF!</definedName>
    <definedName name="SC" localSheetId="7">#REF!</definedName>
    <definedName name="SC" localSheetId="5">#REF!</definedName>
    <definedName name="SC" localSheetId="6">#REF!</definedName>
    <definedName name="SC" localSheetId="9">#REF!</definedName>
    <definedName name="SC" localSheetId="17">#REF!</definedName>
    <definedName name="SC" localSheetId="2">#REF!</definedName>
    <definedName name="SC">#REF!</definedName>
    <definedName name="scaffolding">[152]!scaffolding</definedName>
    <definedName name="scale" localSheetId="3">#REF!</definedName>
    <definedName name="scale" localSheetId="4">#REF!</definedName>
    <definedName name="scale" localSheetId="7">#REF!</definedName>
    <definedName name="scale" localSheetId="5">#REF!</definedName>
    <definedName name="scale" localSheetId="6">#REF!</definedName>
    <definedName name="scale" localSheetId="9">#REF!</definedName>
    <definedName name="scale" localSheetId="17">#REF!</definedName>
    <definedName name="scale" localSheetId="2">#REF!</definedName>
    <definedName name="scale">#REF!</definedName>
    <definedName name="scbc" localSheetId="3">#REF!</definedName>
    <definedName name="scbc" localSheetId="4">#REF!</definedName>
    <definedName name="scbc" localSheetId="7">#REF!</definedName>
    <definedName name="scbc" localSheetId="5">#REF!</definedName>
    <definedName name="scbc" localSheetId="6">#REF!</definedName>
    <definedName name="scbc" localSheetId="9">#REF!</definedName>
    <definedName name="scbc" localSheetId="17">#REF!</definedName>
    <definedName name="scbc" localSheetId="2">#REF!</definedName>
    <definedName name="scbc">#REF!</definedName>
    <definedName name="SCH">[34]Tables!$A$10:$D$377</definedName>
    <definedName name="SCH_CON" localSheetId="3">#REF!</definedName>
    <definedName name="SCH_CON" localSheetId="4">#REF!</definedName>
    <definedName name="SCH_CON" localSheetId="7">#REF!</definedName>
    <definedName name="SCH_CON" localSheetId="5">#REF!</definedName>
    <definedName name="SCH_CON" localSheetId="6">#REF!</definedName>
    <definedName name="SCH_CON" localSheetId="9">#REF!</definedName>
    <definedName name="SCH_CON" localSheetId="17">#REF!</definedName>
    <definedName name="SCH_CON" localSheetId="2">#REF!</definedName>
    <definedName name="SCH_CON">#REF!</definedName>
    <definedName name="SCH_CSH_OF" localSheetId="3">#REF!</definedName>
    <definedName name="SCH_CSH_OF" localSheetId="4">#REF!</definedName>
    <definedName name="SCH_CSH_OF" localSheetId="7">#REF!</definedName>
    <definedName name="SCH_CSH_OF" localSheetId="5">#REF!</definedName>
    <definedName name="SCH_CSH_OF" localSheetId="6">#REF!</definedName>
    <definedName name="SCH_CSH_OF" localSheetId="9">#REF!</definedName>
    <definedName name="SCH_CSH_OF" localSheetId="17">#REF!</definedName>
    <definedName name="SCH_CSH_OF" localSheetId="2">#REF!</definedName>
    <definedName name="SCH_CSH_OF">#REF!</definedName>
    <definedName name="SCH_DIRSTAF" localSheetId="3">#REF!</definedName>
    <definedName name="SCH_DIRSTAF" localSheetId="4">#REF!</definedName>
    <definedName name="SCH_DIRSTAF" localSheetId="7">#REF!</definedName>
    <definedName name="SCH_DIRSTAF" localSheetId="5">#REF!</definedName>
    <definedName name="SCH_DIRSTAF" localSheetId="6">#REF!</definedName>
    <definedName name="SCH_DIRSTAF" localSheetId="9">#REF!</definedName>
    <definedName name="SCH_DIRSTAF" localSheetId="17">#REF!</definedName>
    <definedName name="SCH_DIRSTAF" localSheetId="2">#REF!</definedName>
    <definedName name="SCH_DIRSTAF">#REF!</definedName>
    <definedName name="SCH_INDIRSTAF" localSheetId="3">#REF!</definedName>
    <definedName name="SCH_INDIRSTAF" localSheetId="4">#REF!</definedName>
    <definedName name="SCH_INDIRSTAF" localSheetId="7">#REF!</definedName>
    <definedName name="SCH_INDIRSTAF" localSheetId="5">#REF!</definedName>
    <definedName name="SCH_INDIRSTAF" localSheetId="6">#REF!</definedName>
    <definedName name="SCH_INDIRSTAF" localSheetId="9">#REF!</definedName>
    <definedName name="SCH_INDIRSTAF" localSheetId="17">#REF!</definedName>
    <definedName name="SCH_INDIRSTAF" localSheetId="2">#REF!</definedName>
    <definedName name="SCH_INDIRSTAF">#REF!</definedName>
    <definedName name="SCH_PM" localSheetId="3">#REF!</definedName>
    <definedName name="SCH_PM" localSheetId="4">#REF!</definedName>
    <definedName name="SCH_PM" localSheetId="7">#REF!</definedName>
    <definedName name="SCH_PM" localSheetId="5">#REF!</definedName>
    <definedName name="SCH_PM" localSheetId="6">#REF!</definedName>
    <definedName name="SCH_PM" localSheetId="9">#REF!</definedName>
    <definedName name="SCH_PM" localSheetId="17">#REF!</definedName>
    <definedName name="SCH_PM" localSheetId="2">#REF!</definedName>
    <definedName name="SCH_PM">#REF!</definedName>
    <definedName name="SCH_WC_CF" localSheetId="3">#REF!</definedName>
    <definedName name="SCH_WC_CF" localSheetId="4">#REF!</definedName>
    <definedName name="SCH_WC_CF" localSheetId="7">#REF!</definedName>
    <definedName name="SCH_WC_CF" localSheetId="5">#REF!</definedName>
    <definedName name="SCH_WC_CF" localSheetId="6">#REF!</definedName>
    <definedName name="SCH_WC_CF" localSheetId="9">#REF!</definedName>
    <definedName name="SCH_WC_CF" localSheetId="17">#REF!</definedName>
    <definedName name="SCH_WC_CF" localSheetId="2">#REF!</definedName>
    <definedName name="SCH_WC_CF">#REF!</definedName>
    <definedName name="SCHEDULE" localSheetId="4">[114]TOEC!#REF!</definedName>
    <definedName name="SCHEDULE" localSheetId="7">[114]TOEC!#REF!</definedName>
    <definedName name="SCHEDULE" localSheetId="5">[115]TOEC!#REF!</definedName>
    <definedName name="SCHEDULE" localSheetId="6">[114]TOEC!#REF!</definedName>
    <definedName name="SCHEDULE" localSheetId="17">[115]TOEC!#REF!</definedName>
    <definedName name="SCHEDULE">[115]TOEC!#REF!</definedName>
    <definedName name="schedules">[34]Tables!$H$51:$I$66</definedName>
    <definedName name="schools" localSheetId="3">#REF!</definedName>
    <definedName name="schools" localSheetId="4">#REF!</definedName>
    <definedName name="schools" localSheetId="7">#REF!</definedName>
    <definedName name="schools" localSheetId="5">#REF!</definedName>
    <definedName name="schools" localSheetId="6">#REF!</definedName>
    <definedName name="schools" localSheetId="9">#REF!</definedName>
    <definedName name="schools" localSheetId="17">#REF!</definedName>
    <definedName name="schools" localSheetId="2">#REF!</definedName>
    <definedName name="schools">#REF!</definedName>
    <definedName name="SCON" localSheetId="3">#REF!</definedName>
    <definedName name="SCON" localSheetId="4">#REF!</definedName>
    <definedName name="SCON" localSheetId="7">#REF!</definedName>
    <definedName name="SCON" localSheetId="5">#REF!</definedName>
    <definedName name="SCON" localSheetId="6">#REF!</definedName>
    <definedName name="SCON" localSheetId="9">#REF!</definedName>
    <definedName name="SCON" localSheetId="17">#REF!</definedName>
    <definedName name="SCON" localSheetId="2">#REF!</definedName>
    <definedName name="SCON">#REF!</definedName>
    <definedName name="SCRAP" localSheetId="3">#REF!</definedName>
    <definedName name="SCRAP" localSheetId="4">#REF!</definedName>
    <definedName name="SCRAP" localSheetId="7">#REF!</definedName>
    <definedName name="SCRAP" localSheetId="5">#REF!</definedName>
    <definedName name="SCRAP" localSheetId="6">#REF!</definedName>
    <definedName name="SCRAP" localSheetId="9">#REF!</definedName>
    <definedName name="SCRAP" localSheetId="17">#REF!</definedName>
    <definedName name="SCRAP" localSheetId="2">#REF!</definedName>
    <definedName name="SCRAP">#REF!</definedName>
    <definedName name="SD">'[47]RA Civil'!$E$12</definedName>
    <definedName name="Sdate" localSheetId="3">#REF!</definedName>
    <definedName name="Sdate" localSheetId="4">#REF!</definedName>
    <definedName name="Sdate" localSheetId="7">#REF!</definedName>
    <definedName name="Sdate" localSheetId="5">#REF!</definedName>
    <definedName name="Sdate" localSheetId="6">#REF!</definedName>
    <definedName name="Sdate" localSheetId="9">#REF!</definedName>
    <definedName name="Sdate" localSheetId="17">#REF!</definedName>
    <definedName name="Sdate" localSheetId="2">#REF!</definedName>
    <definedName name="Sdate">#REF!</definedName>
    <definedName name="SDEPTH" localSheetId="3">#REF!</definedName>
    <definedName name="SDEPTH" localSheetId="4">#REF!</definedName>
    <definedName name="SDEPTH" localSheetId="7">#REF!</definedName>
    <definedName name="SDEPTH" localSheetId="5">#REF!</definedName>
    <definedName name="SDEPTH" localSheetId="6">#REF!</definedName>
    <definedName name="SDEPTH" localSheetId="9">#REF!</definedName>
    <definedName name="SDEPTH" localSheetId="17">#REF!</definedName>
    <definedName name="SDEPTH" localSheetId="2">#REF!</definedName>
    <definedName name="SDEPTH">#REF!</definedName>
    <definedName name="sdfg" hidden="1">[38]Cash2!$J$16:$J$36</definedName>
    <definedName name="sdfwdd" localSheetId="4">'[126]purpose&amp;input'!#REF!</definedName>
    <definedName name="sdfwdd" localSheetId="7">'[126]purpose&amp;input'!#REF!</definedName>
    <definedName name="sdfwdd" localSheetId="5">'[126]purpose&amp;input'!#REF!</definedName>
    <definedName name="sdfwdd" localSheetId="6">'[126]purpose&amp;input'!#REF!</definedName>
    <definedName name="sdfwdd" localSheetId="17">'[126]purpose&amp;input'!#REF!</definedName>
    <definedName name="sdfwdd">'[126]purpose&amp;input'!#REF!</definedName>
    <definedName name="SDMLPW" localSheetId="3">#REF!</definedName>
    <definedName name="SDMLPW" localSheetId="4">#REF!</definedName>
    <definedName name="SDMLPW" localSheetId="7">#REF!</definedName>
    <definedName name="SDMLPW" localSheetId="5">#REF!</definedName>
    <definedName name="SDMLPW" localSheetId="6">#REF!</definedName>
    <definedName name="SDMLPW" localSheetId="9">#REF!</definedName>
    <definedName name="SDMLPW" localSheetId="17">#REF!</definedName>
    <definedName name="SDMLPW" localSheetId="2">#REF!</definedName>
    <definedName name="SDMLPW">#REF!</definedName>
    <definedName name="SDXAS" localSheetId="4">'[153]scour depth'!#REF!</definedName>
    <definedName name="SDXAS" localSheetId="7">'[153]scour depth'!#REF!</definedName>
    <definedName name="SDXAS" localSheetId="5">'[153]scour depth'!#REF!</definedName>
    <definedName name="SDXAS" localSheetId="6">'[153]scour depth'!#REF!</definedName>
    <definedName name="SDXAS" localSheetId="17">'[153]scour depth'!#REF!</definedName>
    <definedName name="SDXAS">'[153]scour depth'!#REF!</definedName>
    <definedName name="se" localSheetId="3">#REF!</definedName>
    <definedName name="se" localSheetId="4">#REF!</definedName>
    <definedName name="se" localSheetId="7">#REF!</definedName>
    <definedName name="se" localSheetId="5">#REF!</definedName>
    <definedName name="se" localSheetId="6">#REF!</definedName>
    <definedName name="se" localSheetId="9">#REF!</definedName>
    <definedName name="se" localSheetId="17">#REF!</definedName>
    <definedName name="se" localSheetId="2">#REF!</definedName>
    <definedName name="se">#REF!</definedName>
    <definedName name="SEAL" localSheetId="3">#REF!</definedName>
    <definedName name="SEAL" localSheetId="4">#REF!</definedName>
    <definedName name="SEAL" localSheetId="7">#REF!</definedName>
    <definedName name="SEAL" localSheetId="5">#REF!</definedName>
    <definedName name="SEAL" localSheetId="6">#REF!</definedName>
    <definedName name="SEAL" localSheetId="9">#REF!</definedName>
    <definedName name="SEAL" localSheetId="17">#REF!</definedName>
    <definedName name="SEAL" localSheetId="2">#REF!</definedName>
    <definedName name="SEAL">#REF!</definedName>
    <definedName name="SEAL1" localSheetId="3">#REF!</definedName>
    <definedName name="SEAL1" localSheetId="4">#REF!</definedName>
    <definedName name="SEAL1" localSheetId="7">#REF!</definedName>
    <definedName name="SEAL1" localSheetId="5">#REF!</definedName>
    <definedName name="SEAL1" localSheetId="6">#REF!</definedName>
    <definedName name="SEAL1" localSheetId="9">#REF!</definedName>
    <definedName name="SEAL1" localSheetId="17">#REF!</definedName>
    <definedName name="SEAL1" localSheetId="2">#REF!</definedName>
    <definedName name="SEAL1">#REF!</definedName>
    <definedName name="SECTION" localSheetId="3">#REF!</definedName>
    <definedName name="SECTION" localSheetId="4">#REF!</definedName>
    <definedName name="SECTION" localSheetId="7">#REF!</definedName>
    <definedName name="SECTION" localSheetId="5">#REF!</definedName>
    <definedName name="SECTION" localSheetId="6">#REF!</definedName>
    <definedName name="SECTION" localSheetId="9">#REF!</definedName>
    <definedName name="SECTION" localSheetId="17">#REF!</definedName>
    <definedName name="SECTION" localSheetId="2">#REF!</definedName>
    <definedName name="SECTION">#REF!</definedName>
    <definedName name="sencount" hidden="1">1</definedName>
    <definedName name="SepRRFinal">[51]Original!$T$8</definedName>
    <definedName name="sertert" localSheetId="3">#REF!</definedName>
    <definedName name="sertert" localSheetId="4">#REF!</definedName>
    <definedName name="sertert" localSheetId="7">#REF!</definedName>
    <definedName name="sertert" localSheetId="5">#REF!</definedName>
    <definedName name="sertert" localSheetId="6">#REF!</definedName>
    <definedName name="sertert" localSheetId="9">#REF!</definedName>
    <definedName name="sertert" localSheetId="17">#REF!</definedName>
    <definedName name="sertert" localSheetId="2">#REF!</definedName>
    <definedName name="sertert">#REF!</definedName>
    <definedName name="SERVICE" localSheetId="3">#REF!</definedName>
    <definedName name="SERVICE" localSheetId="4">#REF!</definedName>
    <definedName name="SERVICE" localSheetId="7">#REF!</definedName>
    <definedName name="SERVICE" localSheetId="5">#REF!</definedName>
    <definedName name="SERVICE" localSheetId="6">#REF!</definedName>
    <definedName name="SERVICE" localSheetId="9">#REF!</definedName>
    <definedName name="SERVICE" localSheetId="17">#REF!</definedName>
    <definedName name="SERVICE" localSheetId="2">#REF!</definedName>
    <definedName name="SERVICE">#REF!</definedName>
    <definedName name="SF" localSheetId="3">#REF!</definedName>
    <definedName name="SF" localSheetId="4">#REF!</definedName>
    <definedName name="SF" localSheetId="7">#REF!</definedName>
    <definedName name="SF" localSheetId="5">#REF!</definedName>
    <definedName name="SF" localSheetId="6">#REF!</definedName>
    <definedName name="SF" localSheetId="9">#REF!</definedName>
    <definedName name="SF" localSheetId="17">#REF!</definedName>
    <definedName name="SF" localSheetId="2">#REF!</definedName>
    <definedName name="SF">#REF!</definedName>
    <definedName name="SFDASDASFD" localSheetId="4">[114]TOEC!#REF!</definedName>
    <definedName name="SFDASDASFD" localSheetId="7">[114]TOEC!#REF!</definedName>
    <definedName name="SFDASDASFD" localSheetId="5">[115]TOEC!#REF!</definedName>
    <definedName name="SFDASDASFD" localSheetId="6">[114]TOEC!#REF!</definedName>
    <definedName name="SFDASDASFD" localSheetId="17">[115]TOEC!#REF!</definedName>
    <definedName name="SFDASDASFD">[115]TOEC!#REF!</definedName>
    <definedName name="sgsgbsbgg" localSheetId="3">#REF!</definedName>
    <definedName name="sgsgbsbgg" localSheetId="4">#REF!</definedName>
    <definedName name="sgsgbsbgg" localSheetId="7">#REF!</definedName>
    <definedName name="sgsgbsbgg" localSheetId="5">#REF!</definedName>
    <definedName name="sgsgbsbgg" localSheetId="6">#REF!</definedName>
    <definedName name="sgsgbsbgg" localSheetId="9">#REF!</definedName>
    <definedName name="sgsgbsbgg" localSheetId="17">#REF!</definedName>
    <definedName name="sgsgbsbgg" localSheetId="2">#REF!</definedName>
    <definedName name="sgsgbsbgg">#REF!</definedName>
    <definedName name="SH" localSheetId="3">#REF!</definedName>
    <definedName name="SH" localSheetId="4">#REF!</definedName>
    <definedName name="SH" localSheetId="7">#REF!</definedName>
    <definedName name="SH" localSheetId="5">#REF!</definedName>
    <definedName name="SH" localSheetId="6">#REF!</definedName>
    <definedName name="SH" localSheetId="9">#REF!</definedName>
    <definedName name="SH" localSheetId="17">#REF!</definedName>
    <definedName name="SH" localSheetId="2">#REF!</definedName>
    <definedName name="SH">#REF!</definedName>
    <definedName name="shaeff">'[4]Cost of O &amp; O'!$F$42</definedName>
    <definedName name="Sheet_names" localSheetId="3">#REF!</definedName>
    <definedName name="Sheet_names" localSheetId="4">#REF!</definedName>
    <definedName name="Sheet_names" localSheetId="7">#REF!</definedName>
    <definedName name="Sheet_names" localSheetId="5">#REF!</definedName>
    <definedName name="Sheet_names" localSheetId="6">#REF!</definedName>
    <definedName name="Sheet_names" localSheetId="9">#REF!</definedName>
    <definedName name="Sheet_names" localSheetId="17">#REF!</definedName>
    <definedName name="Sheet_names" localSheetId="2">#REF!</definedName>
    <definedName name="Sheet_names">#REF!</definedName>
    <definedName name="sheet1" localSheetId="3">#REF!</definedName>
    <definedName name="sheet1" localSheetId="4">#REF!</definedName>
    <definedName name="sheet1" localSheetId="7">#REF!</definedName>
    <definedName name="sheet1" localSheetId="5">#REF!</definedName>
    <definedName name="sheet1" localSheetId="6">#REF!</definedName>
    <definedName name="sheet1" localSheetId="9">#REF!</definedName>
    <definedName name="sheet1" localSheetId="17">#REF!</definedName>
    <definedName name="sheet1" localSheetId="2">#REF!</definedName>
    <definedName name="sheet1">#REF!</definedName>
    <definedName name="sheet1___0" localSheetId="3">#REF!</definedName>
    <definedName name="sheet1___0" localSheetId="4">#REF!</definedName>
    <definedName name="sheet1___0" localSheetId="7">#REF!</definedName>
    <definedName name="sheet1___0" localSheetId="5">#REF!</definedName>
    <definedName name="sheet1___0" localSheetId="6">#REF!</definedName>
    <definedName name="sheet1___0" localSheetId="9">#REF!</definedName>
    <definedName name="sheet1___0" localSheetId="17">#REF!</definedName>
    <definedName name="sheet1___0" localSheetId="2">#REF!</definedName>
    <definedName name="sheet1___0">#REF!</definedName>
    <definedName name="sheet1___13" localSheetId="3">#REF!</definedName>
    <definedName name="sheet1___13" localSheetId="4">#REF!</definedName>
    <definedName name="sheet1___13" localSheetId="7">#REF!</definedName>
    <definedName name="sheet1___13" localSheetId="5">#REF!</definedName>
    <definedName name="sheet1___13" localSheetId="6">#REF!</definedName>
    <definedName name="sheet1___13" localSheetId="9">#REF!</definedName>
    <definedName name="sheet1___13" localSheetId="17">#REF!</definedName>
    <definedName name="sheet1___13" localSheetId="2">#REF!</definedName>
    <definedName name="sheet1___13">#REF!</definedName>
    <definedName name="shis">[151]dummy!$A$51:$G$74</definedName>
    <definedName name="SHM" localSheetId="3">#REF!</definedName>
    <definedName name="SHM" localSheetId="4">#REF!</definedName>
    <definedName name="SHM" localSheetId="7">#REF!</definedName>
    <definedName name="SHM" localSheetId="5">#REF!</definedName>
    <definedName name="SHM" localSheetId="6">#REF!</definedName>
    <definedName name="SHM" localSheetId="9">#REF!</definedName>
    <definedName name="SHM" localSheetId="17">#REF!</definedName>
    <definedName name="SHM" localSheetId="2">#REF!</definedName>
    <definedName name="SHM">#REF!</definedName>
    <definedName name="SHOT">'[4]Cost of O &amp; O'!$F$35</definedName>
    <definedName name="SHOV" localSheetId="3">#REF!</definedName>
    <definedName name="SHOV" localSheetId="4">#REF!</definedName>
    <definedName name="SHOV" localSheetId="7">#REF!</definedName>
    <definedName name="SHOV" localSheetId="5">#REF!</definedName>
    <definedName name="SHOV" localSheetId="6">#REF!</definedName>
    <definedName name="SHOV" localSheetId="9">#REF!</definedName>
    <definedName name="SHOV" localSheetId="17">#REF!</definedName>
    <definedName name="SHOV" localSheetId="2">#REF!</definedName>
    <definedName name="SHOV">#REF!</definedName>
    <definedName name="shpe" localSheetId="3">#REF!</definedName>
    <definedName name="shpe" localSheetId="4">#REF!</definedName>
    <definedName name="shpe" localSheetId="7">#REF!</definedName>
    <definedName name="shpe" localSheetId="5">#REF!</definedName>
    <definedName name="shpe" localSheetId="6">#REF!</definedName>
    <definedName name="shpe" localSheetId="9">#REF!</definedName>
    <definedName name="shpe" localSheetId="17">#REF!</definedName>
    <definedName name="shpe" localSheetId="2">#REF!</definedName>
    <definedName name="shpe">#REF!</definedName>
    <definedName name="Shuttering" localSheetId="3">#REF!</definedName>
    <definedName name="Shuttering" localSheetId="4">#REF!</definedName>
    <definedName name="Shuttering" localSheetId="7">#REF!</definedName>
    <definedName name="Shuttering" localSheetId="5">#REF!</definedName>
    <definedName name="Shuttering" localSheetId="6">#REF!</definedName>
    <definedName name="Shuttering" localSheetId="9">#REF!</definedName>
    <definedName name="Shuttering" localSheetId="17">#REF!</definedName>
    <definedName name="Shuttering" localSheetId="2">#REF!</definedName>
    <definedName name="Shuttering">#REF!</definedName>
    <definedName name="SHV" localSheetId="3">#REF!</definedName>
    <definedName name="SHV" localSheetId="4">#REF!</definedName>
    <definedName name="SHV" localSheetId="7">#REF!</definedName>
    <definedName name="SHV" localSheetId="5">#REF!</definedName>
    <definedName name="SHV" localSheetId="6">#REF!</definedName>
    <definedName name="SHV" localSheetId="9">#REF!</definedName>
    <definedName name="SHV" localSheetId="17">#REF!</definedName>
    <definedName name="SHV" localSheetId="2">#REF!</definedName>
    <definedName name="SHV">#REF!</definedName>
    <definedName name="si" localSheetId="3">#REF!</definedName>
    <definedName name="si" localSheetId="4">#REF!</definedName>
    <definedName name="si" localSheetId="7">#REF!</definedName>
    <definedName name="si" localSheetId="5">#REF!</definedName>
    <definedName name="si" localSheetId="6">#REF!</definedName>
    <definedName name="si" localSheetId="9">#REF!</definedName>
    <definedName name="si" localSheetId="17">#REF!</definedName>
    <definedName name="si" localSheetId="2">#REF!</definedName>
    <definedName name="si">#REF!</definedName>
    <definedName name="sigma0.2" localSheetId="3">#REF!</definedName>
    <definedName name="sigma0.2" localSheetId="4">#REF!</definedName>
    <definedName name="sigma0.2" localSheetId="7">#REF!</definedName>
    <definedName name="sigma0.2" localSheetId="5">#REF!</definedName>
    <definedName name="sigma0.2" localSheetId="6">#REF!</definedName>
    <definedName name="sigma0.2" localSheetId="9">#REF!</definedName>
    <definedName name="sigma0.2" localSheetId="17">#REF!</definedName>
    <definedName name="sigma0.2" localSheetId="2">#REF!</definedName>
    <definedName name="sigma0.2">#REF!</definedName>
    <definedName name="sigma0_2" localSheetId="3">#REF!</definedName>
    <definedName name="sigma0_2" localSheetId="4">#REF!</definedName>
    <definedName name="sigma0_2" localSheetId="7">#REF!</definedName>
    <definedName name="sigma0_2" localSheetId="5">#REF!</definedName>
    <definedName name="sigma0_2" localSheetId="6">#REF!</definedName>
    <definedName name="sigma0_2" localSheetId="9">#REF!</definedName>
    <definedName name="sigma0_2" localSheetId="17">#REF!</definedName>
    <definedName name="sigma0_2" localSheetId="2">#REF!</definedName>
    <definedName name="sigma0_2">#REF!</definedName>
    <definedName name="sigmab" localSheetId="3">#REF!</definedName>
    <definedName name="sigmab" localSheetId="4">#REF!</definedName>
    <definedName name="sigmab" localSheetId="7">#REF!</definedName>
    <definedName name="sigmab" localSheetId="5">#REF!</definedName>
    <definedName name="sigmab" localSheetId="6">#REF!</definedName>
    <definedName name="sigmab" localSheetId="9">#REF!</definedName>
    <definedName name="sigmab" localSheetId="17">#REF!</definedName>
    <definedName name="sigmab" localSheetId="2">#REF!</definedName>
    <definedName name="sigmab">#REF!</definedName>
    <definedName name="sigmah" localSheetId="3">#REF!</definedName>
    <definedName name="sigmah" localSheetId="4">#REF!</definedName>
    <definedName name="sigmah" localSheetId="7">#REF!</definedName>
    <definedName name="sigmah" localSheetId="5">#REF!</definedName>
    <definedName name="sigmah" localSheetId="6">#REF!</definedName>
    <definedName name="sigmah" localSheetId="9">#REF!</definedName>
    <definedName name="sigmah" localSheetId="17">#REF!</definedName>
    <definedName name="sigmah" localSheetId="2">#REF!</definedName>
    <definedName name="sigmah">#REF!</definedName>
    <definedName name="sigmat" localSheetId="3">#REF!</definedName>
    <definedName name="sigmat" localSheetId="4">#REF!</definedName>
    <definedName name="sigmat" localSheetId="7">#REF!</definedName>
    <definedName name="sigmat" localSheetId="5">#REF!</definedName>
    <definedName name="sigmat" localSheetId="6">#REF!</definedName>
    <definedName name="sigmat" localSheetId="9">#REF!</definedName>
    <definedName name="sigmat" localSheetId="17">#REF!</definedName>
    <definedName name="sigmat" localSheetId="2">#REF!</definedName>
    <definedName name="sigmat">#REF!</definedName>
    <definedName name="SINKP" localSheetId="3">#REF!</definedName>
    <definedName name="SINKP" localSheetId="4">#REF!</definedName>
    <definedName name="SINKP" localSheetId="7">#REF!</definedName>
    <definedName name="SINKP" localSheetId="5">#REF!</definedName>
    <definedName name="SINKP" localSheetId="6">#REF!</definedName>
    <definedName name="SINKP" localSheetId="9">#REF!</definedName>
    <definedName name="SINKP" localSheetId="17">#REF!</definedName>
    <definedName name="SINKP" localSheetId="2">#REF!</definedName>
    <definedName name="SINKP">#REF!</definedName>
    <definedName name="SIZE" localSheetId="3">#REF!</definedName>
    <definedName name="SIZE" localSheetId="4">#REF!</definedName>
    <definedName name="SIZE" localSheetId="7">#REF!</definedName>
    <definedName name="SIZE" localSheetId="5">#REF!</definedName>
    <definedName name="SIZE" localSheetId="6">#REF!</definedName>
    <definedName name="SIZE" localSheetId="9">#REF!</definedName>
    <definedName name="SIZE" localSheetId="17">#REF!</definedName>
    <definedName name="SIZE" localSheetId="2">#REF!</definedName>
    <definedName name="SIZE">#REF!</definedName>
    <definedName name="size0125">[34]Tables!$C$10:$F$18</definedName>
    <definedName name="size025">[34]Tables!$C$19:$F$27</definedName>
    <definedName name="size0375">[34]Tables!$C$28:$F$36</definedName>
    <definedName name="size05">[34]Tables!$C$37:$F$48</definedName>
    <definedName name="size075">[34]Tables!$C$49:$F$60</definedName>
    <definedName name="size1">[34]Tables!$C$61:$F$72</definedName>
    <definedName name="size10">[34]Tables!$C$197:$F$213</definedName>
    <definedName name="size12">[34]Tables!$C$214:$F$230</definedName>
    <definedName name="size125">[34]Tables!$C$74:$F$84</definedName>
    <definedName name="size14">[34]Tables!$C$231:$F$245</definedName>
    <definedName name="size15">[34]Tables!$C$85:$F$96</definedName>
    <definedName name="size16">[34]Tables!$C$246:$F$260</definedName>
    <definedName name="size18">[34]Tables!$C$261:$F$275</definedName>
    <definedName name="size2">[34]Tables!$C$97:$F$108</definedName>
    <definedName name="size20">[34]Tables!$C$276:$F$290</definedName>
    <definedName name="size22">[34]Tables!$C$291:$F$304</definedName>
    <definedName name="size24">[34]Tables!$C$305:$F$319</definedName>
    <definedName name="size25">[34]Tables!$C$109:$F$120</definedName>
    <definedName name="size26">[34]Tables!$C$320:$F$324</definedName>
    <definedName name="size28">[34]Tables!$C$325:$F$330</definedName>
    <definedName name="size3">[34]Tables!$C$121:$F$132</definedName>
    <definedName name="size30">[34]Tables!$C$331:$F$338</definedName>
    <definedName name="size32">[34]Tables!$C$339:$F$345</definedName>
    <definedName name="size34">[34]Tables!$C$346:$F$352</definedName>
    <definedName name="size35">[34]Tables!$C$133:$F$142</definedName>
    <definedName name="size36">[34]Tables!$C$353:$F$359</definedName>
    <definedName name="size38">[34]Tables!$C$360:$F$362</definedName>
    <definedName name="size4">[34]Tables!$C$143:$F$155</definedName>
    <definedName name="size40">[34]Tables!$C$363:$F$365</definedName>
    <definedName name="size42">[34]Tables!$C$366:$F$368</definedName>
    <definedName name="size44">[34]Tables!$C$369:$F$371</definedName>
    <definedName name="size46">[34]Tables!$C$372:$F$374</definedName>
    <definedName name="size48">[34]Tables!$C$375:$F$377</definedName>
    <definedName name="size5">[34]Tables!$C$156:$F$167</definedName>
    <definedName name="size6">[34]Tables!$C$168:$F$179</definedName>
    <definedName name="size8">[34]Tables!$C$180:$F$196</definedName>
    <definedName name="SIZEC" localSheetId="3">#REF!</definedName>
    <definedName name="SIZEC" localSheetId="4">#REF!</definedName>
    <definedName name="SIZEC" localSheetId="7">#REF!</definedName>
    <definedName name="SIZEC" localSheetId="5">#REF!</definedName>
    <definedName name="SIZEC" localSheetId="6">#REF!</definedName>
    <definedName name="SIZEC" localSheetId="9">#REF!</definedName>
    <definedName name="SIZEC" localSheetId="17">#REF!</definedName>
    <definedName name="SIZEC" localSheetId="2">#REF!</definedName>
    <definedName name="SIZEC">#REF!</definedName>
    <definedName name="skilled" localSheetId="3">#REF!</definedName>
    <definedName name="skilled" localSheetId="4">#REF!</definedName>
    <definedName name="skilled" localSheetId="7">#REF!</definedName>
    <definedName name="skilled" localSheetId="5">#REF!</definedName>
    <definedName name="skilled" localSheetId="6">#REF!</definedName>
    <definedName name="skilled" localSheetId="9">#REF!</definedName>
    <definedName name="skilled" localSheetId="17">#REF!</definedName>
    <definedName name="skilled" localSheetId="2">#REF!</definedName>
    <definedName name="skilled">#REF!</definedName>
    <definedName name="slab_p" localSheetId="3" hidden="1">{"form-D1",#N/A,FALSE,"FORM-D1";"form-D1_amt",#N/A,FALSE,"FORM-D1"}</definedName>
    <definedName name="slab_p" localSheetId="4" hidden="1">{"form-D1",#N/A,FALSE,"FORM-D1";"form-D1_amt",#N/A,FALSE,"FORM-D1"}</definedName>
    <definedName name="slab_p" localSheetId="7" hidden="1">{"form-D1",#N/A,FALSE,"FORM-D1";"form-D1_amt",#N/A,FALSE,"FORM-D1"}</definedName>
    <definedName name="slab_p" localSheetId="5" hidden="1">{"form-D1",#N/A,FALSE,"FORM-D1";"form-D1_amt",#N/A,FALSE,"FORM-D1"}</definedName>
    <definedName name="slab_p" localSheetId="6" hidden="1">{"form-D1",#N/A,FALSE,"FORM-D1";"form-D1_amt",#N/A,FALSE,"FORM-D1"}</definedName>
    <definedName name="slab_p" localSheetId="9" hidden="1">{"form-D1",#N/A,FALSE,"FORM-D1";"form-D1_amt",#N/A,FALSE,"FORM-D1"}</definedName>
    <definedName name="slab_p" localSheetId="17" hidden="1">{"form-D1",#N/A,FALSE,"FORM-D1";"form-D1_amt",#N/A,FALSE,"FORM-D1"}</definedName>
    <definedName name="slab_p" localSheetId="2" hidden="1">{"form-D1",#N/A,FALSE,"FORM-D1";"form-D1_amt",#N/A,FALSE,"FORM-D1"}</definedName>
    <definedName name="slab_p" hidden="1">{"form-D1",#N/A,FALSE,"FORM-D1";"form-D1_amt",#N/A,FALSE,"FORM-D1"}</definedName>
    <definedName name="SlabD" localSheetId="3">#REF!</definedName>
    <definedName name="SlabD" localSheetId="4">#REF!</definedName>
    <definedName name="SlabD" localSheetId="7">#REF!</definedName>
    <definedName name="SlabD" localSheetId="5">#REF!</definedName>
    <definedName name="SlabD" localSheetId="6">#REF!</definedName>
    <definedName name="SlabD" localSheetId="9">#REF!</definedName>
    <definedName name="SlabD" localSheetId="17">#REF!</definedName>
    <definedName name="SlabD" localSheetId="2">#REF!</definedName>
    <definedName name="SlabD">#REF!</definedName>
    <definedName name="SLAYER" localSheetId="3">#REF!</definedName>
    <definedName name="SLAYER" localSheetId="4">#REF!</definedName>
    <definedName name="SLAYER" localSheetId="7">#REF!</definedName>
    <definedName name="SLAYER" localSheetId="5">#REF!</definedName>
    <definedName name="SLAYER" localSheetId="6">#REF!</definedName>
    <definedName name="SLAYER" localSheetId="9">#REF!</definedName>
    <definedName name="SLAYER" localSheetId="17">#REF!</definedName>
    <definedName name="SLAYER" localSheetId="2">#REF!</definedName>
    <definedName name="SLAYER">#REF!</definedName>
    <definedName name="SLC" localSheetId="3">#REF!</definedName>
    <definedName name="SLC" localSheetId="4">#REF!</definedName>
    <definedName name="SLC" localSheetId="7">#REF!</definedName>
    <definedName name="SLC" localSheetId="5">#REF!</definedName>
    <definedName name="SLC" localSheetId="6">#REF!</definedName>
    <definedName name="SLC" localSheetId="9">#REF!</definedName>
    <definedName name="SLC" localSheetId="17">#REF!</definedName>
    <definedName name="SLC" localSheetId="2">#REF!</definedName>
    <definedName name="SLC">#REF!</definedName>
    <definedName name="SLIPFORM" localSheetId="4">'[103]Cost of O &amp; O'!#REF!</definedName>
    <definedName name="SLIPFORM" localSheetId="7">'[103]Cost of O &amp; O'!#REF!</definedName>
    <definedName name="SLIPFORM" localSheetId="5">'[103]Cost of O &amp; O'!#REF!</definedName>
    <definedName name="SLIPFORM" localSheetId="6">'[103]Cost of O &amp; O'!#REF!</definedName>
    <definedName name="SLIPFORM" localSheetId="17">'[103]Cost of O &amp; O'!#REF!</definedName>
    <definedName name="SLIPFORM">'[103]Cost of O &amp; O'!#REF!</definedName>
    <definedName name="slope" localSheetId="3">#REF!</definedName>
    <definedName name="slope" localSheetId="4">#REF!</definedName>
    <definedName name="slope" localSheetId="7">#REF!</definedName>
    <definedName name="slope" localSheetId="5">#REF!</definedName>
    <definedName name="slope" localSheetId="6">#REF!</definedName>
    <definedName name="slope" localSheetId="9">#REF!</definedName>
    <definedName name="slope" localSheetId="17">#REF!</definedName>
    <definedName name="slope" localSheetId="2">#REF!</definedName>
    <definedName name="slope">#REF!</definedName>
    <definedName name="SLSAMT">[82]R2!$I$39:$I$86</definedName>
    <definedName name="SLSRT">[82]R2!$H$39:$H$86</definedName>
    <definedName name="SLURRY" localSheetId="3">#REF!</definedName>
    <definedName name="SLURRY" localSheetId="4">#REF!</definedName>
    <definedName name="SLURRY" localSheetId="7">#REF!</definedName>
    <definedName name="SLURRY" localSheetId="5">#REF!</definedName>
    <definedName name="SLURRY" localSheetId="6">#REF!</definedName>
    <definedName name="SLURRY" localSheetId="9">#REF!</definedName>
    <definedName name="SLURRY" localSheetId="17">#REF!</definedName>
    <definedName name="SLURRY" localSheetId="2">#REF!</definedName>
    <definedName name="SLURRY">#REF!</definedName>
    <definedName name="SMAZ" localSheetId="3">#REF!</definedName>
    <definedName name="SMAZ" localSheetId="4">#REF!</definedName>
    <definedName name="SMAZ" localSheetId="7">#REF!</definedName>
    <definedName name="SMAZ" localSheetId="5">#REF!</definedName>
    <definedName name="SMAZ" localSheetId="6">#REF!</definedName>
    <definedName name="SMAZ" localSheetId="9">#REF!</definedName>
    <definedName name="SMAZ" localSheetId="17">#REF!</definedName>
    <definedName name="SMAZ" localSheetId="2">#REF!</definedName>
    <definedName name="SMAZ">#REF!</definedName>
    <definedName name="SMIST" localSheetId="3">#REF!</definedName>
    <definedName name="SMIST" localSheetId="4">#REF!</definedName>
    <definedName name="SMIST" localSheetId="7">#REF!</definedName>
    <definedName name="SMIST" localSheetId="5">#REF!</definedName>
    <definedName name="SMIST" localSheetId="6">#REF!</definedName>
    <definedName name="SMIST" localSheetId="9">#REF!</definedName>
    <definedName name="SMIST" localSheetId="17">#REF!</definedName>
    <definedName name="SMIST" localSheetId="2">#REF!</definedName>
    <definedName name="SMIST">#REF!</definedName>
    <definedName name="smoot" localSheetId="3">#REF!</definedName>
    <definedName name="smoot" localSheetId="4">#REF!</definedName>
    <definedName name="smoot" localSheetId="7">#REF!</definedName>
    <definedName name="smoot" localSheetId="5">#REF!</definedName>
    <definedName name="smoot" localSheetId="6">#REF!</definedName>
    <definedName name="smoot" localSheetId="9">#REF!</definedName>
    <definedName name="smoot" localSheetId="17">#REF!</definedName>
    <definedName name="smoot" localSheetId="2">#REF!</definedName>
    <definedName name="smoot">#REF!</definedName>
    <definedName name="SMOOTH" localSheetId="3">#REF!</definedName>
    <definedName name="SMOOTH" localSheetId="4">#REF!</definedName>
    <definedName name="SMOOTH" localSheetId="7">#REF!</definedName>
    <definedName name="SMOOTH" localSheetId="5">#REF!</definedName>
    <definedName name="SMOOTH" localSheetId="6">#REF!</definedName>
    <definedName name="SMOOTH" localSheetId="9">#REF!</definedName>
    <definedName name="SMOOTH" localSheetId="17">#REF!</definedName>
    <definedName name="SMOOTH" localSheetId="2">#REF!</definedName>
    <definedName name="SMOOTH">#REF!</definedName>
    <definedName name="soh">0%</definedName>
    <definedName name="soil_dens" localSheetId="3">#REF!</definedName>
    <definedName name="soil_dens" localSheetId="4">#REF!</definedName>
    <definedName name="soil_dens" localSheetId="7">#REF!</definedName>
    <definedName name="soil_dens" localSheetId="5">#REF!</definedName>
    <definedName name="soil_dens" localSheetId="6">#REF!</definedName>
    <definedName name="soil_dens" localSheetId="9">#REF!</definedName>
    <definedName name="soil_dens" localSheetId="17">#REF!</definedName>
    <definedName name="soil_dens" localSheetId="2">#REF!</definedName>
    <definedName name="soil_dens">#REF!</definedName>
    <definedName name="soil_sub" localSheetId="3">#REF!</definedName>
    <definedName name="soil_sub" localSheetId="4">#REF!</definedName>
    <definedName name="soil_sub" localSheetId="7">#REF!</definedName>
    <definedName name="soil_sub" localSheetId="5">#REF!</definedName>
    <definedName name="soil_sub" localSheetId="6">#REF!</definedName>
    <definedName name="soil_sub" localSheetId="9">#REF!</definedName>
    <definedName name="soil_sub" localSheetId="17">#REF!</definedName>
    <definedName name="soil_sub" localSheetId="2">#REF!</definedName>
    <definedName name="soil_sub">#REF!</definedName>
    <definedName name="soilden" localSheetId="3">#REF!</definedName>
    <definedName name="soilden" localSheetId="4">#REF!</definedName>
    <definedName name="soilden" localSheetId="7">#REF!</definedName>
    <definedName name="soilden" localSheetId="5">#REF!</definedName>
    <definedName name="soilden" localSheetId="6">#REF!</definedName>
    <definedName name="soilden" localSheetId="9">#REF!</definedName>
    <definedName name="soilden" localSheetId="17">#REF!</definedName>
    <definedName name="soilden" localSheetId="2">#REF!</definedName>
    <definedName name="soilden">#REF!</definedName>
    <definedName name="SOL" localSheetId="3">#REF!</definedName>
    <definedName name="SOL" localSheetId="4">#REF!</definedName>
    <definedName name="SOL" localSheetId="7">#REF!</definedName>
    <definedName name="SOL" localSheetId="5">#REF!</definedName>
    <definedName name="SOL" localSheetId="6">#REF!</definedName>
    <definedName name="SOL" localSheetId="9">#REF!</definedName>
    <definedName name="SOL" localSheetId="17">#REF!</definedName>
    <definedName name="SOL" localSheetId="2">#REF!</definedName>
    <definedName name="SOL">#REF!</definedName>
    <definedName name="SORTCODE">#N/A</definedName>
    <definedName name="sp">4%</definedName>
    <definedName name="SP_AREA" localSheetId="3">#REF!</definedName>
    <definedName name="SP_AREA" localSheetId="4">#REF!</definedName>
    <definedName name="SP_AREA" localSheetId="7">#REF!</definedName>
    <definedName name="SP_AREA" localSheetId="5">#REF!</definedName>
    <definedName name="SP_AREA" localSheetId="6">#REF!</definedName>
    <definedName name="SP_AREA" localSheetId="9">#REF!</definedName>
    <definedName name="SP_AREA" localSheetId="17">#REF!</definedName>
    <definedName name="SP_AREA" localSheetId="2">#REF!</definedName>
    <definedName name="SP_AREA">#REF!</definedName>
    <definedName name="Spalls" localSheetId="3">#REF!</definedName>
    <definedName name="Spalls" localSheetId="4">#REF!</definedName>
    <definedName name="Spalls" localSheetId="7">#REF!</definedName>
    <definedName name="Spalls" localSheetId="5">#REF!</definedName>
    <definedName name="Spalls" localSheetId="6">#REF!</definedName>
    <definedName name="Spalls" localSheetId="9">#REF!</definedName>
    <definedName name="Spalls" localSheetId="17">#REF!</definedName>
    <definedName name="Spalls" localSheetId="2">#REF!</definedName>
    <definedName name="Spalls">#REF!</definedName>
    <definedName name="span" localSheetId="3">#REF!</definedName>
    <definedName name="span" localSheetId="4">#REF!</definedName>
    <definedName name="span" localSheetId="7">#REF!</definedName>
    <definedName name="span" localSheetId="5">#REF!</definedName>
    <definedName name="span" localSheetId="6">#REF!</definedName>
    <definedName name="span" localSheetId="9">#REF!</definedName>
    <definedName name="span" localSheetId="17">#REF!</definedName>
    <definedName name="span" localSheetId="2">#REF!</definedName>
    <definedName name="span">#REF!</definedName>
    <definedName name="SPANbearing1">'[140]SLAB DESIGN'!$E$40</definedName>
    <definedName name="SPAVER">'[58]Cost of O &amp; O'!$F$21</definedName>
    <definedName name="SPEC_1">'[93]BLR 1'!$L:$L</definedName>
    <definedName name="SPEC_10">[93]GEN!$K:$K</definedName>
    <definedName name="SPEC_11">[93]GAS!$K:$K</definedName>
    <definedName name="SPEC_12">[93]DEAE!$L:$L</definedName>
    <definedName name="SPEC_2">[93]BLR2!$L:$L</definedName>
    <definedName name="SPEC_3">[93]BLR3!$L:$L</definedName>
    <definedName name="SPEC_4">[93]BLR4!$L:$L</definedName>
    <definedName name="SPEC_5">[93]BLR5!$L:$L</definedName>
    <definedName name="SPEC_6">[93]DEM!$K:$K</definedName>
    <definedName name="SPEC_7">[93]SAM!$K:$K</definedName>
    <definedName name="SPEC_8">[93]CHEM!$K:$K</definedName>
    <definedName name="SPEC_9">[93]COP!$K:$K</definedName>
    <definedName name="SPEC12" localSheetId="4">'[154]DB_ET200(R. A)'!$S:$S</definedName>
    <definedName name="SPEC12" localSheetId="7">'[154]DB_ET200(R. A)'!$S:$S</definedName>
    <definedName name="SPEC12" localSheetId="6">'[154]DB_ET200(R. A)'!$S:$S</definedName>
    <definedName name="SPEC12">'[155]DB_ET200(R. A)'!$S:$S</definedName>
    <definedName name="SPEC2" localSheetId="3">#REF!</definedName>
    <definedName name="SPEC2" localSheetId="4">#REF!</definedName>
    <definedName name="SPEC2" localSheetId="7">#REF!</definedName>
    <definedName name="SPEC2" localSheetId="5">#REF!</definedName>
    <definedName name="SPEC2" localSheetId="6">#REF!</definedName>
    <definedName name="SPEC2" localSheetId="9">#REF!</definedName>
    <definedName name="SPEC2" localSheetId="17">#REF!</definedName>
    <definedName name="SPEC2" localSheetId="2">#REF!</definedName>
    <definedName name="SPEC2">#REF!</definedName>
    <definedName name="SPECI" localSheetId="3">#REF!</definedName>
    <definedName name="SPECI" localSheetId="4">#REF!</definedName>
    <definedName name="SPECI" localSheetId="7">#REF!</definedName>
    <definedName name="SPECI" localSheetId="5">#REF!</definedName>
    <definedName name="SPECI" localSheetId="6">#REF!</definedName>
    <definedName name="SPECI" localSheetId="9">#REF!</definedName>
    <definedName name="SPECI" localSheetId="17">#REF!</definedName>
    <definedName name="SPECI" localSheetId="2">#REF!</definedName>
    <definedName name="SPECI">#REF!</definedName>
    <definedName name="SPFAC">[82]R2!$G$21:$G$32</definedName>
    <definedName name="SPFIN">[82]R2!$C$15</definedName>
    <definedName name="SPINK" localSheetId="3">#REF!</definedName>
    <definedName name="SPINK" localSheetId="4">#REF!</definedName>
    <definedName name="SPINK" localSheetId="7">#REF!</definedName>
    <definedName name="SPINK" localSheetId="5">#REF!</definedName>
    <definedName name="SPINK" localSheetId="6">#REF!</definedName>
    <definedName name="SPINK" localSheetId="9">#REF!</definedName>
    <definedName name="SPINK" localSheetId="17">#REF!</definedName>
    <definedName name="SPINK" localSheetId="2">#REF!</definedName>
    <definedName name="SPINK">#REF!</definedName>
    <definedName name="SPRINK">'[4]Cost of O &amp; O'!$F$23</definedName>
    <definedName name="SPSUM">[82]R2!$C$13</definedName>
    <definedName name="SQRT__1___0.6___1.0" localSheetId="3">#REF!</definedName>
    <definedName name="SQRT__1___0.6___1.0" localSheetId="4">#REF!</definedName>
    <definedName name="SQRT__1___0.6___1.0" localSheetId="7">#REF!</definedName>
    <definedName name="SQRT__1___0.6___1.0" localSheetId="5">#REF!</definedName>
    <definedName name="SQRT__1___0.6___1.0" localSheetId="6">#REF!</definedName>
    <definedName name="SQRT__1___0.6___1.0" localSheetId="9">#REF!</definedName>
    <definedName name="SQRT__1___0.6___1.0" localSheetId="17">#REF!</definedName>
    <definedName name="SQRT__1___0.6___1.0" localSheetId="2">#REF!</definedName>
    <definedName name="SQRT__1___0.6___1.0">#REF!</definedName>
    <definedName name="SQRT__1___0_6___1_0" localSheetId="3">#REF!</definedName>
    <definedName name="SQRT__1___0_6___1_0" localSheetId="4">#REF!</definedName>
    <definedName name="SQRT__1___0_6___1_0" localSheetId="7">#REF!</definedName>
    <definedName name="SQRT__1___0_6___1_0" localSheetId="5">#REF!</definedName>
    <definedName name="SQRT__1___0_6___1_0" localSheetId="6">#REF!</definedName>
    <definedName name="SQRT__1___0_6___1_0" localSheetId="9">#REF!</definedName>
    <definedName name="SQRT__1___0_6___1_0" localSheetId="17">#REF!</definedName>
    <definedName name="SQRT__1___0_6___1_0" localSheetId="2">#REF!</definedName>
    <definedName name="SQRT__1___0_6___1_0">#REF!</definedName>
    <definedName name="SQRT__1___0_6___1_0___0" localSheetId="3">#REF!</definedName>
    <definedName name="SQRT__1___0_6___1_0___0" localSheetId="4">#REF!</definedName>
    <definedName name="SQRT__1___0_6___1_0___0" localSheetId="7">#REF!</definedName>
    <definedName name="SQRT__1___0_6___1_0___0" localSheetId="5">#REF!</definedName>
    <definedName name="SQRT__1___0_6___1_0___0" localSheetId="6">#REF!</definedName>
    <definedName name="SQRT__1___0_6___1_0___0" localSheetId="9">#REF!</definedName>
    <definedName name="SQRT__1___0_6___1_0___0" localSheetId="17">#REF!</definedName>
    <definedName name="SQRT__1___0_6___1_0___0" localSheetId="2">#REF!</definedName>
    <definedName name="SQRT__1___0_6___1_0___0">#REF!</definedName>
    <definedName name="SQRT__1___0_6___1_0___13" localSheetId="3">#REF!</definedName>
    <definedName name="SQRT__1___0_6___1_0___13" localSheetId="4">#REF!</definedName>
    <definedName name="SQRT__1___0_6___1_0___13" localSheetId="7">#REF!</definedName>
    <definedName name="SQRT__1___0_6___1_0___13" localSheetId="5">#REF!</definedName>
    <definedName name="SQRT__1___0_6___1_0___13" localSheetId="6">#REF!</definedName>
    <definedName name="SQRT__1___0_6___1_0___13" localSheetId="9">#REF!</definedName>
    <definedName name="SQRT__1___0_6___1_0___13" localSheetId="17">#REF!</definedName>
    <definedName name="SQRT__1___0_6___1_0___13" localSheetId="2">#REF!</definedName>
    <definedName name="SQRT__1___0_6___1_0___13">#REF!</definedName>
    <definedName name="srj" localSheetId="3">#REF!</definedName>
    <definedName name="srj" localSheetId="4">#REF!</definedName>
    <definedName name="srj" localSheetId="7">#REF!</definedName>
    <definedName name="srj" localSheetId="5">#REF!</definedName>
    <definedName name="srj" localSheetId="6">#REF!</definedName>
    <definedName name="srj" localSheetId="9">#REF!</definedName>
    <definedName name="srj" localSheetId="17">#REF!</definedName>
    <definedName name="srj" localSheetId="2">#REF!</definedName>
    <definedName name="srj">#REF!</definedName>
    <definedName name="SROLL" localSheetId="3">#REF!</definedName>
    <definedName name="SROLL" localSheetId="4">#REF!</definedName>
    <definedName name="SROLL" localSheetId="7">#REF!</definedName>
    <definedName name="SROLL" localSheetId="5">#REF!</definedName>
    <definedName name="SROLL" localSheetId="6">#REF!</definedName>
    <definedName name="SROLL" localSheetId="9">#REF!</definedName>
    <definedName name="SROLL" localSheetId="17">#REF!</definedName>
    <definedName name="SROLL" localSheetId="2">#REF!</definedName>
    <definedName name="SROLL">#REF!</definedName>
    <definedName name="ss" localSheetId="3">#REF!</definedName>
    <definedName name="ss" localSheetId="4">#REF!</definedName>
    <definedName name="ss" localSheetId="7">#REF!</definedName>
    <definedName name="ss" localSheetId="5">#REF!</definedName>
    <definedName name="ss" localSheetId="6">#REF!</definedName>
    <definedName name="ss" localSheetId="9">#REF!</definedName>
    <definedName name="ss" localSheetId="17">#REF!</definedName>
    <definedName name="ss" localSheetId="2">#REF!</definedName>
    <definedName name="ss">#REF!</definedName>
    <definedName name="ssa">#N/A</definedName>
    <definedName name="SSLCH" localSheetId="3">#REF!</definedName>
    <definedName name="SSLCH" localSheetId="4">#REF!</definedName>
    <definedName name="SSLCH" localSheetId="7">#REF!</definedName>
    <definedName name="SSLCH" localSheetId="5">#REF!</definedName>
    <definedName name="SSLCH" localSheetId="6">#REF!</definedName>
    <definedName name="SSLCH" localSheetId="9">#REF!</definedName>
    <definedName name="SSLCH" localSheetId="17">#REF!</definedName>
    <definedName name="SSLCH" localSheetId="2">#REF!</definedName>
    <definedName name="SSLCH">#REF!</definedName>
    <definedName name="Ssm">'[122]LOCAL RATES'!$H$38</definedName>
    <definedName name="SSR" localSheetId="4">'[156]scour depth'!#REF!</definedName>
    <definedName name="SSR" localSheetId="7">'[156]scour depth'!#REF!</definedName>
    <definedName name="SSR" localSheetId="5">'[156]scour depth'!#REF!</definedName>
    <definedName name="SSR" localSheetId="6">'[156]scour depth'!#REF!</definedName>
    <definedName name="SSR" localSheetId="17">'[156]scour depth'!#REF!</definedName>
    <definedName name="SSR">'[156]scour depth'!#REF!</definedName>
    <definedName name="SSSS" localSheetId="4">[57]PROCTOR!#REF!</definedName>
    <definedName name="SSSS" localSheetId="7">[57]PROCTOR!#REF!</definedName>
    <definedName name="SSSS" localSheetId="5">[57]PROCTOR!#REF!</definedName>
    <definedName name="SSSS" localSheetId="6">[57]PROCTOR!#REF!</definedName>
    <definedName name="SSSS" localSheetId="17">[57]PROCTOR!#REF!</definedName>
    <definedName name="SSSS">[57]PROCTOR!#REF!</definedName>
    <definedName name="SSSSSS" localSheetId="4">[57]PROCTOR!#REF!</definedName>
    <definedName name="SSSSSS" localSheetId="7">[57]PROCTOR!#REF!</definedName>
    <definedName name="SSSSSS" localSheetId="5">[57]PROCTOR!#REF!</definedName>
    <definedName name="SSSSSS" localSheetId="6">[57]PROCTOR!#REF!</definedName>
    <definedName name="SSSSSS" localSheetId="17">[57]PROCTOR!#REF!</definedName>
    <definedName name="SSSSSS">[57]PROCTOR!#REF!</definedName>
    <definedName name="sst" localSheetId="3">#REF!</definedName>
    <definedName name="sst" localSheetId="4">#REF!</definedName>
    <definedName name="sst" localSheetId="7">#REF!</definedName>
    <definedName name="sst" localSheetId="5">#REF!</definedName>
    <definedName name="sst" localSheetId="6">#REF!</definedName>
    <definedName name="sst" localSheetId="9">#REF!</definedName>
    <definedName name="sst" localSheetId="17">#REF!</definedName>
    <definedName name="sst" localSheetId="2">#REF!</definedName>
    <definedName name="sst">#REF!</definedName>
    <definedName name="STAADappslabthk">'[157]ABUT MASTER'!$K$57</definedName>
    <definedName name="StaffApr_D" localSheetId="4">'[101]SITE OVERHEADS'!#REF!</definedName>
    <definedName name="StaffApr_D" localSheetId="7">'[101]SITE OVERHEADS'!#REF!</definedName>
    <definedName name="StaffApr_D" localSheetId="5">'[101]SITE OVERHEADS'!#REF!</definedName>
    <definedName name="StaffApr_D" localSheetId="6">'[101]SITE OVERHEADS'!#REF!</definedName>
    <definedName name="StaffApr_D" localSheetId="17">'[101]SITE OVERHEADS'!#REF!</definedName>
    <definedName name="StaffApr_D">'[101]SITE OVERHEADS'!#REF!</definedName>
    <definedName name="Staircase" localSheetId="3">#REF!</definedName>
    <definedName name="Staircase" localSheetId="4">#REF!</definedName>
    <definedName name="Staircase" localSheetId="7">#REF!</definedName>
    <definedName name="Staircase" localSheetId="5">#REF!</definedName>
    <definedName name="Staircase" localSheetId="6">#REF!</definedName>
    <definedName name="Staircase" localSheetId="9">#REF!</definedName>
    <definedName name="Staircase" localSheetId="17">#REF!</definedName>
    <definedName name="Staircase" localSheetId="2">#REF!</definedName>
    <definedName name="Staircase">#REF!</definedName>
    <definedName name="Start1" localSheetId="3">#REF!</definedName>
    <definedName name="Start1" localSheetId="4">#REF!</definedName>
    <definedName name="Start1" localSheetId="7">#REF!</definedName>
    <definedName name="Start1" localSheetId="5">#REF!</definedName>
    <definedName name="Start1" localSheetId="6">#REF!</definedName>
    <definedName name="Start1" localSheetId="9">#REF!</definedName>
    <definedName name="Start1" localSheetId="17">#REF!</definedName>
    <definedName name="Start1" localSheetId="2">#REF!</definedName>
    <definedName name="Start1">#REF!</definedName>
    <definedName name="Start10" localSheetId="3">#REF!</definedName>
    <definedName name="Start10" localSheetId="4">#REF!</definedName>
    <definedName name="Start10" localSheetId="7">#REF!</definedName>
    <definedName name="Start10" localSheetId="5">#REF!</definedName>
    <definedName name="Start10" localSheetId="6">#REF!</definedName>
    <definedName name="Start10" localSheetId="9">#REF!</definedName>
    <definedName name="Start10" localSheetId="17">#REF!</definedName>
    <definedName name="Start10" localSheetId="2">#REF!</definedName>
    <definedName name="Start10">#REF!</definedName>
    <definedName name="Start11">'[123]Side walls (earth)'!$H$1</definedName>
    <definedName name="Start12">'[123]AFFLUX CALC'!$H$1</definedName>
    <definedName name="Start13">[123]PROTECTION!$H$1</definedName>
    <definedName name="Start14">'[123]AFF DRAW'!$H$1</definedName>
    <definedName name="Start15">'[123]TEL CALC'!$H$1</definedName>
    <definedName name="Start16">'[123]NALA-LS'!$H$1</definedName>
    <definedName name="Start17">'[123]X-BOX HYD'!$H$1</definedName>
    <definedName name="Start18">'[123]X-TRAIL PIT DETAILS'!$H$1</definedName>
    <definedName name="Start19">'[123]X-BLOCK LEVELS'!$H$1</definedName>
    <definedName name="Start2">[123]INSTRUCT!$H$1</definedName>
    <definedName name="Start20">'[123]MACRO-BACK UP'!$H$1</definedName>
    <definedName name="Start21">'[123]Side walls (earth)'!$H$1</definedName>
    <definedName name="Start27" localSheetId="3">#REF!</definedName>
    <definedName name="Start27" localSheetId="4">#REF!</definedName>
    <definedName name="Start27" localSheetId="7">#REF!</definedName>
    <definedName name="Start27" localSheetId="5">#REF!</definedName>
    <definedName name="Start27" localSheetId="6">#REF!</definedName>
    <definedName name="Start27" localSheetId="9">#REF!</definedName>
    <definedName name="Start27" localSheetId="17">#REF!</definedName>
    <definedName name="Start27" localSheetId="2">#REF!</definedName>
    <definedName name="Start27">#REF!</definedName>
    <definedName name="Start28" localSheetId="3">#REF!</definedName>
    <definedName name="Start28" localSheetId="4">#REF!</definedName>
    <definedName name="Start28" localSheetId="7">#REF!</definedName>
    <definedName name="Start28" localSheetId="5">#REF!</definedName>
    <definedName name="Start28" localSheetId="6">#REF!</definedName>
    <definedName name="Start28" localSheetId="9">#REF!</definedName>
    <definedName name="Start28" localSheetId="17">#REF!</definedName>
    <definedName name="Start28" localSheetId="2">#REF!</definedName>
    <definedName name="Start28">#REF!</definedName>
    <definedName name="Start29" localSheetId="4">[158]Sheet11!#REF!</definedName>
    <definedName name="Start29" localSheetId="7">[158]Sheet11!#REF!</definedName>
    <definedName name="Start29" localSheetId="5">[158]Sheet11!#REF!</definedName>
    <definedName name="Start29" localSheetId="6">[158]Sheet11!#REF!</definedName>
    <definedName name="Start29" localSheetId="17">[158]Sheet11!#REF!</definedName>
    <definedName name="Start29">[158]Sheet11!#REF!</definedName>
    <definedName name="Start3" localSheetId="4">'[159]0+655'!#REF!</definedName>
    <definedName name="Start3" localSheetId="7">'[159]0+655'!#REF!</definedName>
    <definedName name="Start3" localSheetId="5">'[159]0+655'!#REF!</definedName>
    <definedName name="Start3" localSheetId="6">'[159]0+655'!#REF!</definedName>
    <definedName name="Start3" localSheetId="17">'[159]0+655'!#REF!</definedName>
    <definedName name="Start3">'[159]0+655'!#REF!</definedName>
    <definedName name="Start6">'[123]DS HFL '!$H$1</definedName>
    <definedName name="Start7">'[123]VENT DESIGN '!$H$1</definedName>
    <definedName name="Start8">'[123]Side walls-Slab'!$H$1</definedName>
    <definedName name="Start9">[123]TRANSITIONS!$H$1</definedName>
    <definedName name="StartDate">[160]Menu!$E$7</definedName>
    <definedName name="steam_props" localSheetId="3">#REF!</definedName>
    <definedName name="steam_props" localSheetId="4">#REF!</definedName>
    <definedName name="steam_props" localSheetId="7">#REF!</definedName>
    <definedName name="steam_props" localSheetId="5">#REF!</definedName>
    <definedName name="steam_props" localSheetId="6">#REF!</definedName>
    <definedName name="steam_props" localSheetId="9">#REF!</definedName>
    <definedName name="steam_props" localSheetId="17">#REF!</definedName>
    <definedName name="steam_props" localSheetId="2">#REF!</definedName>
    <definedName name="steam_props">#REF!</definedName>
    <definedName name="steam_trap" localSheetId="3">#REF!</definedName>
    <definedName name="steam_trap" localSheetId="4">#REF!</definedName>
    <definedName name="steam_trap" localSheetId="7">#REF!</definedName>
    <definedName name="steam_trap" localSheetId="5">#REF!</definedName>
    <definedName name="steam_trap" localSheetId="6">#REF!</definedName>
    <definedName name="steam_trap" localSheetId="9">#REF!</definedName>
    <definedName name="steam_trap" localSheetId="17">#REF!</definedName>
    <definedName name="steam_trap" localSheetId="2">#REF!</definedName>
    <definedName name="steam_trap">#REF!</definedName>
    <definedName name="STEEL" localSheetId="3">#REF!</definedName>
    <definedName name="STEEL" localSheetId="4">#REF!</definedName>
    <definedName name="STEEL" localSheetId="7">#REF!</definedName>
    <definedName name="STEEL" localSheetId="5">#REF!</definedName>
    <definedName name="STEEL" localSheetId="6">#REF!</definedName>
    <definedName name="STEEL" localSheetId="9">#REF!</definedName>
    <definedName name="STEEL" localSheetId="17">#REF!</definedName>
    <definedName name="STEEL" localSheetId="2">#REF!</definedName>
    <definedName name="STEEL">#REF!</definedName>
    <definedName name="Stg_Sub" localSheetId="3">#REF!</definedName>
    <definedName name="Stg_Sub" localSheetId="4">#REF!</definedName>
    <definedName name="Stg_Sub" localSheetId="7">#REF!</definedName>
    <definedName name="Stg_Sub" localSheetId="5">#REF!</definedName>
    <definedName name="Stg_Sub" localSheetId="6">#REF!</definedName>
    <definedName name="Stg_Sub" localSheetId="9">#REF!</definedName>
    <definedName name="Stg_Sub" localSheetId="17">#REF!</definedName>
    <definedName name="Stg_Sub" localSheetId="2">#REF!</definedName>
    <definedName name="Stg_Sub">#REF!</definedName>
    <definedName name="Stg_Super" localSheetId="3">#REF!</definedName>
    <definedName name="Stg_Super" localSheetId="4">#REF!</definedName>
    <definedName name="Stg_Super" localSheetId="7">#REF!</definedName>
    <definedName name="Stg_Super" localSheetId="5">#REF!</definedName>
    <definedName name="Stg_Super" localSheetId="6">#REF!</definedName>
    <definedName name="Stg_Super" localSheetId="9">#REF!</definedName>
    <definedName name="Stg_Super" localSheetId="17">#REF!</definedName>
    <definedName name="Stg_Super" localSheetId="2">#REF!</definedName>
    <definedName name="Stg_Super">#REF!</definedName>
    <definedName name="STRESS">'[34]CODE-STR'!$A$3:$V$40</definedName>
    <definedName name="StrID" localSheetId="3">#REF!</definedName>
    <definedName name="StrID" localSheetId="4">#REF!</definedName>
    <definedName name="StrID" localSheetId="7">#REF!</definedName>
    <definedName name="StrID" localSheetId="5">#REF!</definedName>
    <definedName name="StrID" localSheetId="6">#REF!</definedName>
    <definedName name="StrID" localSheetId="9">#REF!</definedName>
    <definedName name="StrID" localSheetId="17">#REF!</definedName>
    <definedName name="StrID" localSheetId="2">#REF!</definedName>
    <definedName name="StrID">#REF!</definedName>
    <definedName name="structure" localSheetId="3">#REF!</definedName>
    <definedName name="structure" localSheetId="4">#REF!</definedName>
    <definedName name="structure" localSheetId="7">#REF!</definedName>
    <definedName name="structure" localSheetId="5">#REF!</definedName>
    <definedName name="structure" localSheetId="6">#REF!</definedName>
    <definedName name="structure" localSheetId="9">#REF!</definedName>
    <definedName name="structure" localSheetId="17">#REF!</definedName>
    <definedName name="structure" localSheetId="2">#REF!</definedName>
    <definedName name="structure">#REF!</definedName>
    <definedName name="STS" localSheetId="3">#REF!</definedName>
    <definedName name="STS" localSheetId="4">#REF!</definedName>
    <definedName name="STS" localSheetId="7">#REF!</definedName>
    <definedName name="STS" localSheetId="5">#REF!</definedName>
    <definedName name="STS" localSheetId="6">#REF!</definedName>
    <definedName name="STS" localSheetId="9">#REF!</definedName>
    <definedName name="STS" localSheetId="17">#REF!</definedName>
    <definedName name="STS" localSheetId="2">#REF!</definedName>
    <definedName name="STS">#REF!</definedName>
    <definedName name="STSJ" localSheetId="3">#REF!</definedName>
    <definedName name="STSJ" localSheetId="4">#REF!</definedName>
    <definedName name="STSJ" localSheetId="7">#REF!</definedName>
    <definedName name="STSJ" localSheetId="5">#REF!</definedName>
    <definedName name="STSJ" localSheetId="6">#REF!</definedName>
    <definedName name="STSJ" localSheetId="9">#REF!</definedName>
    <definedName name="STSJ" localSheetId="17">#REF!</definedName>
    <definedName name="STSJ" localSheetId="2">#REF!</definedName>
    <definedName name="STSJ">#REF!</definedName>
    <definedName name="SUB" localSheetId="3">#REF!</definedName>
    <definedName name="SUB" localSheetId="4">#REF!</definedName>
    <definedName name="SUB" localSheetId="7">#REF!</definedName>
    <definedName name="SUB" localSheetId="5">#REF!</definedName>
    <definedName name="SUB" localSheetId="6">#REF!</definedName>
    <definedName name="SUB" localSheetId="9">#REF!</definedName>
    <definedName name="SUB" localSheetId="17">#REF!</definedName>
    <definedName name="SUB" localSheetId="2">#REF!</definedName>
    <definedName name="SUB">#REF!</definedName>
    <definedName name="Sub_class1" localSheetId="4">[68]User!$D$9:$R$9</definedName>
    <definedName name="Sub_class1" localSheetId="7">[68]User!$D$9:$R$9</definedName>
    <definedName name="Sub_class1" localSheetId="6">[68]User!$D$9:$R$9</definedName>
    <definedName name="Sub_class1">[69]User!$D$9:$R$9</definedName>
    <definedName name="Sub_class10" localSheetId="4">[68]User!$D$18:$R$18</definedName>
    <definedName name="Sub_class10" localSheetId="7">[68]User!$D$18:$R$18</definedName>
    <definedName name="Sub_class10" localSheetId="6">[68]User!$D$18:$R$18</definedName>
    <definedName name="Sub_class10">[69]User!$D$18:$R$18</definedName>
    <definedName name="Sub_class11" localSheetId="4">[68]User!$D$19:$R$19</definedName>
    <definedName name="Sub_class11" localSheetId="7">[68]User!$D$19:$R$19</definedName>
    <definedName name="Sub_class11" localSheetId="6">[68]User!$D$19:$R$19</definedName>
    <definedName name="Sub_class11">[69]User!$D$19:$R$19</definedName>
    <definedName name="Sub_class12" localSheetId="4">[68]User!$D$20:$R$20</definedName>
    <definedName name="Sub_class12" localSheetId="7">[68]User!$D$20:$R$20</definedName>
    <definedName name="Sub_class12" localSheetId="6">[68]User!$D$20:$R$20</definedName>
    <definedName name="Sub_class12">[69]User!$D$20:$R$20</definedName>
    <definedName name="Sub_class13" localSheetId="4">[68]User!$D$21:$R$21</definedName>
    <definedName name="Sub_class13" localSheetId="7">[68]User!$D$21:$R$21</definedName>
    <definedName name="Sub_class13" localSheetId="6">[68]User!$D$21:$R$21</definedName>
    <definedName name="Sub_class13">[69]User!$D$21:$R$21</definedName>
    <definedName name="Sub_class14" localSheetId="4">[68]User!$D$22:$R$22</definedName>
    <definedName name="Sub_class14" localSheetId="7">[68]User!$D$22:$R$22</definedName>
    <definedName name="Sub_class14" localSheetId="6">[68]User!$D$22:$R$22</definedName>
    <definedName name="Sub_class14">[69]User!$D$22:$R$22</definedName>
    <definedName name="Sub_class15" localSheetId="4">[68]User!$D$23:$R$23</definedName>
    <definedName name="Sub_class15" localSheetId="7">[68]User!$D$23:$R$23</definedName>
    <definedName name="Sub_class15" localSheetId="6">[68]User!$D$23:$R$23</definedName>
    <definedName name="Sub_class15">[69]User!$D$23:$R$23</definedName>
    <definedName name="Sub_class2" localSheetId="4">[68]User!$D$10:$R$10</definedName>
    <definedName name="Sub_class2" localSheetId="7">[68]User!$D$10:$R$10</definedName>
    <definedName name="Sub_class2" localSheetId="6">[68]User!$D$10:$R$10</definedName>
    <definedName name="Sub_class2">[69]User!$D$10:$R$10</definedName>
    <definedName name="Sub_class3" localSheetId="4">[68]User!$D$11:$R$11</definedName>
    <definedName name="Sub_class3" localSheetId="7">[68]User!$D$11:$R$11</definedName>
    <definedName name="Sub_class3" localSheetId="6">[68]User!$D$11:$R$11</definedName>
    <definedName name="Sub_class3">[69]User!$D$11:$R$11</definedName>
    <definedName name="Sub_class4" localSheetId="4">[68]User!$D$12:$R$12</definedName>
    <definedName name="Sub_class4" localSheetId="7">[68]User!$D$12:$R$12</definedName>
    <definedName name="Sub_class4" localSheetId="6">[68]User!$D$12:$R$12</definedName>
    <definedName name="Sub_class4">[69]User!$D$12:$R$12</definedName>
    <definedName name="Sub_class5" localSheetId="4">[68]User!$D$13:$R$13</definedName>
    <definedName name="Sub_class5" localSheetId="7">[68]User!$D$13:$R$13</definedName>
    <definedName name="Sub_class5" localSheetId="6">[68]User!$D$13:$R$13</definedName>
    <definedName name="Sub_class5">[69]User!$D$13:$R$13</definedName>
    <definedName name="Sub_class6" localSheetId="4">[68]User!$D$14:$R$14</definedName>
    <definedName name="Sub_class6" localSheetId="7">[68]User!$D$14:$R$14</definedName>
    <definedName name="Sub_class6" localSheetId="6">[68]User!$D$14:$R$14</definedName>
    <definedName name="Sub_class6">[69]User!$D$14:$R$14</definedName>
    <definedName name="Sub_class7" localSheetId="4">[68]User!$D$15:$R$15</definedName>
    <definedName name="Sub_class7" localSheetId="7">[68]User!$D$15:$R$15</definedName>
    <definedName name="Sub_class7" localSheetId="6">[68]User!$D$15:$R$15</definedName>
    <definedName name="Sub_class7">[69]User!$D$15:$R$15</definedName>
    <definedName name="Sub_class8" localSheetId="4">[68]User!$D$16:$R$16</definedName>
    <definedName name="Sub_class8" localSheetId="7">[68]User!$D$16:$R$16</definedName>
    <definedName name="Sub_class8" localSheetId="6">[68]User!$D$16:$R$16</definedName>
    <definedName name="Sub_class8">[69]User!$D$16:$R$16</definedName>
    <definedName name="Sub_class9" localSheetId="4">[68]User!$D$17:$R$17</definedName>
    <definedName name="Sub_class9" localSheetId="7">[68]User!$D$17:$R$17</definedName>
    <definedName name="Sub_class9" localSheetId="6">[68]User!$D$17:$R$17</definedName>
    <definedName name="Sub_class9">[69]User!$D$17:$R$17</definedName>
    <definedName name="Sub_classes" localSheetId="3">Sub_class1,Sub_class2,Sub_class3,Sub_class4,Sub_class5,Sub_class6,Sub_class7,Sub_class8,Sub_class9,Sub_class10,Sub_class11,Sub_class12,Sub_class13,Sub_class14,Sub_class15</definedName>
    <definedName name="Sub_classes" localSheetId="4">'aurangabad rec'!Sub_class1,'aurangabad rec'!Sub_class2,'aurangabad rec'!Sub_class3,'aurangabad rec'!Sub_class4,'aurangabad rec'!Sub_class5,'aurangabad rec'!Sub_class6,'aurangabad rec'!Sub_class7,'aurangabad rec'!Sub_class8,'aurangabad rec'!Sub_class9,'aurangabad rec'!Sub_class10,'aurangabad rec'!Sub_class11,'aurangabad rec'!Sub_class12,'aurangabad rec'!Sub_class13,'aurangabad rec'!Sub_class14,'aurangabad rec'!Sub_class15</definedName>
    <definedName name="Sub_classes" localSheetId="7">'MADHU REC AND VALVE FIXING'!Sub_class1,'MADHU REC AND VALVE FIXING'!Sub_class2,'MADHU REC AND VALVE FIXING'!Sub_class3,'MADHU REC AND VALVE FIXING'!Sub_class4,'MADHU REC AND VALVE FIXING'!Sub_class5,'MADHU REC AND VALVE FIXING'!Sub_class6,'MADHU REC AND VALVE FIXING'!Sub_class7,'MADHU REC AND VALVE FIXING'!Sub_class8,'MADHU REC AND VALVE FIXING'!Sub_class9,'MADHU REC AND VALVE FIXING'!Sub_class10,'MADHU REC AND VALVE FIXING'!Sub_class11,'MADHU REC AND VALVE FIXING'!Sub_class12,'MADHU REC AND VALVE FIXING'!Sub_class13,'MADHU REC AND VALVE FIXING'!Sub_class14,'MADHU REC AND VALVE FIXING'!Sub_class15</definedName>
    <definedName name="Sub_classes" localSheetId="5">Sub_class1,Sub_class2,Sub_class3,Sub_class4,Sub_class5,Sub_class6,Sub_class7,Sub_class8,Sub_class9,Sub_class10,Sub_class11,Sub_class12,Sub_class13,Sub_class14,Sub_class15</definedName>
    <definedName name="Sub_classes" localSheetId="6">'madhura rec'!Sub_class1,'madhura rec'!Sub_class2,'madhura rec'!Sub_class3,'madhura rec'!Sub_class4,'madhura rec'!Sub_class5,'madhura rec'!Sub_class6,'madhura rec'!Sub_class7,'madhura rec'!Sub_class8,'madhura rec'!Sub_class9,'madhura rec'!Sub_class10,'madhura rec'!Sub_class11,'madhura rec'!Sub_class12,'madhura rec'!Sub_class13,'madhura rec'!Sub_class14,'madhura rec'!Sub_class15</definedName>
    <definedName name="Sub_classes" localSheetId="9">Sub_class1,Sub_class2,Sub_class3,Sub_class4,Sub_class5,Sub_class6,Sub_class7,Sub_class8,Sub_class9,Sub_class10,Sub_class11,Sub_class12,Sub_class13,Sub_class14,Sub_class15</definedName>
    <definedName name="Sub_classes" localSheetId="17">Sub_class1,Sub_class2,Sub_class3,Sub_class4,Sub_class5,Sub_class6,Sub_class7,Sub_class8,Sub_class9,Sub_class10,Sub_class11,Sub_class12,Sub_class13,Sub_class14,Sub_class15</definedName>
    <definedName name="Sub_classes" localSheetId="2">[0]!Sub_class1,[0]!Sub_class2,[0]!Sub_class3,[0]!Sub_class4,[0]!Sub_class5,[0]!Sub_class6,[0]!Sub_class7,[0]!Sub_class8,[0]!Sub_class9,[0]!Sub_class10,[0]!Sub_class11,[0]!Sub_class12,[0]!Sub_class13,[0]!Sub_class14,[0]!Sub_class15</definedName>
    <definedName name="Sub_classes">Sub_class1,Sub_class2,Sub_class3,Sub_class4,Sub_class5,Sub_class6,Sub_class7,Sub_class8,Sub_class9,Sub_class10,Sub_class11,Sub_class12,Sub_class13,Sub_class14,Sub_class15</definedName>
    <definedName name="Subject" localSheetId="3">#REF!</definedName>
    <definedName name="Subject" localSheetId="4">#REF!</definedName>
    <definedName name="Subject" localSheetId="7">#REF!</definedName>
    <definedName name="Subject" localSheetId="5">#REF!</definedName>
    <definedName name="Subject" localSheetId="6">#REF!</definedName>
    <definedName name="Subject" localSheetId="9">#REF!</definedName>
    <definedName name="Subject" localSheetId="17">#REF!</definedName>
    <definedName name="Subject" localSheetId="2">#REF!</definedName>
    <definedName name="Subject">#REF!</definedName>
    <definedName name="subjectname" localSheetId="4">'[146]CABLE BULK'!#REF!</definedName>
    <definedName name="subjectname" localSheetId="7">'[146]CABLE BULK'!#REF!</definedName>
    <definedName name="subjectname" localSheetId="5">'[146]CABLE BULK'!#REF!</definedName>
    <definedName name="subjectname" localSheetId="6">'[146]CABLE BULK'!#REF!</definedName>
    <definedName name="subjectname" localSheetId="17">'[146]CABLE BULK'!#REF!</definedName>
    <definedName name="subjectname">'[146]CABLE BULK'!#REF!</definedName>
    <definedName name="sumana" localSheetId="3">#REF!</definedName>
    <definedName name="sumana" localSheetId="4">#REF!</definedName>
    <definedName name="sumana" localSheetId="7">#REF!</definedName>
    <definedName name="sumana" localSheetId="5">#REF!</definedName>
    <definedName name="sumana" localSheetId="6">#REF!</definedName>
    <definedName name="sumana" localSheetId="9">#REF!</definedName>
    <definedName name="sumana" localSheetId="17">#REF!</definedName>
    <definedName name="sumana" localSheetId="2">#REF!</definedName>
    <definedName name="sumana">#REF!</definedName>
    <definedName name="summary" localSheetId="3">#REF!</definedName>
    <definedName name="summary" localSheetId="4">#REF!</definedName>
    <definedName name="summary" localSheetId="7">#REF!</definedName>
    <definedName name="summary" localSheetId="5">#REF!</definedName>
    <definedName name="summary" localSheetId="6">#REF!</definedName>
    <definedName name="summary" localSheetId="9">#REF!</definedName>
    <definedName name="summary" localSheetId="17">#REF!</definedName>
    <definedName name="summary" localSheetId="2">#REF!</definedName>
    <definedName name="summary">#REF!</definedName>
    <definedName name="sump" localSheetId="3">#REF!</definedName>
    <definedName name="sump" localSheetId="4">#REF!</definedName>
    <definedName name="sump" localSheetId="7">#REF!</definedName>
    <definedName name="sump" localSheetId="5">#REF!</definedName>
    <definedName name="sump" localSheetId="6">#REF!</definedName>
    <definedName name="sump" localSheetId="9">#REF!</definedName>
    <definedName name="sump" localSheetId="17">#REF!</definedName>
    <definedName name="sump" localSheetId="2">#REF!</definedName>
    <definedName name="sump">#REF!</definedName>
    <definedName name="SUPER" localSheetId="3">#REF!</definedName>
    <definedName name="SUPER" localSheetId="4">#REF!</definedName>
    <definedName name="SUPER" localSheetId="7">#REF!</definedName>
    <definedName name="SUPER" localSheetId="5">#REF!</definedName>
    <definedName name="SUPER" localSheetId="6">#REF!</definedName>
    <definedName name="SUPER" localSheetId="9">#REF!</definedName>
    <definedName name="SUPER" localSheetId="17">#REF!</definedName>
    <definedName name="SUPER" localSheetId="2">#REF!</definedName>
    <definedName name="SUPER">#REF!</definedName>
    <definedName name="SURCH" localSheetId="3">#REF!</definedName>
    <definedName name="SURCH" localSheetId="4">#REF!</definedName>
    <definedName name="SURCH" localSheetId="7">#REF!</definedName>
    <definedName name="SURCH" localSheetId="5">#REF!</definedName>
    <definedName name="SURCH" localSheetId="6">#REF!</definedName>
    <definedName name="SURCH" localSheetId="9">#REF!</definedName>
    <definedName name="SURCH" localSheetId="17">#REF!</definedName>
    <definedName name="SURCH" localSheetId="2">#REF!</definedName>
    <definedName name="SURCH">#REF!</definedName>
    <definedName name="SURF_AREA" localSheetId="3">#REF!</definedName>
    <definedName name="SURF_AREA" localSheetId="4">#REF!</definedName>
    <definedName name="SURF_AREA" localSheetId="7">#REF!</definedName>
    <definedName name="SURF_AREA" localSheetId="5">#REF!</definedName>
    <definedName name="SURF_AREA" localSheetId="6">#REF!</definedName>
    <definedName name="SURF_AREA" localSheetId="9">#REF!</definedName>
    <definedName name="SURF_AREA" localSheetId="17">#REF!</definedName>
    <definedName name="SURF_AREA" localSheetId="2">#REF!</definedName>
    <definedName name="SURF_AREA">#REF!</definedName>
    <definedName name="surge" localSheetId="3">#REF!</definedName>
    <definedName name="surge" localSheetId="4">#REF!</definedName>
    <definedName name="surge" localSheetId="7">#REF!</definedName>
    <definedName name="surge" localSheetId="5">#REF!</definedName>
    <definedName name="surge" localSheetId="6">#REF!</definedName>
    <definedName name="surge" localSheetId="9">#REF!</definedName>
    <definedName name="surge" localSheetId="17">#REF!</definedName>
    <definedName name="surge" localSheetId="2">#REF!</definedName>
    <definedName name="surge">#REF!</definedName>
    <definedName name="SWGR12" localSheetId="3">#REF!</definedName>
    <definedName name="SWGR12" localSheetId="4">#REF!</definedName>
    <definedName name="SWGR12" localSheetId="7">#REF!</definedName>
    <definedName name="SWGR12" localSheetId="5">#REF!</definedName>
    <definedName name="SWGR12" localSheetId="6">#REF!</definedName>
    <definedName name="SWGR12" localSheetId="9">#REF!</definedName>
    <definedName name="SWGR12" localSheetId="17">#REF!</definedName>
    <definedName name="SWGR12" localSheetId="2">#REF!</definedName>
    <definedName name="SWGR12">#REF!</definedName>
    <definedName name="SWGR345" localSheetId="3">#REF!</definedName>
    <definedName name="SWGR345" localSheetId="4">#REF!</definedName>
    <definedName name="SWGR345" localSheetId="7">#REF!</definedName>
    <definedName name="SWGR345" localSheetId="5">#REF!</definedName>
    <definedName name="SWGR345" localSheetId="6">#REF!</definedName>
    <definedName name="SWGR345" localSheetId="9">#REF!</definedName>
    <definedName name="SWGR345" localSheetId="17">#REF!</definedName>
    <definedName name="SWGR345" localSheetId="2">#REF!</definedName>
    <definedName name="SWGR345">#REF!</definedName>
    <definedName name="T" localSheetId="3">#REF!</definedName>
    <definedName name="T" localSheetId="4">#REF!</definedName>
    <definedName name="T" localSheetId="7">#REF!</definedName>
    <definedName name="T" localSheetId="5">#REF!</definedName>
    <definedName name="T" localSheetId="6">#REF!</definedName>
    <definedName name="T" localSheetId="9">#REF!</definedName>
    <definedName name="T" localSheetId="17">#REF!</definedName>
    <definedName name="T" localSheetId="2">#REF!</definedName>
    <definedName name="T">#REF!</definedName>
    <definedName name="t___0" localSheetId="3">#REF!</definedName>
    <definedName name="t___0" localSheetId="4">#REF!</definedName>
    <definedName name="t___0" localSheetId="7">#REF!</definedName>
    <definedName name="t___0" localSheetId="5">#REF!</definedName>
    <definedName name="t___0" localSheetId="6">#REF!</definedName>
    <definedName name="t___0" localSheetId="9">#REF!</definedName>
    <definedName name="t___0" localSheetId="17">#REF!</definedName>
    <definedName name="t___0" localSheetId="2">#REF!</definedName>
    <definedName name="t___0">#REF!</definedName>
    <definedName name="t___13" localSheetId="3">#REF!</definedName>
    <definedName name="t___13" localSheetId="4">#REF!</definedName>
    <definedName name="t___13" localSheetId="7">#REF!</definedName>
    <definedName name="t___13" localSheetId="5">#REF!</definedName>
    <definedName name="t___13" localSheetId="6">#REF!</definedName>
    <definedName name="t___13" localSheetId="9">#REF!</definedName>
    <definedName name="t___13" localSheetId="17">#REF!</definedName>
    <definedName name="t___13" localSheetId="2">#REF!</definedName>
    <definedName name="t___13">#REF!</definedName>
    <definedName name="T_AMOUNT">#N/A</definedName>
    <definedName name="T_UPRICE">#N/A</definedName>
    <definedName name="T0" localSheetId="3">#REF!</definedName>
    <definedName name="T0" localSheetId="4">#REF!</definedName>
    <definedName name="T0" localSheetId="7">#REF!</definedName>
    <definedName name="T0" localSheetId="5">#REF!</definedName>
    <definedName name="T0" localSheetId="6">#REF!</definedName>
    <definedName name="T0" localSheetId="9">#REF!</definedName>
    <definedName name="T0" localSheetId="17">#REF!</definedName>
    <definedName name="T0" localSheetId="2">#REF!</definedName>
    <definedName name="T0">#REF!</definedName>
    <definedName name="T19C" localSheetId="3">#REF!</definedName>
    <definedName name="T19C" localSheetId="4">#REF!</definedName>
    <definedName name="T19C" localSheetId="7">#REF!</definedName>
    <definedName name="T19C" localSheetId="5">#REF!</definedName>
    <definedName name="T19C" localSheetId="6">#REF!</definedName>
    <definedName name="T19C" localSheetId="9">#REF!</definedName>
    <definedName name="T19C" localSheetId="17">#REF!</definedName>
    <definedName name="T19C" localSheetId="2">#REF!</definedName>
    <definedName name="T19C">#REF!</definedName>
    <definedName name="TAB" localSheetId="3">#REF!</definedName>
    <definedName name="TAB" localSheetId="4">#REF!</definedName>
    <definedName name="TAB" localSheetId="7">#REF!</definedName>
    <definedName name="TAB" localSheetId="5">#REF!</definedName>
    <definedName name="TAB" localSheetId="6">#REF!</definedName>
    <definedName name="TAB" localSheetId="9">#REF!</definedName>
    <definedName name="TAB" localSheetId="17">#REF!</definedName>
    <definedName name="TAB" localSheetId="2">#REF!</definedName>
    <definedName name="TAB">#REF!</definedName>
    <definedName name="Tabela" localSheetId="4">'[161]ASME B 36.10 M'!$D$3:$W$48</definedName>
    <definedName name="Tabela" localSheetId="7">'[161]ASME B 36.10 M'!$D$3:$W$48</definedName>
    <definedName name="Tabela" localSheetId="6">'[161]ASME B 36.10 M'!$D$3:$W$48</definedName>
    <definedName name="Tabela">'[162]ASME B 36.10 M'!$D$3:$W$48</definedName>
    <definedName name="Table">[55]Cal!$P$2:$Q$28</definedName>
    <definedName name="TABLE_4" localSheetId="3">#REF!</definedName>
    <definedName name="TABLE_4" localSheetId="4">#REF!</definedName>
    <definedName name="TABLE_4" localSheetId="7">#REF!</definedName>
    <definedName name="TABLE_4" localSheetId="5">#REF!</definedName>
    <definedName name="TABLE_4" localSheetId="6">#REF!</definedName>
    <definedName name="TABLE_4" localSheetId="9">#REF!</definedName>
    <definedName name="TABLE_4" localSheetId="17">#REF!</definedName>
    <definedName name="TABLE_4" localSheetId="2">#REF!</definedName>
    <definedName name="TABLE_4">#REF!</definedName>
    <definedName name="table1" localSheetId="3">#REF!</definedName>
    <definedName name="table1" localSheetId="4">#REF!</definedName>
    <definedName name="table1" localSheetId="7">#REF!</definedName>
    <definedName name="table1" localSheetId="5">#REF!</definedName>
    <definedName name="table1" localSheetId="6">#REF!</definedName>
    <definedName name="table1" localSheetId="9">#REF!</definedName>
    <definedName name="table1" localSheetId="17">#REF!</definedName>
    <definedName name="table1" localSheetId="2">#REF!</definedName>
    <definedName name="table1">#REF!</definedName>
    <definedName name="TABLE2" localSheetId="3">#REF!</definedName>
    <definedName name="TABLE2" localSheetId="4">#REF!</definedName>
    <definedName name="TABLE2" localSheetId="7">#REF!</definedName>
    <definedName name="TABLE2" localSheetId="5">#REF!</definedName>
    <definedName name="TABLE2" localSheetId="6">#REF!</definedName>
    <definedName name="TABLE2" localSheetId="9">#REF!</definedName>
    <definedName name="TABLE2" localSheetId="17">#REF!</definedName>
    <definedName name="TABLE2" localSheetId="2">#REF!</definedName>
    <definedName name="TABLE2">#REF!</definedName>
    <definedName name="TABLE3">[163]Calc1!$B$63:$G$97</definedName>
    <definedName name="TABLE4">[163]Calc1!$C$103:$E$139</definedName>
    <definedName name="TableName">"Dummy"</definedName>
    <definedName name="TableRange" localSheetId="3">#REF!</definedName>
    <definedName name="TableRange" localSheetId="4">#REF!</definedName>
    <definedName name="TableRange" localSheetId="7">#REF!</definedName>
    <definedName name="TableRange" localSheetId="5">#REF!</definedName>
    <definedName name="TableRange" localSheetId="6">#REF!</definedName>
    <definedName name="TableRange" localSheetId="9">#REF!</definedName>
    <definedName name="TableRange" localSheetId="17">#REF!</definedName>
    <definedName name="TableRange" localSheetId="2">#REF!</definedName>
    <definedName name="TableRange">#REF!</definedName>
    <definedName name="tabu" localSheetId="3">#REF!</definedName>
    <definedName name="tabu" localSheetId="4">#REF!</definedName>
    <definedName name="tabu" localSheetId="7">#REF!</definedName>
    <definedName name="tabu" localSheetId="5">#REF!</definedName>
    <definedName name="tabu" localSheetId="6">#REF!</definedName>
    <definedName name="tabu" localSheetId="9">#REF!</definedName>
    <definedName name="tabu" localSheetId="17">#REF!</definedName>
    <definedName name="tabu" localSheetId="2">#REF!</definedName>
    <definedName name="tabu">#REF!</definedName>
    <definedName name="TAGG" localSheetId="3">#REF!</definedName>
    <definedName name="TAGG" localSheetId="4">#REF!</definedName>
    <definedName name="TAGG" localSheetId="7">#REF!</definedName>
    <definedName name="TAGG" localSheetId="5">#REF!</definedName>
    <definedName name="TAGG" localSheetId="6">#REF!</definedName>
    <definedName name="TAGG" localSheetId="9">#REF!</definedName>
    <definedName name="TAGG" localSheetId="17">#REF!</definedName>
    <definedName name="TAGG" localSheetId="2">#REF!</definedName>
    <definedName name="TAGG">#REF!</definedName>
    <definedName name="tam">#N/A</definedName>
    <definedName name="TARN" localSheetId="3">#REF!</definedName>
    <definedName name="TARN" localSheetId="4">#REF!</definedName>
    <definedName name="TARN" localSheetId="7">#REF!</definedName>
    <definedName name="TARN" localSheetId="5">#REF!</definedName>
    <definedName name="TARN" localSheetId="6">#REF!</definedName>
    <definedName name="TARN" localSheetId="9">#REF!</definedName>
    <definedName name="TARN" localSheetId="17">#REF!</definedName>
    <definedName name="TARN" localSheetId="2">#REF!</definedName>
    <definedName name="TARN">#REF!</definedName>
    <definedName name="TaxTV">10%</definedName>
    <definedName name="TaxXL">5%</definedName>
    <definedName name="tb" localSheetId="3">#REF!</definedName>
    <definedName name="tb" localSheetId="4">#REF!</definedName>
    <definedName name="tb" localSheetId="7">#REF!</definedName>
    <definedName name="tb" localSheetId="5">#REF!</definedName>
    <definedName name="tb" localSheetId="6">#REF!</definedName>
    <definedName name="tb" localSheetId="9">#REF!</definedName>
    <definedName name="tb" localSheetId="17">#REF!</definedName>
    <definedName name="tb" localSheetId="2">#REF!</definedName>
    <definedName name="tb">#REF!</definedName>
    <definedName name="TBM" localSheetId="3">#REF!</definedName>
    <definedName name="TBM" localSheetId="4">#REF!</definedName>
    <definedName name="TBM" localSheetId="7">#REF!</definedName>
    <definedName name="TBM" localSheetId="5">#REF!</definedName>
    <definedName name="TBM" localSheetId="6">#REF!</definedName>
    <definedName name="TBM" localSheetId="9">#REF!</definedName>
    <definedName name="TBM" localSheetId="17">#REF!</definedName>
    <definedName name="TBM" localSheetId="2">#REF!</definedName>
    <definedName name="TBM">#REF!</definedName>
    <definedName name="TBOULD" localSheetId="3">#REF!</definedName>
    <definedName name="TBOULD" localSheetId="4">#REF!</definedName>
    <definedName name="TBOULD" localSheetId="7">#REF!</definedName>
    <definedName name="TBOULD" localSheetId="5">#REF!</definedName>
    <definedName name="TBOULD" localSheetId="6">#REF!</definedName>
    <definedName name="TBOULD" localSheetId="9">#REF!</definedName>
    <definedName name="TBOULD" localSheetId="17">#REF!</definedName>
    <definedName name="TBOULD" localSheetId="2">#REF!</definedName>
    <definedName name="TBOULD">#REF!</definedName>
    <definedName name="tc" localSheetId="4">'[118]Pier Design(with offset)'!#REF!</definedName>
    <definedName name="tc" localSheetId="7">'[118]Pier Design(with offset)'!#REF!</definedName>
    <definedName name="tc" localSheetId="5">'[118]Pier Design(with offset)'!#REF!</definedName>
    <definedName name="tc" localSheetId="6">'[118]Pier Design(with offset)'!#REF!</definedName>
    <definedName name="tc" localSheetId="17">'[118]Pier Design(with offset)'!#REF!</definedName>
    <definedName name="tc">'[118]Pier Design(with offset)'!#REF!</definedName>
    <definedName name="TCJH">'[47]RA Civil'!$E$56</definedName>
    <definedName name="TCJHPOL">'[47]RA Civil'!$F$56</definedName>
    <definedName name="TCON" localSheetId="3">#REF!</definedName>
    <definedName name="TCON" localSheetId="4">#REF!</definedName>
    <definedName name="TCON" localSheetId="7">#REF!</definedName>
    <definedName name="TCON" localSheetId="5">#REF!</definedName>
    <definedName name="TCON" localSheetId="6">#REF!</definedName>
    <definedName name="TCON" localSheetId="9">#REF!</definedName>
    <definedName name="TCON" localSheetId="17">#REF!</definedName>
    <definedName name="TCON" localSheetId="2">#REF!</definedName>
    <definedName name="TCON">#REF!</definedName>
    <definedName name="tcr" localSheetId="3">#REF!</definedName>
    <definedName name="tcr" localSheetId="4">#REF!</definedName>
    <definedName name="tcr" localSheetId="7">#REF!</definedName>
    <definedName name="tcr" localSheetId="5">#REF!</definedName>
    <definedName name="tcr" localSheetId="6">#REF!</definedName>
    <definedName name="tcr" localSheetId="9">#REF!</definedName>
    <definedName name="tcr" localSheetId="17">#REF!</definedName>
    <definedName name="tcr" localSheetId="2">#REF!</definedName>
    <definedName name="tcr">#REF!</definedName>
    <definedName name="tct" localSheetId="4">'[121]Pier Design(with offset)'!#REF!</definedName>
    <definedName name="tct" localSheetId="7">'[121]Pier Design(with offset)'!#REF!</definedName>
    <definedName name="tct" localSheetId="5">'[121]Pier Design(with offset)'!#REF!</definedName>
    <definedName name="tct" localSheetId="6">'[121]Pier Design(with offset)'!#REF!</definedName>
    <definedName name="tct" localSheetId="17">'[121]Pier Design(with offset)'!#REF!</definedName>
    <definedName name="tct">'[121]Pier Design(with offset)'!#REF!</definedName>
    <definedName name="TEARTH" localSheetId="3">#REF!</definedName>
    <definedName name="TEARTH" localSheetId="4">#REF!</definedName>
    <definedName name="TEARTH" localSheetId="7">#REF!</definedName>
    <definedName name="TEARTH" localSheetId="5">#REF!</definedName>
    <definedName name="TEARTH" localSheetId="6">#REF!</definedName>
    <definedName name="TEARTH" localSheetId="9">#REF!</definedName>
    <definedName name="TEARTH" localSheetId="17">#REF!</definedName>
    <definedName name="TEARTH" localSheetId="2">#REF!</definedName>
    <definedName name="TEARTH">#REF!</definedName>
    <definedName name="TEE" localSheetId="3">#REF!</definedName>
    <definedName name="TEE" localSheetId="4">#REF!</definedName>
    <definedName name="TEE" localSheetId="7">#REF!</definedName>
    <definedName name="TEE" localSheetId="5">#REF!</definedName>
    <definedName name="TEE" localSheetId="6">#REF!</definedName>
    <definedName name="TEE" localSheetId="9">#REF!</definedName>
    <definedName name="TEE" localSheetId="17">#REF!</definedName>
    <definedName name="TEE" localSheetId="2">#REF!</definedName>
    <definedName name="TEE">#REF!</definedName>
    <definedName name="TEE_TAPER_WT" localSheetId="3">#REF!</definedName>
    <definedName name="TEE_TAPER_WT" localSheetId="4">#REF!</definedName>
    <definedName name="TEE_TAPER_WT" localSheetId="7">#REF!</definedName>
    <definedName name="TEE_TAPER_WT" localSheetId="5">#REF!</definedName>
    <definedName name="TEE_TAPER_WT" localSheetId="6">#REF!</definedName>
    <definedName name="TEE_TAPER_WT" localSheetId="9">#REF!</definedName>
    <definedName name="TEE_TAPER_WT" localSheetId="17">#REF!</definedName>
    <definedName name="TEE_TAPER_WT" localSheetId="2">#REF!</definedName>
    <definedName name="TEE_TAPER_WT">#REF!</definedName>
    <definedName name="tem" localSheetId="3">#REF!</definedName>
    <definedName name="tem" localSheetId="4">#REF!</definedName>
    <definedName name="tem" localSheetId="7">#REF!</definedName>
    <definedName name="tem" localSheetId="5">#REF!</definedName>
    <definedName name="tem" localSheetId="6">#REF!</definedName>
    <definedName name="tem" localSheetId="9">#REF!</definedName>
    <definedName name="tem" localSheetId="17">#REF!</definedName>
    <definedName name="tem" localSheetId="2">#REF!</definedName>
    <definedName name="tem">#REF!</definedName>
    <definedName name="temp" localSheetId="3">#REF!</definedName>
    <definedName name="temp" localSheetId="4">#REF!</definedName>
    <definedName name="temp" localSheetId="7">#REF!</definedName>
    <definedName name="temp" localSheetId="5">#REF!</definedName>
    <definedName name="temp" localSheetId="6">#REF!</definedName>
    <definedName name="temp" localSheetId="9">#REF!</definedName>
    <definedName name="temp" localSheetId="17">#REF!</definedName>
    <definedName name="temp" localSheetId="2">#REF!</definedName>
    <definedName name="temp">#REF!</definedName>
    <definedName name="temp_strainer" localSheetId="3">#REF!</definedName>
    <definedName name="temp_strainer" localSheetId="4">#REF!</definedName>
    <definedName name="temp_strainer" localSheetId="7">#REF!</definedName>
    <definedName name="temp_strainer" localSheetId="5">#REF!</definedName>
    <definedName name="temp_strainer" localSheetId="6">#REF!</definedName>
    <definedName name="temp_strainer" localSheetId="9">#REF!</definedName>
    <definedName name="temp_strainer" localSheetId="17">#REF!</definedName>
    <definedName name="temp_strainer" localSheetId="2">#REF!</definedName>
    <definedName name="temp_strainer">#REF!</definedName>
    <definedName name="TEMP_STRESS">'[34]CODE-STR'!$AA$3:$AA$21</definedName>
    <definedName name="temp1" localSheetId="3">#REF!</definedName>
    <definedName name="temp1" localSheetId="4">#REF!</definedName>
    <definedName name="temp1" localSheetId="7">#REF!</definedName>
    <definedName name="temp1" localSheetId="5">#REF!</definedName>
    <definedName name="temp1" localSheetId="6">#REF!</definedName>
    <definedName name="temp1" localSheetId="9">#REF!</definedName>
    <definedName name="temp1" localSheetId="17">#REF!</definedName>
    <definedName name="temp1" localSheetId="2">#REF!</definedName>
    <definedName name="temp1">#REF!</definedName>
    <definedName name="Ten" localSheetId="3">#REF!</definedName>
    <definedName name="Ten" localSheetId="4">#REF!</definedName>
    <definedName name="Ten" localSheetId="7">#REF!</definedName>
    <definedName name="Ten" localSheetId="5">#REF!</definedName>
    <definedName name="Ten" localSheetId="6">#REF!</definedName>
    <definedName name="Ten" localSheetId="9">#REF!</definedName>
    <definedName name="Ten" localSheetId="17">#REF!</definedName>
    <definedName name="Ten" localSheetId="2">#REF!</definedName>
    <definedName name="Ten">#REF!</definedName>
    <definedName name="TENDERING">[138]Sheet1!$A$9:$L$32</definedName>
    <definedName name="TEs" localSheetId="3">#REF!</definedName>
    <definedName name="TEs" localSheetId="4">#REF!</definedName>
    <definedName name="TEs" localSheetId="7">#REF!</definedName>
    <definedName name="TEs" localSheetId="5">#REF!</definedName>
    <definedName name="TEs" localSheetId="6">#REF!</definedName>
    <definedName name="TEs" localSheetId="9">#REF!</definedName>
    <definedName name="TEs" localSheetId="17">#REF!</definedName>
    <definedName name="TEs" localSheetId="2">#REF!</definedName>
    <definedName name="TEs">#REF!</definedName>
    <definedName name="TEs___0" localSheetId="3">#REF!</definedName>
    <definedName name="TEs___0" localSheetId="4">#REF!</definedName>
    <definedName name="TEs___0" localSheetId="7">#REF!</definedName>
    <definedName name="TEs___0" localSheetId="5">#REF!</definedName>
    <definedName name="TEs___0" localSheetId="6">#REF!</definedName>
    <definedName name="TEs___0" localSheetId="9">#REF!</definedName>
    <definedName name="TEs___0" localSheetId="17">#REF!</definedName>
    <definedName name="TEs___0" localSheetId="2">#REF!</definedName>
    <definedName name="TEs___0">#REF!</definedName>
    <definedName name="TEs___13" localSheetId="3">#REF!</definedName>
    <definedName name="TEs___13" localSheetId="4">#REF!</definedName>
    <definedName name="TEs___13" localSheetId="7">#REF!</definedName>
    <definedName name="TEs___13" localSheetId="5">#REF!</definedName>
    <definedName name="TEs___13" localSheetId="6">#REF!</definedName>
    <definedName name="TEs___13" localSheetId="9">#REF!</definedName>
    <definedName name="TEs___13" localSheetId="17">#REF!</definedName>
    <definedName name="TEs___13" localSheetId="2">#REF!</definedName>
    <definedName name="TEs___13">#REF!</definedName>
    <definedName name="test" localSheetId="3">#REF!</definedName>
    <definedName name="test" localSheetId="4">#REF!</definedName>
    <definedName name="test" localSheetId="7">#REF!</definedName>
    <definedName name="test" localSheetId="5">#REF!</definedName>
    <definedName name="test" localSheetId="6">#REF!</definedName>
    <definedName name="test" localSheetId="9">#REF!</definedName>
    <definedName name="test" localSheetId="17">#REF!</definedName>
    <definedName name="test" localSheetId="2">#REF!</definedName>
    <definedName name="test">#REF!</definedName>
    <definedName name="test1" localSheetId="3">#REF!</definedName>
    <definedName name="test1" localSheetId="4">#REF!</definedName>
    <definedName name="test1" localSheetId="7">#REF!</definedName>
    <definedName name="test1" localSheetId="5">#REF!</definedName>
    <definedName name="test1" localSheetId="6">#REF!</definedName>
    <definedName name="test1" localSheetId="9">#REF!</definedName>
    <definedName name="test1" localSheetId="17">#REF!</definedName>
    <definedName name="test1" localSheetId="2">#REF!</definedName>
    <definedName name="test1">#REF!</definedName>
    <definedName name="TEt" localSheetId="3">#REF!</definedName>
    <definedName name="TEt" localSheetId="4">#REF!</definedName>
    <definedName name="TEt" localSheetId="7">#REF!</definedName>
    <definedName name="TEt" localSheetId="5">#REF!</definedName>
    <definedName name="TEt" localSheetId="6">#REF!</definedName>
    <definedName name="TEt" localSheetId="9">#REF!</definedName>
    <definedName name="TEt" localSheetId="17">#REF!</definedName>
    <definedName name="TEt" localSheetId="2">#REF!</definedName>
    <definedName name="TEt">#REF!</definedName>
    <definedName name="TEt___0" localSheetId="3">#REF!</definedName>
    <definedName name="TEt___0" localSheetId="4">#REF!</definedName>
    <definedName name="TEt___0" localSheetId="7">#REF!</definedName>
    <definedName name="TEt___0" localSheetId="5">#REF!</definedName>
    <definedName name="TEt___0" localSheetId="6">#REF!</definedName>
    <definedName name="TEt___0" localSheetId="9">#REF!</definedName>
    <definedName name="TEt___0" localSheetId="17">#REF!</definedName>
    <definedName name="TEt___0" localSheetId="2">#REF!</definedName>
    <definedName name="TEt___0">#REF!</definedName>
    <definedName name="TEt___13" localSheetId="3">#REF!</definedName>
    <definedName name="TEt___13" localSheetId="4">#REF!</definedName>
    <definedName name="TEt___13" localSheetId="7">#REF!</definedName>
    <definedName name="TEt___13" localSheetId="5">#REF!</definedName>
    <definedName name="TEt___13" localSheetId="6">#REF!</definedName>
    <definedName name="TEt___13" localSheetId="9">#REF!</definedName>
    <definedName name="TEt___13" localSheetId="17">#REF!</definedName>
    <definedName name="TEt___13" localSheetId="2">#REF!</definedName>
    <definedName name="TEt___13">#REF!</definedName>
    <definedName name="teta" localSheetId="3">#REF!</definedName>
    <definedName name="teta" localSheetId="4">#REF!</definedName>
    <definedName name="teta" localSheetId="7">#REF!</definedName>
    <definedName name="teta" localSheetId="5">#REF!</definedName>
    <definedName name="teta" localSheetId="6">#REF!</definedName>
    <definedName name="teta" localSheetId="9">#REF!</definedName>
    <definedName name="teta" localSheetId="17">#REF!</definedName>
    <definedName name="teta" localSheetId="2">#REF!</definedName>
    <definedName name="teta">#REF!</definedName>
    <definedName name="TF" localSheetId="3">#REF!</definedName>
    <definedName name="TF" localSheetId="4">#REF!</definedName>
    <definedName name="TF" localSheetId="7">#REF!</definedName>
    <definedName name="TF" localSheetId="5">#REF!</definedName>
    <definedName name="TF" localSheetId="6">#REF!</definedName>
    <definedName name="TF" localSheetId="9">#REF!</definedName>
    <definedName name="TF" localSheetId="17">#REF!</definedName>
    <definedName name="TF" localSheetId="2">#REF!</definedName>
    <definedName name="TF">#REF!</definedName>
    <definedName name="TG" localSheetId="3">#REF!</definedName>
    <definedName name="TG" localSheetId="4">#REF!</definedName>
    <definedName name="TG" localSheetId="7">#REF!</definedName>
    <definedName name="TG" localSheetId="5">#REF!</definedName>
    <definedName name="TG" localSheetId="6">#REF!</definedName>
    <definedName name="TG" localSheetId="9">#REF!</definedName>
    <definedName name="TG" localSheetId="17">#REF!</definedName>
    <definedName name="TG" localSheetId="2">#REF!</definedName>
    <definedName name="TG">#REF!</definedName>
    <definedName name="TGSB" localSheetId="3">#REF!</definedName>
    <definedName name="TGSB" localSheetId="4">#REF!</definedName>
    <definedName name="TGSB" localSheetId="7">#REF!</definedName>
    <definedName name="TGSB" localSheetId="5">#REF!</definedName>
    <definedName name="TGSB" localSheetId="6">#REF!</definedName>
    <definedName name="TGSB" localSheetId="9">#REF!</definedName>
    <definedName name="TGSB" localSheetId="17">#REF!</definedName>
    <definedName name="TGSB" localSheetId="2">#REF!</definedName>
    <definedName name="TGSB">#REF!</definedName>
    <definedName name="TGSBM" localSheetId="3">#REF!</definedName>
    <definedName name="TGSBM" localSheetId="4">#REF!</definedName>
    <definedName name="TGSBM" localSheetId="7">#REF!</definedName>
    <definedName name="TGSBM" localSheetId="5">#REF!</definedName>
    <definedName name="TGSBM" localSheetId="6">#REF!</definedName>
    <definedName name="TGSBM" localSheetId="9">#REF!</definedName>
    <definedName name="TGSBM" localSheetId="17">#REF!</definedName>
    <definedName name="TGSBM" localSheetId="2">#REF!</definedName>
    <definedName name="TGSBM">#REF!</definedName>
    <definedName name="tgvs" localSheetId="3">#REF!</definedName>
    <definedName name="tgvs" localSheetId="4">#REF!</definedName>
    <definedName name="tgvs" localSheetId="7">#REF!</definedName>
    <definedName name="tgvs" localSheetId="5">#REF!</definedName>
    <definedName name="tgvs" localSheetId="6">#REF!</definedName>
    <definedName name="tgvs" localSheetId="9">#REF!</definedName>
    <definedName name="tgvs" localSheetId="17">#REF!</definedName>
    <definedName name="tgvs" localSheetId="2">#REF!</definedName>
    <definedName name="tgvs">#REF!</definedName>
    <definedName name="tgvs1973" localSheetId="3">#REF!</definedName>
    <definedName name="tgvs1973" localSheetId="4">#REF!</definedName>
    <definedName name="tgvs1973" localSheetId="7">#REF!</definedName>
    <definedName name="tgvs1973" localSheetId="5">#REF!</definedName>
    <definedName name="tgvs1973" localSheetId="6">#REF!</definedName>
    <definedName name="tgvs1973" localSheetId="9">#REF!</definedName>
    <definedName name="tgvs1973" localSheetId="17">#REF!</definedName>
    <definedName name="tgvs1973" localSheetId="2">#REF!</definedName>
    <definedName name="tgvs1973">#REF!</definedName>
    <definedName name="THK" localSheetId="3">#REF!</definedName>
    <definedName name="THK" localSheetId="4">#REF!</definedName>
    <definedName name="THK" localSheetId="7">#REF!</definedName>
    <definedName name="THK" localSheetId="5">#REF!</definedName>
    <definedName name="THK" localSheetId="6">#REF!</definedName>
    <definedName name="THK" localSheetId="9">#REF!</definedName>
    <definedName name="THK" localSheetId="17">#REF!</definedName>
    <definedName name="THK" localSheetId="2">#REF!</definedName>
    <definedName name="THK">#REF!</definedName>
    <definedName name="tidf" localSheetId="3" hidden="1">{"'Sheet1'!$L$16"}</definedName>
    <definedName name="tidf" localSheetId="4" hidden="1">{"'Sheet1'!$L$16"}</definedName>
    <definedName name="tidf" localSheetId="7" hidden="1">{"'Sheet1'!$L$16"}</definedName>
    <definedName name="tidf" localSheetId="5" hidden="1">{"'Sheet1'!$L$16"}</definedName>
    <definedName name="tidf" localSheetId="6" hidden="1">{"'Sheet1'!$L$16"}</definedName>
    <definedName name="tidf" localSheetId="9" hidden="1">{"'Sheet1'!$L$16"}</definedName>
    <definedName name="tidf" localSheetId="17" hidden="1">{"'Sheet1'!$L$16"}</definedName>
    <definedName name="tidf" localSheetId="2" hidden="1">{"'Sheet1'!$L$16"}</definedName>
    <definedName name="tidf" hidden="1">{"'Sheet1'!$L$16"}</definedName>
    <definedName name="TIP">'[47]RA Civil'!$E$54</definedName>
    <definedName name="TIPPOL">'[47]RA Civil'!$F$54</definedName>
    <definedName name="Title" localSheetId="3">#REF!</definedName>
    <definedName name="Title" localSheetId="4">#REF!</definedName>
    <definedName name="Title" localSheetId="7">#REF!</definedName>
    <definedName name="Title" localSheetId="5">#REF!</definedName>
    <definedName name="Title" localSheetId="6">#REF!</definedName>
    <definedName name="Title" localSheetId="9">#REF!</definedName>
    <definedName name="Title" localSheetId="17">#REF!</definedName>
    <definedName name="Title" localSheetId="2">#REF!</definedName>
    <definedName name="Title">#REF!</definedName>
    <definedName name="Title1" localSheetId="3">#REF!</definedName>
    <definedName name="Title1" localSheetId="4">#REF!</definedName>
    <definedName name="Title1" localSheetId="7">#REF!</definedName>
    <definedName name="Title1" localSheetId="5">#REF!</definedName>
    <definedName name="Title1" localSheetId="6">#REF!</definedName>
    <definedName name="Title1" localSheetId="9">#REF!</definedName>
    <definedName name="Title1" localSheetId="17">#REF!</definedName>
    <definedName name="Title1" localSheetId="2">#REF!</definedName>
    <definedName name="Title1">#REF!</definedName>
    <definedName name="Title2" localSheetId="3">#REF!</definedName>
    <definedName name="Title2" localSheetId="4">#REF!</definedName>
    <definedName name="Title2" localSheetId="7">#REF!</definedName>
    <definedName name="Title2" localSheetId="5">#REF!</definedName>
    <definedName name="Title2" localSheetId="6">#REF!</definedName>
    <definedName name="Title2" localSheetId="9">#REF!</definedName>
    <definedName name="Title2" localSheetId="17">#REF!</definedName>
    <definedName name="Title2" localSheetId="2">#REF!</definedName>
    <definedName name="Title2">#REF!</definedName>
    <definedName name="TLLPW" localSheetId="3">#REF!</definedName>
    <definedName name="TLLPW" localSheetId="4">#REF!</definedName>
    <definedName name="TLLPW" localSheetId="7">#REF!</definedName>
    <definedName name="TLLPW" localSheetId="5">#REF!</definedName>
    <definedName name="TLLPW" localSheetId="6">#REF!</definedName>
    <definedName name="TLLPW" localSheetId="9">#REF!</definedName>
    <definedName name="TLLPW" localSheetId="17">#REF!</definedName>
    <definedName name="TLLPW" localSheetId="2">#REF!</definedName>
    <definedName name="TLLPW">#REF!</definedName>
    <definedName name="TMIX" localSheetId="3">#REF!</definedName>
    <definedName name="TMIX" localSheetId="4">#REF!</definedName>
    <definedName name="TMIX" localSheetId="7">#REF!</definedName>
    <definedName name="TMIX" localSheetId="5">#REF!</definedName>
    <definedName name="TMIX" localSheetId="6">#REF!</definedName>
    <definedName name="TMIX" localSheetId="9">#REF!</definedName>
    <definedName name="TMIX" localSheetId="17">#REF!</definedName>
    <definedName name="TMIX" localSheetId="2">#REF!</definedName>
    <definedName name="TMIX">#REF!</definedName>
    <definedName name="TMIX45" localSheetId="3">#REF!</definedName>
    <definedName name="TMIX45" localSheetId="4">#REF!</definedName>
    <definedName name="TMIX45" localSheetId="7">#REF!</definedName>
    <definedName name="TMIX45" localSheetId="5">#REF!</definedName>
    <definedName name="TMIX45" localSheetId="6">#REF!</definedName>
    <definedName name="TMIX45" localSheetId="9">#REF!</definedName>
    <definedName name="TMIX45" localSheetId="17">#REF!</definedName>
    <definedName name="TMIX45" localSheetId="2">#REF!</definedName>
    <definedName name="TMIX45">#REF!</definedName>
    <definedName name="TMIX6" localSheetId="3">#REF!</definedName>
    <definedName name="TMIX6" localSheetId="4">#REF!</definedName>
    <definedName name="TMIX6" localSheetId="7">#REF!</definedName>
    <definedName name="TMIX6" localSheetId="5">#REF!</definedName>
    <definedName name="TMIX6" localSheetId="6">#REF!</definedName>
    <definedName name="TMIX6" localSheetId="9">#REF!</definedName>
    <definedName name="TMIX6" localSheetId="17">#REF!</definedName>
    <definedName name="TMIX6" localSheetId="2">#REF!</definedName>
    <definedName name="TMIX6">#REF!</definedName>
    <definedName name="TMT" localSheetId="3">#REF!</definedName>
    <definedName name="TMT" localSheetId="4">#REF!</definedName>
    <definedName name="TMT" localSheetId="7">#REF!</definedName>
    <definedName name="TMT" localSheetId="5">#REF!</definedName>
    <definedName name="TMT" localSheetId="6">#REF!</definedName>
    <definedName name="TMT" localSheetId="9">#REF!</definedName>
    <definedName name="TMT" localSheetId="17">#REF!</definedName>
    <definedName name="TMT" localSheetId="2">#REF!</definedName>
    <definedName name="TMT">#REF!</definedName>
    <definedName name="TMTbars" localSheetId="3">#REF!</definedName>
    <definedName name="TMTbars" localSheetId="4">#REF!</definedName>
    <definedName name="TMTbars" localSheetId="7">#REF!</definedName>
    <definedName name="TMTbars" localSheetId="5">#REF!</definedName>
    <definedName name="TMTbars" localSheetId="6">#REF!</definedName>
    <definedName name="TMTbars" localSheetId="9">#REF!</definedName>
    <definedName name="TMTbars" localSheetId="17">#REF!</definedName>
    <definedName name="TMTbars" localSheetId="2">#REF!</definedName>
    <definedName name="TMTbars">#REF!</definedName>
    <definedName name="tnr" localSheetId="3">#REF!</definedName>
    <definedName name="tnr" localSheetId="4">#REF!</definedName>
    <definedName name="tnr" localSheetId="7">#REF!</definedName>
    <definedName name="tnr" localSheetId="5">#REF!</definedName>
    <definedName name="tnr" localSheetId="6">#REF!</definedName>
    <definedName name="tnr" localSheetId="9">#REF!</definedName>
    <definedName name="tnr" localSheetId="17">#REF!</definedName>
    <definedName name="tnr" localSheetId="2">#REF!</definedName>
    <definedName name="tnr">#REF!</definedName>
    <definedName name="TOED1" localSheetId="3">#REF!</definedName>
    <definedName name="TOED1" localSheetId="4">#REF!</definedName>
    <definedName name="TOED1" localSheetId="7">#REF!</definedName>
    <definedName name="TOED1" localSheetId="5">#REF!</definedName>
    <definedName name="TOED1" localSheetId="6">#REF!</definedName>
    <definedName name="TOED1" localSheetId="9">#REF!</definedName>
    <definedName name="TOED1" localSheetId="17">#REF!</definedName>
    <definedName name="TOED1" localSheetId="2">#REF!</definedName>
    <definedName name="TOED1">#REF!</definedName>
    <definedName name="TOED2" localSheetId="3">#REF!</definedName>
    <definedName name="TOED2" localSheetId="4">#REF!</definedName>
    <definedName name="TOED2" localSheetId="7">#REF!</definedName>
    <definedName name="TOED2" localSheetId="5">#REF!</definedName>
    <definedName name="TOED2" localSheetId="6">#REF!</definedName>
    <definedName name="TOED2" localSheetId="9">#REF!</definedName>
    <definedName name="TOED2" localSheetId="17">#REF!</definedName>
    <definedName name="TOED2" localSheetId="2">#REF!</definedName>
    <definedName name="TOED2">#REF!</definedName>
    <definedName name="TOEHT" localSheetId="3">#REF!</definedName>
    <definedName name="TOEHT" localSheetId="4">#REF!</definedName>
    <definedName name="TOEHT" localSheetId="7">#REF!</definedName>
    <definedName name="TOEHT" localSheetId="5">#REF!</definedName>
    <definedName name="TOEHT" localSheetId="6">#REF!</definedName>
    <definedName name="TOEHT" localSheetId="9">#REF!</definedName>
    <definedName name="TOEHT" localSheetId="17">#REF!</definedName>
    <definedName name="TOEHT" localSheetId="2">#REF!</definedName>
    <definedName name="TOEHT">#REF!</definedName>
    <definedName name="tol" localSheetId="3">#REF!</definedName>
    <definedName name="tol" localSheetId="4">#REF!</definedName>
    <definedName name="tol" localSheetId="7">#REF!</definedName>
    <definedName name="tol" localSheetId="5">#REF!</definedName>
    <definedName name="tol" localSheetId="6">#REF!</definedName>
    <definedName name="tol" localSheetId="9">#REF!</definedName>
    <definedName name="tol" localSheetId="17">#REF!</definedName>
    <definedName name="tol" localSheetId="2">#REF!</definedName>
    <definedName name="tol">#REF!</definedName>
    <definedName name="top" localSheetId="3">#REF!</definedName>
    <definedName name="top" localSheetId="4">#REF!</definedName>
    <definedName name="top" localSheetId="7">#REF!</definedName>
    <definedName name="top" localSheetId="5">#REF!</definedName>
    <definedName name="top" localSheetId="6">#REF!</definedName>
    <definedName name="top" localSheetId="9">#REF!</definedName>
    <definedName name="top" localSheetId="17">#REF!</definedName>
    <definedName name="top" localSheetId="2">#REF!</definedName>
    <definedName name="top">#REF!</definedName>
    <definedName name="TOP_SHT" localSheetId="3">#REF!</definedName>
    <definedName name="TOP_SHT" localSheetId="4">#REF!</definedName>
    <definedName name="TOP_SHT" localSheetId="7">#REF!</definedName>
    <definedName name="TOP_SHT" localSheetId="5">#REF!</definedName>
    <definedName name="TOP_SHT" localSheetId="6">#REF!</definedName>
    <definedName name="TOP_SHT" localSheetId="9">#REF!</definedName>
    <definedName name="TOP_SHT" localSheetId="17">#REF!</definedName>
    <definedName name="TOP_SHT" localSheetId="2">#REF!</definedName>
    <definedName name="TOP_SHT">#REF!</definedName>
    <definedName name="topl" localSheetId="3">#REF!</definedName>
    <definedName name="topl" localSheetId="4">#REF!</definedName>
    <definedName name="topl" localSheetId="7">#REF!</definedName>
    <definedName name="topl" localSheetId="5">#REF!</definedName>
    <definedName name="topl" localSheetId="6">#REF!</definedName>
    <definedName name="topl" localSheetId="9">#REF!</definedName>
    <definedName name="topl" localSheetId="17">#REF!</definedName>
    <definedName name="topl" localSheetId="2">#REF!</definedName>
    <definedName name="topl">#REF!</definedName>
    <definedName name="topn" localSheetId="3">#REF!</definedName>
    <definedName name="topn" localSheetId="4">#REF!</definedName>
    <definedName name="topn" localSheetId="7">#REF!</definedName>
    <definedName name="topn" localSheetId="5">#REF!</definedName>
    <definedName name="topn" localSheetId="6">#REF!</definedName>
    <definedName name="topn" localSheetId="9">#REF!</definedName>
    <definedName name="topn" localSheetId="17">#REF!</definedName>
    <definedName name="topn" localSheetId="2">#REF!</definedName>
    <definedName name="topn">#REF!</definedName>
    <definedName name="TopSlbThk" localSheetId="3">#REF!</definedName>
    <definedName name="TopSlbThk" localSheetId="4">#REF!</definedName>
    <definedName name="TopSlbThk" localSheetId="7">#REF!</definedName>
    <definedName name="TopSlbThk" localSheetId="5">#REF!</definedName>
    <definedName name="TopSlbThk" localSheetId="6">#REF!</definedName>
    <definedName name="TopSlbThk" localSheetId="9">#REF!</definedName>
    <definedName name="TopSlbThk" localSheetId="17">#REF!</definedName>
    <definedName name="TopSlbThk" localSheetId="2">#REF!</definedName>
    <definedName name="TopSlbThk">#REF!</definedName>
    <definedName name="TOPW" localSheetId="3">#REF!</definedName>
    <definedName name="TOPW" localSheetId="4">#REF!</definedName>
    <definedName name="TOPW" localSheetId="7">#REF!</definedName>
    <definedName name="TOPW" localSheetId="5">#REF!</definedName>
    <definedName name="TOPW" localSheetId="6">#REF!</definedName>
    <definedName name="TOPW" localSheetId="9">#REF!</definedName>
    <definedName name="TOPW" localSheetId="17">#REF!</definedName>
    <definedName name="TOPW" localSheetId="2">#REF!</definedName>
    <definedName name="TOPW">#REF!</definedName>
    <definedName name="TOR" localSheetId="3">#REF!</definedName>
    <definedName name="TOR" localSheetId="4">#REF!</definedName>
    <definedName name="TOR" localSheetId="7">#REF!</definedName>
    <definedName name="TOR" localSheetId="5">#REF!</definedName>
    <definedName name="TOR" localSheetId="6">#REF!</definedName>
    <definedName name="TOR" localSheetId="9">#REF!</definedName>
    <definedName name="TOR" localSheetId="17">#REF!</definedName>
    <definedName name="TOR" localSheetId="2">#REF!</definedName>
    <definedName name="TOR">#REF!</definedName>
    <definedName name="TOTAL" localSheetId="4">'[89]boq ht'!#REF!</definedName>
    <definedName name="TOTAL" localSheetId="7">'[89]boq ht'!#REF!</definedName>
    <definedName name="TOTAL" localSheetId="5">'[89]boq ht'!#REF!</definedName>
    <definedName name="TOTAL" localSheetId="6">'[89]boq ht'!#REF!</definedName>
    <definedName name="TOTAL" localSheetId="17">'[89]boq ht'!#REF!</definedName>
    <definedName name="TOTAL">'[89]boq ht'!#REF!</definedName>
    <definedName name="TOTAL_NO_OF_MH" localSheetId="3">#REF!</definedName>
    <definedName name="TOTAL_NO_OF_MH" localSheetId="4">#REF!</definedName>
    <definedName name="TOTAL_NO_OF_MH" localSheetId="7">#REF!</definedName>
    <definedName name="TOTAL_NO_OF_MH" localSheetId="5">#REF!</definedName>
    <definedName name="TOTAL_NO_OF_MH" localSheetId="6">#REF!</definedName>
    <definedName name="TOTAL_NO_OF_MH" localSheetId="9">#REF!</definedName>
    <definedName name="TOTAL_NO_OF_MH" localSheetId="17">#REF!</definedName>
    <definedName name="TOTAL_NO_OF_MH" localSheetId="2">#REF!</definedName>
    <definedName name="TOTAL_NO_OF_MH">#REF!</definedName>
    <definedName name="TOTCDWSSM">[82]R2!$H$33</definedName>
    <definedName name="TOTCDWSSP">[82]R2!$I$33</definedName>
    <definedName name="TOWER">'[4]Cost of O &amp; O'!$F$37</definedName>
    <definedName name="TR" localSheetId="3">#REF!</definedName>
    <definedName name="TR" localSheetId="4">#REF!</definedName>
    <definedName name="TR" localSheetId="7">#REF!</definedName>
    <definedName name="TR" localSheetId="5">#REF!</definedName>
    <definedName name="TR" localSheetId="6">#REF!</definedName>
    <definedName name="TR" localSheetId="9">#REF!</definedName>
    <definedName name="TR" localSheetId="17">#REF!</definedName>
    <definedName name="TR" localSheetId="2">#REF!</definedName>
    <definedName name="TR">#REF!</definedName>
    <definedName name="TraComp" localSheetId="3">#REF!</definedName>
    <definedName name="TraComp" localSheetId="4">#REF!</definedName>
    <definedName name="TraComp" localSheetId="7">#REF!</definedName>
    <definedName name="TraComp" localSheetId="5">#REF!</definedName>
    <definedName name="TraComp" localSheetId="6">#REF!</definedName>
    <definedName name="TraComp" localSheetId="9">#REF!</definedName>
    <definedName name="TraComp" localSheetId="17">#REF!</definedName>
    <definedName name="TraComp" localSheetId="2">#REF!</definedName>
    <definedName name="TraComp">#REF!</definedName>
    <definedName name="TRACT" localSheetId="3">#REF!</definedName>
    <definedName name="TRACT" localSheetId="4">#REF!</definedName>
    <definedName name="TRACT" localSheetId="7">#REF!</definedName>
    <definedName name="TRACT" localSheetId="5">#REF!</definedName>
    <definedName name="TRACT" localSheetId="6">#REF!</definedName>
    <definedName name="TRACT" localSheetId="9">#REF!</definedName>
    <definedName name="TRACT" localSheetId="17">#REF!</definedName>
    <definedName name="TRACT" localSheetId="2">#REF!</definedName>
    <definedName name="TRACT">#REF!</definedName>
    <definedName name="TractPOL">'[47]RA Civil'!$F$55</definedName>
    <definedName name="Transport" localSheetId="3">#REF!</definedName>
    <definedName name="Transport" localSheetId="4">#REF!</definedName>
    <definedName name="Transport" localSheetId="7">#REF!</definedName>
    <definedName name="Transport" localSheetId="5">#REF!</definedName>
    <definedName name="Transport" localSheetId="6">#REF!</definedName>
    <definedName name="Transport" localSheetId="9">#REF!</definedName>
    <definedName name="Transport" localSheetId="17">#REF!</definedName>
    <definedName name="Transport" localSheetId="2">#REF!</definedName>
    <definedName name="Transport">#REF!</definedName>
    <definedName name="TRBPOL">'[47]RA Civil'!$F$57</definedName>
    <definedName name="TRI" localSheetId="4">'[87]GM 000'!$I$1</definedName>
    <definedName name="TRI" localSheetId="7">'[87]GM 000'!$I$1</definedName>
    <definedName name="TRI" localSheetId="6">'[87]GM 000'!$I$1</definedName>
    <definedName name="TRI">'[88]GM 000'!$I$1</definedName>
    <definedName name="TROLL" localSheetId="3">#REF!</definedName>
    <definedName name="TROLL" localSheetId="4">#REF!</definedName>
    <definedName name="TROLL" localSheetId="7">#REF!</definedName>
    <definedName name="TROLL" localSheetId="5">#REF!</definedName>
    <definedName name="TROLL" localSheetId="6">#REF!</definedName>
    <definedName name="TROLL" localSheetId="9">#REF!</definedName>
    <definedName name="TROLL" localSheetId="17">#REF!</definedName>
    <definedName name="TROLL" localSheetId="2">#REF!</definedName>
    <definedName name="TROLL">#REF!</definedName>
    <definedName name="tS" localSheetId="3">#REF!</definedName>
    <definedName name="tS" localSheetId="4">#REF!</definedName>
    <definedName name="tS" localSheetId="7">#REF!</definedName>
    <definedName name="tS" localSheetId="5">#REF!</definedName>
    <definedName name="tS" localSheetId="6">#REF!</definedName>
    <definedName name="tS" localSheetId="9">#REF!</definedName>
    <definedName name="tS" localSheetId="17">#REF!</definedName>
    <definedName name="tS" localSheetId="2">#REF!</definedName>
    <definedName name="tS">#REF!</definedName>
    <definedName name="tS___0" localSheetId="3">#REF!</definedName>
    <definedName name="tS___0" localSheetId="4">#REF!</definedName>
    <definedName name="tS___0" localSheetId="7">#REF!</definedName>
    <definedName name="tS___0" localSheetId="5">#REF!</definedName>
    <definedName name="tS___0" localSheetId="6">#REF!</definedName>
    <definedName name="tS___0" localSheetId="9">#REF!</definedName>
    <definedName name="tS___0" localSheetId="17">#REF!</definedName>
    <definedName name="tS___0" localSheetId="2">#REF!</definedName>
    <definedName name="tS___0">#REF!</definedName>
    <definedName name="tS___13" localSheetId="3">#REF!</definedName>
    <definedName name="tS___13" localSheetId="4">#REF!</definedName>
    <definedName name="tS___13" localSheetId="7">#REF!</definedName>
    <definedName name="tS___13" localSheetId="5">#REF!</definedName>
    <definedName name="tS___13" localSheetId="6">#REF!</definedName>
    <definedName name="tS___13" localSheetId="9">#REF!</definedName>
    <definedName name="tS___13" localSheetId="17">#REF!</definedName>
    <definedName name="tS___13" localSheetId="2">#REF!</definedName>
    <definedName name="tS___13">#REF!</definedName>
    <definedName name="TT" localSheetId="3" hidden="1">#REF!</definedName>
    <definedName name="TT" localSheetId="4" hidden="1">#REF!</definedName>
    <definedName name="TT" localSheetId="7" hidden="1">#REF!</definedName>
    <definedName name="TT" localSheetId="5" hidden="1">#REF!</definedName>
    <definedName name="TT" localSheetId="6" hidden="1">#REF!</definedName>
    <definedName name="TT" localSheetId="9" hidden="1">#REF!</definedName>
    <definedName name="TT" localSheetId="17" hidden="1">#REF!</definedName>
    <definedName name="TT" localSheetId="2" hidden="1">#REF!</definedName>
    <definedName name="TT" hidden="1">#REF!</definedName>
    <definedName name="TTA" localSheetId="3">#REF!</definedName>
    <definedName name="TTA" localSheetId="4">#REF!</definedName>
    <definedName name="TTA" localSheetId="7">#REF!</definedName>
    <definedName name="TTA" localSheetId="5">#REF!</definedName>
    <definedName name="TTA" localSheetId="6">#REF!</definedName>
    <definedName name="TTA" localSheetId="9">#REF!</definedName>
    <definedName name="TTA" localSheetId="17">#REF!</definedName>
    <definedName name="TTA" localSheetId="2">#REF!</definedName>
    <definedName name="TTA">#REF!</definedName>
    <definedName name="TTB" localSheetId="3">#REF!</definedName>
    <definedName name="TTB" localSheetId="4">#REF!</definedName>
    <definedName name="TTB" localSheetId="7">#REF!</definedName>
    <definedName name="TTB" localSheetId="5">#REF!</definedName>
    <definedName name="TTB" localSheetId="6">#REF!</definedName>
    <definedName name="TTB" localSheetId="9">#REF!</definedName>
    <definedName name="TTB" localSheetId="17">#REF!</definedName>
    <definedName name="TTB" localSheetId="2">#REF!</definedName>
    <definedName name="TTB">#REF!</definedName>
    <definedName name="ttp" localSheetId="3">#REF!</definedName>
    <definedName name="ttp" localSheetId="4">#REF!</definedName>
    <definedName name="ttp" localSheetId="7">#REF!</definedName>
    <definedName name="ttp" localSheetId="5">#REF!</definedName>
    <definedName name="ttp" localSheetId="6">#REF!</definedName>
    <definedName name="ttp" localSheetId="9">#REF!</definedName>
    <definedName name="ttp" localSheetId="17">#REF!</definedName>
    <definedName name="ttp" localSheetId="2">#REF!</definedName>
    <definedName name="ttp">#REF!</definedName>
    <definedName name="ttt" localSheetId="3" hidden="1">{"'장비'!$A$3:$M$12"}</definedName>
    <definedName name="ttt" localSheetId="4" hidden="1">{"'장비'!$A$3:$M$12"}</definedName>
    <definedName name="ttt" localSheetId="7" hidden="1">{"'장비'!$A$3:$M$12"}</definedName>
    <definedName name="ttt" localSheetId="5" hidden="1">{"'장비'!$A$3:$M$12"}</definedName>
    <definedName name="ttt" localSheetId="6" hidden="1">{"'장비'!$A$3:$M$12"}</definedName>
    <definedName name="ttt" localSheetId="9" hidden="1">{"'장비'!$A$3:$M$12"}</definedName>
    <definedName name="ttt" localSheetId="17" hidden="1">{"'장비'!$A$3:$M$12"}</definedName>
    <definedName name="ttt" localSheetId="2" hidden="1">{"'장비'!$A$3:$M$12"}</definedName>
    <definedName name="ttt" hidden="1">{"'장비'!$A$3:$M$12"}</definedName>
    <definedName name="TTX" localSheetId="3">#REF!</definedName>
    <definedName name="TTX" localSheetId="4">#REF!</definedName>
    <definedName name="TTX" localSheetId="7">#REF!</definedName>
    <definedName name="TTX" localSheetId="5">#REF!</definedName>
    <definedName name="TTX" localSheetId="6">#REF!</definedName>
    <definedName name="TTX" localSheetId="9">#REF!</definedName>
    <definedName name="TTX" localSheetId="17">#REF!</definedName>
    <definedName name="TTX" localSheetId="2">#REF!</definedName>
    <definedName name="TTX">#REF!</definedName>
    <definedName name="tube_test_press1_12" localSheetId="3">#REF!</definedName>
    <definedName name="tube_test_press1_12" localSheetId="4">#REF!</definedName>
    <definedName name="tube_test_press1_12" localSheetId="7">#REF!</definedName>
    <definedName name="tube_test_press1_12" localSheetId="5">#REF!</definedName>
    <definedName name="tube_test_press1_12" localSheetId="6">#REF!</definedName>
    <definedName name="tube_test_press1_12" localSheetId="9">#REF!</definedName>
    <definedName name="tube_test_press1_12" localSheetId="17">#REF!</definedName>
    <definedName name="tube_test_press1_12" localSheetId="2">#REF!</definedName>
    <definedName name="tube_test_press1_12">#REF!</definedName>
    <definedName name="TUES1" localSheetId="3">#REF!</definedName>
    <definedName name="TUES1" localSheetId="4">#REF!</definedName>
    <definedName name="TUES1" localSheetId="7">#REF!</definedName>
    <definedName name="TUES1" localSheetId="5">#REF!</definedName>
    <definedName name="TUES1" localSheetId="6">#REF!</definedName>
    <definedName name="TUES1" localSheetId="9">#REF!</definedName>
    <definedName name="TUES1" localSheetId="17">#REF!</definedName>
    <definedName name="TUES1" localSheetId="2">#REF!</definedName>
    <definedName name="TUES1">#REF!</definedName>
    <definedName name="tvr" localSheetId="3">#REF!</definedName>
    <definedName name="tvr" localSheetId="4">#REF!</definedName>
    <definedName name="tvr" localSheetId="7">#REF!</definedName>
    <definedName name="tvr" localSheetId="5">#REF!</definedName>
    <definedName name="tvr" localSheetId="6">#REF!</definedName>
    <definedName name="tvr" localSheetId="9">#REF!</definedName>
    <definedName name="tvr" localSheetId="17">#REF!</definedName>
    <definedName name="tvr" localSheetId="2">#REF!</definedName>
    <definedName name="tvr">#REF!</definedName>
    <definedName name="TWLEVE" localSheetId="3">#REF!</definedName>
    <definedName name="TWLEVE" localSheetId="4">#REF!</definedName>
    <definedName name="TWLEVE" localSheetId="7">#REF!</definedName>
    <definedName name="TWLEVE" localSheetId="5">#REF!</definedName>
    <definedName name="TWLEVE" localSheetId="6">#REF!</definedName>
    <definedName name="TWLEVE" localSheetId="9">#REF!</definedName>
    <definedName name="TWLEVE" localSheetId="17">#REF!</definedName>
    <definedName name="TWLEVE" localSheetId="2">#REF!</definedName>
    <definedName name="TWLEVE">#REF!</definedName>
    <definedName name="TWMM" localSheetId="3">#REF!</definedName>
    <definedName name="TWMM" localSheetId="4">#REF!</definedName>
    <definedName name="TWMM" localSheetId="7">#REF!</definedName>
    <definedName name="TWMM" localSheetId="5">#REF!</definedName>
    <definedName name="TWMM" localSheetId="6">#REF!</definedName>
    <definedName name="TWMM" localSheetId="9">#REF!</definedName>
    <definedName name="TWMM" localSheetId="17">#REF!</definedName>
    <definedName name="TWMM" localSheetId="2">#REF!</definedName>
    <definedName name="TWMM">#REF!</definedName>
    <definedName name="TY" localSheetId="3" hidden="1">#REF!</definedName>
    <definedName name="TY" localSheetId="4" hidden="1">#REF!</definedName>
    <definedName name="TY" localSheetId="7" hidden="1">#REF!</definedName>
    <definedName name="TY" localSheetId="5" hidden="1">#REF!</definedName>
    <definedName name="TY" localSheetId="6" hidden="1">#REF!</definedName>
    <definedName name="TY" localSheetId="9" hidden="1">#REF!</definedName>
    <definedName name="TY" localSheetId="17" hidden="1">#REF!</definedName>
    <definedName name="TY" localSheetId="2" hidden="1">#REF!</definedName>
    <definedName name="TY" hidden="1">#REF!</definedName>
    <definedName name="Type" localSheetId="4">'[87]GM 000'!$I$3</definedName>
    <definedName name="Type" localSheetId="7">'[87]GM 000'!$I$3</definedName>
    <definedName name="Type" localSheetId="6">'[87]GM 000'!$I$3</definedName>
    <definedName name="Type">'[88]GM 000'!$I$3</definedName>
    <definedName name="Type1" localSheetId="3">#REF!</definedName>
    <definedName name="Type1" localSheetId="4">#REF!</definedName>
    <definedName name="Type1" localSheetId="7">#REF!</definedName>
    <definedName name="Type1" localSheetId="5">#REF!</definedName>
    <definedName name="Type1" localSheetId="6">#REF!</definedName>
    <definedName name="Type1" localSheetId="9">#REF!</definedName>
    <definedName name="Type1" localSheetId="17">#REF!</definedName>
    <definedName name="Type1" localSheetId="2">#REF!</definedName>
    <definedName name="Type1">#REF!</definedName>
    <definedName name="Type2" localSheetId="3">#REF!</definedName>
    <definedName name="Type2" localSheetId="4">#REF!</definedName>
    <definedName name="Type2" localSheetId="7">#REF!</definedName>
    <definedName name="Type2" localSheetId="5">#REF!</definedName>
    <definedName name="Type2" localSheetId="6">#REF!</definedName>
    <definedName name="Type2" localSheetId="9">#REF!</definedName>
    <definedName name="Type2" localSheetId="17">#REF!</definedName>
    <definedName name="Type2" localSheetId="2">#REF!</definedName>
    <definedName name="Type2">#REF!</definedName>
    <definedName name="U" localSheetId="4">[114]TOEC!#REF!</definedName>
    <definedName name="U" localSheetId="7">[114]TOEC!#REF!</definedName>
    <definedName name="U" localSheetId="5">[115]TOEC!#REF!</definedName>
    <definedName name="U" localSheetId="6">[114]TOEC!#REF!</definedName>
    <definedName name="U" localSheetId="17">[115]TOEC!#REF!</definedName>
    <definedName name="U">[115]TOEC!#REF!</definedName>
    <definedName name="UI" localSheetId="3" hidden="1">#REF!</definedName>
    <definedName name="UI" localSheetId="4" hidden="1">#REF!</definedName>
    <definedName name="UI" localSheetId="7" hidden="1">#REF!</definedName>
    <definedName name="UI" localSheetId="5" hidden="1">#REF!</definedName>
    <definedName name="UI" localSheetId="6" hidden="1">#REF!</definedName>
    <definedName name="UI" localSheetId="9" hidden="1">#REF!</definedName>
    <definedName name="UI" localSheetId="17" hidden="1">#REF!</definedName>
    <definedName name="UI" localSheetId="2" hidden="1">#REF!</definedName>
    <definedName name="UI" hidden="1">#REF!</definedName>
    <definedName name="UNION" localSheetId="3">#REF!</definedName>
    <definedName name="UNION" localSheetId="4">#REF!</definedName>
    <definedName name="UNION" localSheetId="7">#REF!</definedName>
    <definedName name="UNION" localSheetId="5">#REF!</definedName>
    <definedName name="UNION" localSheetId="6">#REF!</definedName>
    <definedName name="UNION" localSheetId="9">#REF!</definedName>
    <definedName name="UNION" localSheetId="17">#REF!</definedName>
    <definedName name="UNION" localSheetId="2">#REF!</definedName>
    <definedName name="UNION">#REF!</definedName>
    <definedName name="unit" localSheetId="3">#REF!</definedName>
    <definedName name="unit" localSheetId="4">#REF!</definedName>
    <definedName name="unit" localSheetId="7">#REF!</definedName>
    <definedName name="unit" localSheetId="5">#REF!</definedName>
    <definedName name="unit" localSheetId="6">#REF!</definedName>
    <definedName name="unit" localSheetId="9">#REF!</definedName>
    <definedName name="unit" localSheetId="17">#REF!</definedName>
    <definedName name="unit" localSheetId="2">#REF!</definedName>
    <definedName name="unit">#REF!</definedName>
    <definedName name="unit1" localSheetId="3">#REF!</definedName>
    <definedName name="unit1" localSheetId="4">#REF!</definedName>
    <definedName name="unit1" localSheetId="7">#REF!</definedName>
    <definedName name="unit1" localSheetId="5">#REF!</definedName>
    <definedName name="unit1" localSheetId="6">#REF!</definedName>
    <definedName name="unit1" localSheetId="9">#REF!</definedName>
    <definedName name="unit1" localSheetId="17">#REF!</definedName>
    <definedName name="unit1" localSheetId="2">#REF!</definedName>
    <definedName name="unit1">#REF!</definedName>
    <definedName name="UNITS" localSheetId="3">#REF!</definedName>
    <definedName name="UNITS" localSheetId="4">#REF!</definedName>
    <definedName name="UNITS" localSheetId="7">#REF!</definedName>
    <definedName name="UNITS" localSheetId="5">#REF!</definedName>
    <definedName name="UNITS" localSheetId="6">#REF!</definedName>
    <definedName name="UNITS" localSheetId="9">#REF!</definedName>
    <definedName name="UNITS" localSheetId="17">#REF!</definedName>
    <definedName name="UNITS" localSheetId="2">#REF!</definedName>
    <definedName name="UNITS">#REF!</definedName>
    <definedName name="Unskilledmazdoor" localSheetId="3">#REF!</definedName>
    <definedName name="Unskilledmazdoor" localSheetId="4">#REF!</definedName>
    <definedName name="Unskilledmazdoor" localSheetId="7">#REF!</definedName>
    <definedName name="Unskilledmazdoor" localSheetId="5">#REF!</definedName>
    <definedName name="Unskilledmazdoor" localSheetId="6">#REF!</definedName>
    <definedName name="Unskilledmazdoor" localSheetId="9">#REF!</definedName>
    <definedName name="Unskilledmazdoor" localSheetId="17">#REF!</definedName>
    <definedName name="Unskilledmazdoor" localSheetId="2">#REF!</definedName>
    <definedName name="Unskilledmazdoor">#REF!</definedName>
    <definedName name="UpdateTechSpec">#N/A</definedName>
    <definedName name="USD" localSheetId="3">#REF!</definedName>
    <definedName name="USD" localSheetId="4">#REF!</definedName>
    <definedName name="USD" localSheetId="7">#REF!</definedName>
    <definedName name="USD" localSheetId="5">#REF!</definedName>
    <definedName name="USD" localSheetId="6">#REF!</definedName>
    <definedName name="USD" localSheetId="9">#REF!</definedName>
    <definedName name="USD" localSheetId="17">#REF!</definedName>
    <definedName name="USD" localSheetId="2">#REF!</definedName>
    <definedName name="USD">#REF!</definedName>
    <definedName name="USLF">[60]ANAL!$E$8</definedName>
    <definedName name="USLM">[60]ANAL!$E$7</definedName>
    <definedName name="Ut" localSheetId="3">#REF!</definedName>
    <definedName name="Ut" localSheetId="4">#REF!</definedName>
    <definedName name="Ut" localSheetId="7">#REF!</definedName>
    <definedName name="Ut" localSheetId="5">#REF!</definedName>
    <definedName name="Ut" localSheetId="6">#REF!</definedName>
    <definedName name="Ut" localSheetId="9">#REF!</definedName>
    <definedName name="Ut" localSheetId="17">#REF!</definedName>
    <definedName name="Ut" localSheetId="2">#REF!</definedName>
    <definedName name="Ut">#REF!</definedName>
    <definedName name="V">#N/A</definedName>
    <definedName name="v1o" localSheetId="4">'[121]Pier Design(with offset)'!#REF!</definedName>
    <definedName name="v1o" localSheetId="7">'[121]Pier Design(with offset)'!#REF!</definedName>
    <definedName name="v1o" localSheetId="5">'[121]Pier Design(with offset)'!#REF!</definedName>
    <definedName name="v1o" localSheetId="6">'[121]Pier Design(with offset)'!#REF!</definedName>
    <definedName name="v1o" localSheetId="17">'[121]Pier Design(with offset)'!#REF!</definedName>
    <definedName name="v1o">'[121]Pier Design(with offset)'!#REF!</definedName>
    <definedName name="v1oo" localSheetId="4">'[118]Pier Design(with offset)'!#REF!</definedName>
    <definedName name="v1oo" localSheetId="7">'[118]Pier Design(with offset)'!#REF!</definedName>
    <definedName name="v1oo" localSheetId="5">'[118]Pier Design(with offset)'!#REF!</definedName>
    <definedName name="v1oo" localSheetId="6">'[118]Pier Design(with offset)'!#REF!</definedName>
    <definedName name="v1oo" localSheetId="17">'[118]Pier Design(with offset)'!#REF!</definedName>
    <definedName name="v1oo">'[118]Pier Design(with offset)'!#REF!</definedName>
    <definedName name="va" localSheetId="3">#REF!</definedName>
    <definedName name="va" localSheetId="4">#REF!</definedName>
    <definedName name="va" localSheetId="7">#REF!</definedName>
    <definedName name="va" localSheetId="5">#REF!</definedName>
    <definedName name="va" localSheetId="6">#REF!</definedName>
    <definedName name="va" localSheetId="9">#REF!</definedName>
    <definedName name="va" localSheetId="17">#REF!</definedName>
    <definedName name="va" localSheetId="2">#REF!</definedName>
    <definedName name="va">#REF!</definedName>
    <definedName name="va___0" localSheetId="3">#REF!</definedName>
    <definedName name="va___0" localSheetId="4">#REF!</definedName>
    <definedName name="va___0" localSheetId="7">#REF!</definedName>
    <definedName name="va___0" localSheetId="5">#REF!</definedName>
    <definedName name="va___0" localSheetId="6">#REF!</definedName>
    <definedName name="va___0" localSheetId="9">#REF!</definedName>
    <definedName name="va___0" localSheetId="17">#REF!</definedName>
    <definedName name="va___0" localSheetId="2">#REF!</definedName>
    <definedName name="va___0">#REF!</definedName>
    <definedName name="va___13" localSheetId="3">#REF!</definedName>
    <definedName name="va___13" localSheetId="4">#REF!</definedName>
    <definedName name="va___13" localSheetId="7">#REF!</definedName>
    <definedName name="va___13" localSheetId="5">#REF!</definedName>
    <definedName name="va___13" localSheetId="6">#REF!</definedName>
    <definedName name="va___13" localSheetId="9">#REF!</definedName>
    <definedName name="va___13" localSheetId="17">#REF!</definedName>
    <definedName name="va___13" localSheetId="2">#REF!</definedName>
    <definedName name="va___13">#REF!</definedName>
    <definedName name="VALVES_STATEMENT" localSheetId="3">#REF!</definedName>
    <definedName name="VALVES_STATEMENT" localSheetId="4">#REF!</definedName>
    <definedName name="VALVES_STATEMENT" localSheetId="7">#REF!</definedName>
    <definedName name="VALVES_STATEMENT" localSheetId="5">#REF!</definedName>
    <definedName name="VALVES_STATEMENT" localSheetId="6">#REF!</definedName>
    <definedName name="VALVES_STATEMENT" localSheetId="9">#REF!</definedName>
    <definedName name="VALVES_STATEMENT" localSheetId="17">#REF!</definedName>
    <definedName name="VALVES_STATEMENT" localSheetId="2">#REF!</definedName>
    <definedName name="VALVES_STATEMENT">#REF!</definedName>
    <definedName name="van" localSheetId="4">[64]CondPol!$F$69</definedName>
    <definedName name="van" localSheetId="7">[64]CondPol!$F$69</definedName>
    <definedName name="van" localSheetId="6">[64]CondPol!$F$69</definedName>
    <definedName name="van">[65]CondPol!$F$69</definedName>
    <definedName name="VANDEMATARAM" localSheetId="3">#REF!</definedName>
    <definedName name="VANDEMATARAM" localSheetId="4">#REF!</definedName>
    <definedName name="VANDEMATARAM" localSheetId="7">#REF!</definedName>
    <definedName name="VANDEMATARAM" localSheetId="5">#REF!</definedName>
    <definedName name="VANDEMATARAM" localSheetId="6">#REF!</definedName>
    <definedName name="VANDEMATARAM" localSheetId="9">#REF!</definedName>
    <definedName name="VANDEMATARAM" localSheetId="17">#REF!</definedName>
    <definedName name="VANDEMATARAM" localSheetId="2">#REF!</definedName>
    <definedName name="VANDEMATARAM">#REF!</definedName>
    <definedName name="vani" localSheetId="4">[64]MixBed!#REF!</definedName>
    <definedName name="vani" localSheetId="7">[64]MixBed!#REF!</definedName>
    <definedName name="vani" localSheetId="5">[65]MixBed!#REF!</definedName>
    <definedName name="vani" localSheetId="6">[64]MixBed!#REF!</definedName>
    <definedName name="vani" localSheetId="17">[65]MixBed!#REF!</definedName>
    <definedName name="vani">[65]MixBed!#REF!</definedName>
    <definedName name="vani1" localSheetId="4">[64]MixBed!#REF!</definedName>
    <definedName name="vani1" localSheetId="7">[64]MixBed!#REF!</definedName>
    <definedName name="vani1" localSheetId="5">[65]MixBed!#REF!</definedName>
    <definedName name="vani1" localSheetId="6">[64]MixBed!#REF!</definedName>
    <definedName name="vani1" localSheetId="17">[65]MixBed!#REF!</definedName>
    <definedName name="vani1">[65]MixBed!#REF!</definedName>
    <definedName name="VB" localSheetId="3">#REF!</definedName>
    <definedName name="VB" localSheetId="4">#REF!</definedName>
    <definedName name="VB" localSheetId="7">#REF!</definedName>
    <definedName name="VB" localSheetId="5">#REF!</definedName>
    <definedName name="VB" localSheetId="6">#REF!</definedName>
    <definedName name="VB" localSheetId="9">#REF!</definedName>
    <definedName name="VB" localSheetId="17">#REF!</definedName>
    <definedName name="VB" localSheetId="2">#REF!</definedName>
    <definedName name="VB">#REF!</definedName>
    <definedName name="vbzxcbd" localSheetId="3">#REF!</definedName>
    <definedName name="vbzxcbd" localSheetId="4">#REF!</definedName>
    <definedName name="vbzxcbd" localSheetId="7">#REF!</definedName>
    <definedName name="vbzxcbd" localSheetId="5">#REF!</definedName>
    <definedName name="vbzxcbd" localSheetId="6">#REF!</definedName>
    <definedName name="vbzxcbd" localSheetId="9">#REF!</definedName>
    <definedName name="vbzxcbd" localSheetId="17">#REF!</definedName>
    <definedName name="vbzxcbd" localSheetId="2">#REF!</definedName>
    <definedName name="vbzxcbd">#REF!</definedName>
    <definedName name="vcat" localSheetId="4">[64]CondPol!$F$68</definedName>
    <definedName name="vcat" localSheetId="7">[64]CondPol!$F$68</definedName>
    <definedName name="vcat" localSheetId="6">[64]CondPol!$F$68</definedName>
    <definedName name="vcat">[65]CondPol!$F$68</definedName>
    <definedName name="vcati" localSheetId="4">[64]MixBed!#REF!</definedName>
    <definedName name="vcati" localSheetId="7">[64]MixBed!#REF!</definedName>
    <definedName name="vcati" localSheetId="5">[65]MixBed!#REF!</definedName>
    <definedName name="vcati" localSheetId="6">[64]MixBed!#REF!</definedName>
    <definedName name="vcati" localSheetId="17">[65]MixBed!#REF!</definedName>
    <definedName name="vcati">[65]MixBed!#REF!</definedName>
    <definedName name="vcati1" localSheetId="4">[64]MixBed!#REF!</definedName>
    <definedName name="vcati1" localSheetId="7">[64]MixBed!#REF!</definedName>
    <definedName name="vcati1" localSheetId="5">[65]MixBed!#REF!</definedName>
    <definedName name="vcati1" localSheetId="6">[64]MixBed!#REF!</definedName>
    <definedName name="vcati1" localSheetId="17">[65]MixBed!#REF!</definedName>
    <definedName name="vcati1">[65]MixBed!#REF!</definedName>
    <definedName name="VD" localSheetId="3">#REF!</definedName>
    <definedName name="VD" localSheetId="4">#REF!</definedName>
    <definedName name="VD" localSheetId="7">#REF!</definedName>
    <definedName name="VD" localSheetId="5">#REF!</definedName>
    <definedName name="VD" localSheetId="6">#REF!</definedName>
    <definedName name="VD" localSheetId="9">#REF!</definedName>
    <definedName name="VD" localSheetId="17">#REF!</definedName>
    <definedName name="VD" localSheetId="2">#REF!</definedName>
    <definedName name="VD">#REF!</definedName>
    <definedName name="velocity1">[34]FLUID_INFO!$A$4:$H$14</definedName>
    <definedName name="Vend" localSheetId="3">#REF!</definedName>
    <definedName name="Vend" localSheetId="4">#REF!</definedName>
    <definedName name="Vend" localSheetId="7">#REF!</definedName>
    <definedName name="Vend" localSheetId="5">#REF!</definedName>
    <definedName name="Vend" localSheetId="6">#REF!</definedName>
    <definedName name="Vend" localSheetId="9">#REF!</definedName>
    <definedName name="Vend" localSheetId="17">#REF!</definedName>
    <definedName name="Vend" localSheetId="2">#REF!</definedName>
    <definedName name="Vend">#REF!</definedName>
    <definedName name="venu">150</definedName>
    <definedName name="VERT_CON_DETAIL" localSheetId="3">#REF!</definedName>
    <definedName name="VERT_CON_DETAIL" localSheetId="4">#REF!</definedName>
    <definedName name="VERT_CON_DETAIL" localSheetId="7">#REF!</definedName>
    <definedName name="VERT_CON_DETAIL" localSheetId="5">#REF!</definedName>
    <definedName name="VERT_CON_DETAIL" localSheetId="6">#REF!</definedName>
    <definedName name="VERT_CON_DETAIL" localSheetId="9">#REF!</definedName>
    <definedName name="VERT_CON_DETAIL" localSheetId="17">#REF!</definedName>
    <definedName name="VERT_CON_DETAIL" localSheetId="2">#REF!</definedName>
    <definedName name="VERT_CON_DETAIL">#REF!</definedName>
    <definedName name="vertical_col_and_corner_walls" localSheetId="3">#REF!</definedName>
    <definedName name="vertical_col_and_corner_walls" localSheetId="4">#REF!</definedName>
    <definedName name="vertical_col_and_corner_walls" localSheetId="7">#REF!</definedName>
    <definedName name="vertical_col_and_corner_walls" localSheetId="5">#REF!</definedName>
    <definedName name="vertical_col_and_corner_walls" localSheetId="6">#REF!</definedName>
    <definedName name="vertical_col_and_corner_walls" localSheetId="9">#REF!</definedName>
    <definedName name="vertical_col_and_corner_walls" localSheetId="17">#REF!</definedName>
    <definedName name="vertical_col_and_corner_walls" localSheetId="2">#REF!</definedName>
    <definedName name="vertical_col_and_corner_walls">#REF!</definedName>
    <definedName name="vf" localSheetId="3" hidden="1">{"'Sheet1'!$L$16"}</definedName>
    <definedName name="vf" localSheetId="4" hidden="1">{"'Sheet1'!$L$16"}</definedName>
    <definedName name="vf" localSheetId="7" hidden="1">{"'Sheet1'!$L$16"}</definedName>
    <definedName name="vf" localSheetId="5" hidden="1">{"'Sheet1'!$L$16"}</definedName>
    <definedName name="vf" localSheetId="6" hidden="1">{"'Sheet1'!$L$16"}</definedName>
    <definedName name="vf" localSheetId="9" hidden="1">{"'Sheet1'!$L$16"}</definedName>
    <definedName name="vf" localSheetId="17" hidden="1">{"'Sheet1'!$L$16"}</definedName>
    <definedName name="vf" localSheetId="2" hidden="1">{"'Sheet1'!$L$16"}</definedName>
    <definedName name="vf" hidden="1">{"'Sheet1'!$L$16"}</definedName>
    <definedName name="VIBR" localSheetId="3">#REF!</definedName>
    <definedName name="VIBR" localSheetId="4">#REF!</definedName>
    <definedName name="VIBR" localSheetId="7">#REF!</definedName>
    <definedName name="VIBR" localSheetId="5">#REF!</definedName>
    <definedName name="VIBR" localSheetId="6">#REF!</definedName>
    <definedName name="VIBR" localSheetId="9">#REF!</definedName>
    <definedName name="VIBR" localSheetId="17">#REF!</definedName>
    <definedName name="VIBR" localSheetId="2">#REF!</definedName>
    <definedName name="VIBR">#REF!</definedName>
    <definedName name="VIBRA" localSheetId="3">#REF!</definedName>
    <definedName name="VIBRA" localSheetId="4">#REF!</definedName>
    <definedName name="VIBRA" localSheetId="7">#REF!</definedName>
    <definedName name="VIBRA" localSheetId="5">#REF!</definedName>
    <definedName name="VIBRA" localSheetId="6">#REF!</definedName>
    <definedName name="VIBRA" localSheetId="9">#REF!</definedName>
    <definedName name="VIBRA" localSheetId="17">#REF!</definedName>
    <definedName name="VIBRA" localSheetId="2">#REF!</definedName>
    <definedName name="VIBRA">#REF!</definedName>
    <definedName name="VIBRAB" localSheetId="3">#REF!</definedName>
    <definedName name="VIBRAB" localSheetId="4">#REF!</definedName>
    <definedName name="VIBRAB" localSheetId="7">#REF!</definedName>
    <definedName name="VIBRAB" localSheetId="5">#REF!</definedName>
    <definedName name="VIBRAB" localSheetId="6">#REF!</definedName>
    <definedName name="VIBRAB" localSheetId="9">#REF!</definedName>
    <definedName name="VIBRAB" localSheetId="17">#REF!</definedName>
    <definedName name="VIBRAB" localSheetId="2">#REF!</definedName>
    <definedName name="VIBRAB">#REF!</definedName>
    <definedName name="VIBRAS" localSheetId="3">#REF!</definedName>
    <definedName name="VIBRAS" localSheetId="4">#REF!</definedName>
    <definedName name="VIBRAS" localSheetId="7">#REF!</definedName>
    <definedName name="VIBRAS" localSheetId="5">#REF!</definedName>
    <definedName name="VIBRAS" localSheetId="6">#REF!</definedName>
    <definedName name="VIBRAS" localSheetId="9">#REF!</definedName>
    <definedName name="VIBRAS" localSheetId="17">#REF!</definedName>
    <definedName name="VIBRAS" localSheetId="2">#REF!</definedName>
    <definedName name="VIBRAS">#REF!</definedName>
    <definedName name="vinert" localSheetId="4">[64]CondPol!$F$70</definedName>
    <definedName name="vinert" localSheetId="7">[64]CondPol!$F$70</definedName>
    <definedName name="vinert" localSheetId="6">[64]CondPol!$F$70</definedName>
    <definedName name="vinert">[65]CondPol!$F$70</definedName>
    <definedName name="Viscosity" localSheetId="3">#REF!</definedName>
    <definedName name="Viscosity" localSheetId="4">#REF!</definedName>
    <definedName name="Viscosity" localSheetId="7">#REF!</definedName>
    <definedName name="Viscosity" localSheetId="5">#REF!</definedName>
    <definedName name="Viscosity" localSheetId="6">#REF!</definedName>
    <definedName name="Viscosity" localSheetId="9">#REF!</definedName>
    <definedName name="Viscosity" localSheetId="17">#REF!</definedName>
    <definedName name="Viscosity" localSheetId="2">#REF!</definedName>
    <definedName name="Viscosity">#REF!</definedName>
    <definedName name="VIVEKANANDA" localSheetId="3">#REF!</definedName>
    <definedName name="VIVEKANANDA" localSheetId="4">#REF!</definedName>
    <definedName name="VIVEKANANDA" localSheetId="7">#REF!</definedName>
    <definedName name="VIVEKANANDA" localSheetId="5">#REF!</definedName>
    <definedName name="VIVEKANANDA" localSheetId="6">#REF!</definedName>
    <definedName name="VIVEKANANDA" localSheetId="9">#REF!</definedName>
    <definedName name="VIVEKANANDA" localSheetId="17">#REF!</definedName>
    <definedName name="VIVEKANANDA" localSheetId="2">#REF!</definedName>
    <definedName name="VIVEKANANDA">#REF!</definedName>
    <definedName name="vn" localSheetId="3" hidden="1">{"'Sheet1'!$L$16"}</definedName>
    <definedName name="vn" localSheetId="4" hidden="1">{"'Sheet1'!$L$16"}</definedName>
    <definedName name="vn" localSheetId="7" hidden="1">{"'Sheet1'!$L$16"}</definedName>
    <definedName name="vn" localSheetId="5" hidden="1">{"'Sheet1'!$L$16"}</definedName>
    <definedName name="vn" localSheetId="6" hidden="1">{"'Sheet1'!$L$16"}</definedName>
    <definedName name="vn" localSheetId="9" hidden="1">{"'Sheet1'!$L$16"}</definedName>
    <definedName name="vn" localSheetId="17" hidden="1">{"'Sheet1'!$L$16"}</definedName>
    <definedName name="vn" localSheetId="2" hidden="1">{"'Sheet1'!$L$16"}</definedName>
    <definedName name="vn" hidden="1">{"'Sheet1'!$L$16"}</definedName>
    <definedName name="VSD" localSheetId="3">#REF!</definedName>
    <definedName name="VSD" localSheetId="4">#REF!</definedName>
    <definedName name="VSD" localSheetId="7">#REF!</definedName>
    <definedName name="VSD" localSheetId="5">#REF!</definedName>
    <definedName name="VSD" localSheetId="6">#REF!</definedName>
    <definedName name="VSD" localSheetId="9">#REF!</definedName>
    <definedName name="VSD" localSheetId="17">#REF!</definedName>
    <definedName name="VSD" localSheetId="2">#REF!</definedName>
    <definedName name="VSD">#REF!</definedName>
    <definedName name="vsdim0" localSheetId="3">#REF!</definedName>
    <definedName name="vsdim0" localSheetId="4">#REF!</definedName>
    <definedName name="vsdim0" localSheetId="7">#REF!</definedName>
    <definedName name="vsdim0" localSheetId="5">#REF!</definedName>
    <definedName name="vsdim0" localSheetId="6">#REF!</definedName>
    <definedName name="vsdim0" localSheetId="9">#REF!</definedName>
    <definedName name="vsdim0" localSheetId="17">#REF!</definedName>
    <definedName name="vsdim0" localSheetId="2">#REF!</definedName>
    <definedName name="vsdim0">#REF!</definedName>
    <definedName name="Vsigma" localSheetId="3">#REF!</definedName>
    <definedName name="Vsigma" localSheetId="4">#REF!</definedName>
    <definedName name="Vsigma" localSheetId="7">#REF!</definedName>
    <definedName name="Vsigma" localSheetId="5">#REF!</definedName>
    <definedName name="Vsigma" localSheetId="6">#REF!</definedName>
    <definedName name="Vsigma" localSheetId="9">#REF!</definedName>
    <definedName name="Vsigma" localSheetId="17">#REF!</definedName>
    <definedName name="Vsigma" localSheetId="2">#REF!</definedName>
    <definedName name="Vsigma">#REF!</definedName>
    <definedName name="vtot" localSheetId="4">[64]CondPol!$F$71</definedName>
    <definedName name="vtot" localSheetId="7">[64]CondPol!$F$71</definedName>
    <definedName name="vtot" localSheetId="6">[64]CondPol!$F$71</definedName>
    <definedName name="vtot">[65]CondPol!$F$71</definedName>
    <definedName name="VUTP" localSheetId="3">#REF!</definedName>
    <definedName name="VUTP" localSheetId="4">#REF!</definedName>
    <definedName name="VUTP" localSheetId="7">#REF!</definedName>
    <definedName name="VUTP" localSheetId="5">#REF!</definedName>
    <definedName name="VUTP" localSheetId="6">#REF!</definedName>
    <definedName name="VUTP" localSheetId="9">#REF!</definedName>
    <definedName name="VUTP" localSheetId="17">#REF!</definedName>
    <definedName name="VUTP" localSheetId="2">#REF!</definedName>
    <definedName name="VUTP">#REF!</definedName>
    <definedName name="vxz" localSheetId="3">#REF!:#REF!</definedName>
    <definedName name="vxz" localSheetId="4">#REF!:#REF!</definedName>
    <definedName name="vxz" localSheetId="7">#REF!:#REF!</definedName>
    <definedName name="vxz" localSheetId="5">#REF!:#REF!</definedName>
    <definedName name="vxz" localSheetId="6">#REF!:#REF!</definedName>
    <definedName name="vxz" localSheetId="9">#REF!:#REF!</definedName>
    <definedName name="vxz" localSheetId="17">#REF!:#REF!</definedName>
    <definedName name="vxz" localSheetId="2">#REF!:#REF!</definedName>
    <definedName name="vxz">#REF!:#REF!</definedName>
    <definedName name="Vz" localSheetId="3">#REF!</definedName>
    <definedName name="Vz" localSheetId="4">#REF!</definedName>
    <definedName name="Vz" localSheetId="7">#REF!</definedName>
    <definedName name="Vz" localSheetId="5">#REF!</definedName>
    <definedName name="Vz" localSheetId="6">#REF!</definedName>
    <definedName name="Vz" localSheetId="9">#REF!</definedName>
    <definedName name="Vz" localSheetId="17">#REF!</definedName>
    <definedName name="Vz" localSheetId="2">#REF!</definedName>
    <definedName name="Vz">#REF!</definedName>
    <definedName name="w" localSheetId="3">#REF!</definedName>
    <definedName name="w" localSheetId="4">#REF!</definedName>
    <definedName name="w" localSheetId="7">#REF!</definedName>
    <definedName name="w" localSheetId="5">#REF!</definedName>
    <definedName name="w" localSheetId="6">#REF!</definedName>
    <definedName name="w" localSheetId="9">#REF!</definedName>
    <definedName name="w" localSheetId="17">#REF!</definedName>
    <definedName name="w" localSheetId="2">#REF!</definedName>
    <definedName name="w">#REF!</definedName>
    <definedName name="W_BODY" localSheetId="3">#REF!</definedName>
    <definedName name="W_BODY" localSheetId="4">#REF!</definedName>
    <definedName name="W_BODY" localSheetId="7">#REF!</definedName>
    <definedName name="W_BODY" localSheetId="5">#REF!</definedName>
    <definedName name="W_BODY" localSheetId="6">#REF!</definedName>
    <definedName name="W_BODY" localSheetId="9">#REF!</definedName>
    <definedName name="W_BODY" localSheetId="17">#REF!</definedName>
    <definedName name="W_BODY" localSheetId="2">#REF!</definedName>
    <definedName name="W_BODY">#REF!</definedName>
    <definedName name="W_INTERNALS" localSheetId="3">#REF!</definedName>
    <definedName name="W_INTERNALS" localSheetId="4">#REF!</definedName>
    <definedName name="W_INTERNALS" localSheetId="7">#REF!</definedName>
    <definedName name="W_INTERNALS" localSheetId="5">#REF!</definedName>
    <definedName name="W_INTERNALS" localSheetId="6">#REF!</definedName>
    <definedName name="W_INTERNALS" localSheetId="9">#REF!</definedName>
    <definedName name="W_INTERNALS" localSheetId="17">#REF!</definedName>
    <definedName name="W_INTERNALS" localSheetId="2">#REF!</definedName>
    <definedName name="W_INTERNALS">#REF!</definedName>
    <definedName name="W_PLATFORM" localSheetId="3">#REF!</definedName>
    <definedName name="W_PLATFORM" localSheetId="4">#REF!</definedName>
    <definedName name="W_PLATFORM" localSheetId="7">#REF!</definedName>
    <definedName name="W_PLATFORM" localSheetId="5">#REF!</definedName>
    <definedName name="W_PLATFORM" localSheetId="6">#REF!</definedName>
    <definedName name="W_PLATFORM" localSheetId="9">#REF!</definedName>
    <definedName name="W_PLATFORM" localSheetId="17">#REF!</definedName>
    <definedName name="W_PLATFORM" localSheetId="2">#REF!</definedName>
    <definedName name="W_PLATFORM">#REF!</definedName>
    <definedName name="w1_w2" localSheetId="3">#REF!</definedName>
    <definedName name="w1_w2" localSheetId="4">#REF!</definedName>
    <definedName name="w1_w2" localSheetId="7">#REF!</definedName>
    <definedName name="w1_w2" localSheetId="5">#REF!</definedName>
    <definedName name="w1_w2" localSheetId="6">#REF!</definedName>
    <definedName name="w1_w2" localSheetId="9">#REF!</definedName>
    <definedName name="w1_w2" localSheetId="17">#REF!</definedName>
    <definedName name="w1_w2" localSheetId="2">#REF!</definedName>
    <definedName name="w1_w2">#REF!</definedName>
    <definedName name="WAG">'[4]Cost of O &amp; O'!$F$31</definedName>
    <definedName name="Waiting">"Picture 1"</definedName>
    <definedName name="wall0125">[34]Tables!$E$10:$E$18</definedName>
    <definedName name="wall025">[34]Tables!$E$19:$E$27</definedName>
    <definedName name="wall0375">[34]Tables!$E$28:$E$36</definedName>
    <definedName name="wall05">[34]Tables!$E$37:$E$48</definedName>
    <definedName name="wall075">[34]Tables!$E$49:$E$60</definedName>
    <definedName name="wall1">[34]Tables!$E$61:$E$72</definedName>
    <definedName name="wall10">[34]Tables!$E$197:$E$213</definedName>
    <definedName name="wall12">[34]Tables!$E$214:$E$230</definedName>
    <definedName name="wall125">[34]Tables!$E$73:$E$84</definedName>
    <definedName name="wall14">[34]Tables!$E$231:$E$245</definedName>
    <definedName name="wall15">[34]Tables!$E$85:$E$96</definedName>
    <definedName name="wall16">[34]Tables!$E$246:$E$260</definedName>
    <definedName name="wall18">[34]Tables!$E$261:$E$275</definedName>
    <definedName name="wall2">[34]Tables!$E$97:$E$108</definedName>
    <definedName name="wall20">[34]Tables!$E$276:$E$290</definedName>
    <definedName name="wall22">[34]Tables!$E$291:$E$304</definedName>
    <definedName name="wall24">[34]Tables!$E$305:$E$319</definedName>
    <definedName name="wall25">[34]Tables!$E$109:$E$120</definedName>
    <definedName name="wall26">[34]Tables!$E$320:$E$324</definedName>
    <definedName name="wall28">[34]Tables!$E$325:$E$330</definedName>
    <definedName name="wall3">[34]Tables!$E$121:$E$132</definedName>
    <definedName name="wall30">[34]Tables!$E$331:$E$338</definedName>
    <definedName name="wall32">[34]Tables!$E$339:$E$345</definedName>
    <definedName name="wall34">[34]Tables!$E$346:$E$352</definedName>
    <definedName name="wall35">[34]Tables!$E$133:$E$142</definedName>
    <definedName name="wall36">[34]Tables!$E$353:$E$359</definedName>
    <definedName name="wall38">[34]Tables!$E$360:$E$362</definedName>
    <definedName name="wall4">[34]Tables!$E$143:$E$155</definedName>
    <definedName name="wall40">[34]Tables!$E$363:$E$365</definedName>
    <definedName name="wall42">[34]Tables!$E$366:$E$368</definedName>
    <definedName name="wall44">[34]Tables!$E$369:$E$371</definedName>
    <definedName name="wall46">[34]Tables!$E$372:$E$374</definedName>
    <definedName name="wall48">[34]Tables!$E$375:$E$377</definedName>
    <definedName name="wall5">[34]Tables!$E$156:$E$167</definedName>
    <definedName name="wall6">[34]Tables!$E$168:$E$179</definedName>
    <definedName name="wall8">[34]Tables!$E$180:$E$196</definedName>
    <definedName name="wallht" localSheetId="3">#REF!</definedName>
    <definedName name="wallht" localSheetId="4">#REF!</definedName>
    <definedName name="wallht" localSheetId="7">#REF!</definedName>
    <definedName name="wallht" localSheetId="5">#REF!</definedName>
    <definedName name="wallht" localSheetId="6">#REF!</definedName>
    <definedName name="wallht" localSheetId="9">#REF!</definedName>
    <definedName name="wallht" localSheetId="17">#REF!</definedName>
    <definedName name="wallht" localSheetId="2">#REF!</definedName>
    <definedName name="wallht">#REF!</definedName>
    <definedName name="wallthk" localSheetId="3">#REF!</definedName>
    <definedName name="wallthk" localSheetId="4">#REF!</definedName>
    <definedName name="wallthk" localSheetId="7">#REF!</definedName>
    <definedName name="wallthk" localSheetId="5">#REF!</definedName>
    <definedName name="wallthk" localSheetId="6">#REF!</definedName>
    <definedName name="wallthk" localSheetId="9">#REF!</definedName>
    <definedName name="wallthk" localSheetId="17">#REF!</definedName>
    <definedName name="wallthk" localSheetId="2">#REF!</definedName>
    <definedName name="wallthk">#REF!</definedName>
    <definedName name="WATER" localSheetId="3">#REF!</definedName>
    <definedName name="WATER" localSheetId="4">#REF!</definedName>
    <definedName name="WATER" localSheetId="7">#REF!</definedName>
    <definedName name="WATER" localSheetId="5">#REF!</definedName>
    <definedName name="WATER" localSheetId="6">#REF!</definedName>
    <definedName name="WATER" localSheetId="9">#REF!</definedName>
    <definedName name="WATER" localSheetId="17">#REF!</definedName>
    <definedName name="WATER" localSheetId="2">#REF!</definedName>
    <definedName name="WATER">#REF!</definedName>
    <definedName name="water_funds" localSheetId="3" hidden="1">{"'Sheet1'!$A$4386:$N$4591"}</definedName>
    <definedName name="water_funds" localSheetId="4" hidden="1">{"'Sheet1'!$A$4386:$N$4591"}</definedName>
    <definedName name="water_funds" localSheetId="7" hidden="1">{"'Sheet1'!$A$4386:$N$4591"}</definedName>
    <definedName name="water_funds" localSheetId="5" hidden="1">{"'Sheet1'!$A$4386:$N$4591"}</definedName>
    <definedName name="water_funds" localSheetId="6" hidden="1">{"'Sheet1'!$A$4386:$N$4591"}</definedName>
    <definedName name="water_funds" localSheetId="9" hidden="1">{"'Sheet1'!$A$4386:$N$4591"}</definedName>
    <definedName name="water_funds" localSheetId="17" hidden="1">{"'Sheet1'!$A$4386:$N$4591"}</definedName>
    <definedName name="water_funds" localSheetId="2" hidden="1">{"'Sheet1'!$A$4386:$N$4591"}</definedName>
    <definedName name="water_funds" hidden="1">{"'Sheet1'!$A$4386:$N$4591"}</definedName>
    <definedName name="WBM" localSheetId="3">#REF!</definedName>
    <definedName name="WBM" localSheetId="4">#REF!</definedName>
    <definedName name="WBM" localSheetId="7">#REF!</definedName>
    <definedName name="WBM" localSheetId="5">#REF!</definedName>
    <definedName name="WBM" localSheetId="6">#REF!</definedName>
    <definedName name="WBM" localSheetId="9">#REF!</definedName>
    <definedName name="WBM" localSheetId="17">#REF!</definedName>
    <definedName name="WBM" localSheetId="2">#REF!</definedName>
    <definedName name="WBM">#REF!</definedName>
    <definedName name="WBT" localSheetId="3">#REF!</definedName>
    <definedName name="WBT" localSheetId="4">#REF!</definedName>
    <definedName name="WBT" localSheetId="7">#REF!</definedName>
    <definedName name="WBT" localSheetId="5">#REF!</definedName>
    <definedName name="WBT" localSheetId="6">#REF!</definedName>
    <definedName name="WBT" localSheetId="9">#REF!</definedName>
    <definedName name="WBT" localSheetId="17">#REF!</definedName>
    <definedName name="WBT" localSheetId="2">#REF!</definedName>
    <definedName name="WBT">#REF!</definedName>
    <definedName name="wc" localSheetId="4">'[118]Pier Design(with offset)'!#REF!</definedName>
    <definedName name="wc" localSheetId="7">'[118]Pier Design(with offset)'!#REF!</definedName>
    <definedName name="wc" localSheetId="5">'[118]Pier Design(with offset)'!#REF!</definedName>
    <definedName name="wc" localSheetId="6">'[118]Pier Design(with offset)'!#REF!</definedName>
    <definedName name="wc" localSheetId="17">'[118]Pier Design(with offset)'!#REF!</definedName>
    <definedName name="wc">'[118]Pier Design(with offset)'!#REF!</definedName>
    <definedName name="wct" localSheetId="4">'[121]Pier Design(with offset)'!#REF!</definedName>
    <definedName name="wct" localSheetId="7">'[121]Pier Design(with offset)'!#REF!</definedName>
    <definedName name="wct" localSheetId="5">'[121]Pier Design(with offset)'!#REF!</definedName>
    <definedName name="wct" localSheetId="6">'[121]Pier Design(with offset)'!#REF!</definedName>
    <definedName name="wct" localSheetId="17">'[121]Pier Design(with offset)'!#REF!</definedName>
    <definedName name="wct">'[121]Pier Design(with offset)'!#REF!</definedName>
    <definedName name="WE" localSheetId="3" hidden="1">{#N/A,#N/A,FALSE,"CCTV"}</definedName>
    <definedName name="WE" localSheetId="4" hidden="1">{#N/A,#N/A,FALSE,"CCTV"}</definedName>
    <definedName name="WE" localSheetId="7" hidden="1">{#N/A,#N/A,FALSE,"CCTV"}</definedName>
    <definedName name="WE" localSheetId="5" hidden="1">{#N/A,#N/A,FALSE,"CCTV"}</definedName>
    <definedName name="WE" localSheetId="6" hidden="1">{#N/A,#N/A,FALSE,"CCTV"}</definedName>
    <definedName name="WE" localSheetId="9" hidden="1">{#N/A,#N/A,FALSE,"CCTV"}</definedName>
    <definedName name="WE" localSheetId="17" hidden="1">{#N/A,#N/A,FALSE,"CCTV"}</definedName>
    <definedName name="WE" localSheetId="2" hidden="1">{#N/A,#N/A,FALSE,"CCTV"}</definedName>
    <definedName name="WE" hidden="1">{#N/A,#N/A,FALSE,"CCTV"}</definedName>
    <definedName name="WELD" localSheetId="3">#REF!</definedName>
    <definedName name="WELD" localSheetId="4">#REF!</definedName>
    <definedName name="WELD" localSheetId="7">#REF!</definedName>
    <definedName name="WELD" localSheetId="5">#REF!</definedName>
    <definedName name="WELD" localSheetId="6">#REF!</definedName>
    <definedName name="WELD" localSheetId="9">#REF!</definedName>
    <definedName name="WELD" localSheetId="17">#REF!</definedName>
    <definedName name="WELD" localSheetId="2">#REF!</definedName>
    <definedName name="WELD">#REF!</definedName>
    <definedName name="WELDH" localSheetId="3">#REF!</definedName>
    <definedName name="WELDH" localSheetId="4">#REF!</definedName>
    <definedName name="WELDH" localSheetId="7">#REF!</definedName>
    <definedName name="WELDH" localSheetId="5">#REF!</definedName>
    <definedName name="WELDH" localSheetId="6">#REF!</definedName>
    <definedName name="WELDH" localSheetId="9">#REF!</definedName>
    <definedName name="WELDH" localSheetId="17">#REF!</definedName>
    <definedName name="WELDH" localSheetId="2">#REF!</definedName>
    <definedName name="WELDH">#REF!</definedName>
    <definedName name="wfbwfbwf" localSheetId="3">#REF!</definedName>
    <definedName name="wfbwfbwf" localSheetId="4">#REF!</definedName>
    <definedName name="wfbwfbwf" localSheetId="7">#REF!</definedName>
    <definedName name="wfbwfbwf" localSheetId="5">#REF!</definedName>
    <definedName name="wfbwfbwf" localSheetId="6">#REF!</definedName>
    <definedName name="wfbwfbwf" localSheetId="9">#REF!</definedName>
    <definedName name="wfbwfbwf" localSheetId="17">#REF!</definedName>
    <definedName name="wfbwfbwf" localSheetId="2">#REF!</definedName>
    <definedName name="wfbwfbwf">#REF!</definedName>
    <definedName name="wid" localSheetId="3">#REF!</definedName>
    <definedName name="wid" localSheetId="4">#REF!</definedName>
    <definedName name="wid" localSheetId="7">#REF!</definedName>
    <definedName name="wid" localSheetId="5">#REF!</definedName>
    <definedName name="wid" localSheetId="6">#REF!</definedName>
    <definedName name="wid" localSheetId="9">#REF!</definedName>
    <definedName name="wid" localSheetId="17">#REF!</definedName>
    <definedName name="wid" localSheetId="2">#REF!</definedName>
    <definedName name="wid">#REF!</definedName>
    <definedName name="wkarea" localSheetId="3">#REF!</definedName>
    <definedName name="wkarea" localSheetId="4">#REF!</definedName>
    <definedName name="wkarea" localSheetId="7">#REF!</definedName>
    <definedName name="wkarea" localSheetId="5">#REF!</definedName>
    <definedName name="wkarea" localSheetId="6">#REF!</definedName>
    <definedName name="wkarea" localSheetId="9">#REF!</definedName>
    <definedName name="wkarea" localSheetId="17">#REF!</definedName>
    <definedName name="wkarea" localSheetId="2">#REF!</definedName>
    <definedName name="wkarea">#REF!</definedName>
    <definedName name="Wkerb">[67]basdat!$D$8</definedName>
    <definedName name="wktable" localSheetId="3">#REF!</definedName>
    <definedName name="wktable" localSheetId="4">#REF!</definedName>
    <definedName name="wktable" localSheetId="7">#REF!</definedName>
    <definedName name="wktable" localSheetId="5">#REF!</definedName>
    <definedName name="wktable" localSheetId="6">#REF!</definedName>
    <definedName name="wktable" localSheetId="9">#REF!</definedName>
    <definedName name="wktable" localSheetId="17">#REF!</definedName>
    <definedName name="wktable" localSheetId="2">#REF!</definedName>
    <definedName name="wktable">#REF!</definedName>
    <definedName name="WLP" localSheetId="3">#REF!</definedName>
    <definedName name="WLP" localSheetId="4">#REF!</definedName>
    <definedName name="WLP" localSheetId="7">#REF!</definedName>
    <definedName name="WLP" localSheetId="5">#REF!</definedName>
    <definedName name="WLP" localSheetId="6">#REF!</definedName>
    <definedName name="WLP" localSheetId="9">#REF!</definedName>
    <definedName name="WLP" localSheetId="17">#REF!</definedName>
    <definedName name="WLP" localSheetId="2">#REF!</definedName>
    <definedName name="WLP">#REF!</definedName>
    <definedName name="WMMP" localSheetId="3">#REF!</definedName>
    <definedName name="WMMP" localSheetId="4">#REF!</definedName>
    <definedName name="WMMP" localSheetId="7">#REF!</definedName>
    <definedName name="WMMP" localSheetId="5">#REF!</definedName>
    <definedName name="WMMP" localSheetId="6">#REF!</definedName>
    <definedName name="WMMP" localSheetId="9">#REF!</definedName>
    <definedName name="WMMP" localSheetId="17">#REF!</definedName>
    <definedName name="WMMP" localSheetId="2">#REF!</definedName>
    <definedName name="WMMP">#REF!</definedName>
    <definedName name="WMP" localSheetId="3">#REF!</definedName>
    <definedName name="WMP" localSheetId="4">#REF!</definedName>
    <definedName name="WMP" localSheetId="7">#REF!</definedName>
    <definedName name="WMP" localSheetId="5">#REF!</definedName>
    <definedName name="WMP" localSheetId="6">#REF!</definedName>
    <definedName name="WMP" localSheetId="9">#REF!</definedName>
    <definedName name="WMP" localSheetId="17">#REF!</definedName>
    <definedName name="WMP" localSheetId="2">#REF!</definedName>
    <definedName name="WMP">#REF!</definedName>
    <definedName name="WOL" localSheetId="3">#REF!</definedName>
    <definedName name="WOL" localSheetId="4">#REF!</definedName>
    <definedName name="WOL" localSheetId="7">#REF!</definedName>
    <definedName name="WOL" localSheetId="5">#REF!</definedName>
    <definedName name="WOL" localSheetId="6">#REF!</definedName>
    <definedName name="WOL" localSheetId="9">#REF!</definedName>
    <definedName name="WOL" localSheetId="17">#REF!</definedName>
    <definedName name="WOL" localSheetId="2">#REF!</definedName>
    <definedName name="WOL">#REF!</definedName>
    <definedName name="word">[78]Sheet1!$A$50:$C$161</definedName>
    <definedName name="work" localSheetId="3">#REF!</definedName>
    <definedName name="work" localSheetId="4">#REF!</definedName>
    <definedName name="work" localSheetId="7">#REF!</definedName>
    <definedName name="work" localSheetId="5">#REF!</definedName>
    <definedName name="work" localSheetId="6">#REF!</definedName>
    <definedName name="work" localSheetId="9">#REF!</definedName>
    <definedName name="work" localSheetId="17">#REF!</definedName>
    <definedName name="work" localSheetId="2">#REF!</definedName>
    <definedName name="work">#REF!</definedName>
    <definedName name="WP" localSheetId="3">#REF!</definedName>
    <definedName name="WP" localSheetId="4">#REF!</definedName>
    <definedName name="WP" localSheetId="7">#REF!</definedName>
    <definedName name="WP" localSheetId="5">#REF!</definedName>
    <definedName name="WP" localSheetId="6">#REF!</definedName>
    <definedName name="WP" localSheetId="9">#REF!</definedName>
    <definedName name="WP" localSheetId="17">#REF!</definedName>
    <definedName name="WP" localSheetId="2">#REF!</definedName>
    <definedName name="WP">#REF!</definedName>
    <definedName name="WPcomp">'[164]21-Rate Analysis-1'!$E$29</definedName>
    <definedName name="wr" localSheetId="4">'[118]Pier Design(with offset)'!#REF!</definedName>
    <definedName name="wr" localSheetId="7">'[118]Pier Design(with offset)'!#REF!</definedName>
    <definedName name="wr" localSheetId="5">'[118]Pier Design(with offset)'!#REF!</definedName>
    <definedName name="wr" localSheetId="6">'[118]Pier Design(with offset)'!#REF!</definedName>
    <definedName name="wr" localSheetId="17">'[118]Pier Design(with offset)'!#REF!</definedName>
    <definedName name="wr">'[118]Pier Design(with offset)'!#REF!</definedName>
    <definedName name="WRITE" localSheetId="3" hidden="1">{#N/A,#N/A,FALSE,"CCTV"}</definedName>
    <definedName name="WRITE" localSheetId="4" hidden="1">{#N/A,#N/A,FALSE,"CCTV"}</definedName>
    <definedName name="WRITE" localSheetId="7" hidden="1">{#N/A,#N/A,FALSE,"CCTV"}</definedName>
    <definedName name="WRITE" localSheetId="5" hidden="1">{#N/A,#N/A,FALSE,"CCTV"}</definedName>
    <definedName name="WRITE" localSheetId="6" hidden="1">{#N/A,#N/A,FALSE,"CCTV"}</definedName>
    <definedName name="WRITE" localSheetId="9" hidden="1">{#N/A,#N/A,FALSE,"CCTV"}</definedName>
    <definedName name="WRITE" localSheetId="17" hidden="1">{#N/A,#N/A,FALSE,"CCTV"}</definedName>
    <definedName name="WRITE" localSheetId="2" hidden="1">{#N/A,#N/A,FALSE,"CCTV"}</definedName>
    <definedName name="WRITE" hidden="1">{#N/A,#N/A,FALSE,"CCTV"}</definedName>
    <definedName name="wrn.BM." localSheetId="3" hidden="1">{#N/A,#N/A,FALSE,"CCTV"}</definedName>
    <definedName name="wrn.BM." localSheetId="4" hidden="1">{#N/A,#N/A,FALSE,"CCTV"}</definedName>
    <definedName name="wrn.BM." localSheetId="7" hidden="1">{#N/A,#N/A,FALSE,"CCTV"}</definedName>
    <definedName name="wrn.BM." localSheetId="5" hidden="1">{#N/A,#N/A,FALSE,"CCTV"}</definedName>
    <definedName name="wrn.BM." localSheetId="6" hidden="1">{#N/A,#N/A,FALSE,"CCTV"}</definedName>
    <definedName name="wrn.BM." localSheetId="9" hidden="1">{#N/A,#N/A,FALSE,"CCTV"}</definedName>
    <definedName name="wrn.BM." localSheetId="17" hidden="1">{#N/A,#N/A,FALSE,"CCTV"}</definedName>
    <definedName name="wrn.BM." localSheetId="2" hidden="1">{#N/A,#N/A,FALSE,"CCTV"}</definedName>
    <definedName name="wrn.BM." hidden="1">{#N/A,#N/A,FALSE,"CCTV"}</definedName>
    <definedName name="wrn.budget." localSheetId="3" hidden="1">{"form-D1",#N/A,FALSE,"FORM-D1";"form-D1_amt",#N/A,FALSE,"FORM-D1"}</definedName>
    <definedName name="wrn.budget." localSheetId="4" hidden="1">{"form-D1",#N/A,FALSE,"FORM-D1";"form-D1_amt",#N/A,FALSE,"FORM-D1"}</definedName>
    <definedName name="wrn.budget." localSheetId="7" hidden="1">{"form-D1",#N/A,FALSE,"FORM-D1";"form-D1_amt",#N/A,FALSE,"FORM-D1"}</definedName>
    <definedName name="wrn.budget." localSheetId="5" hidden="1">{"form-D1",#N/A,FALSE,"FORM-D1";"form-D1_amt",#N/A,FALSE,"FORM-D1"}</definedName>
    <definedName name="wrn.budget." localSheetId="6" hidden="1">{"form-D1",#N/A,FALSE,"FORM-D1";"form-D1_amt",#N/A,FALSE,"FORM-D1"}</definedName>
    <definedName name="wrn.budget." localSheetId="9" hidden="1">{"form-D1",#N/A,FALSE,"FORM-D1";"form-D1_amt",#N/A,FALSE,"FORM-D1"}</definedName>
    <definedName name="wrn.budget." localSheetId="17" hidden="1">{"form-D1",#N/A,FALSE,"FORM-D1";"form-D1_amt",#N/A,FALSE,"FORM-D1"}</definedName>
    <definedName name="wrn.budget." localSheetId="2" hidden="1">{"form-D1",#N/A,FALSE,"FORM-D1";"form-D1_amt",#N/A,FALSE,"FORM-D1"}</definedName>
    <definedName name="wrn.budget." hidden="1">{"form-D1",#N/A,FALSE,"FORM-D1";"form-D1_amt",#N/A,FALSE,"FORM-D1"}</definedName>
    <definedName name="wrn.trial." localSheetId="3">{#N/A,#N/A,FALSE,"mpph1";#N/A,#N/A,FALSE,"mpmseb";#N/A,#N/A,FALSE,"mpph2"}</definedName>
    <definedName name="wrn.trial." localSheetId="4">{#N/A,#N/A,FALSE,"mpph1";#N/A,#N/A,FALSE,"mpmseb";#N/A,#N/A,FALSE,"mpph2"}</definedName>
    <definedName name="wrn.trial." localSheetId="7">{#N/A,#N/A,FALSE,"mpph1";#N/A,#N/A,FALSE,"mpmseb";#N/A,#N/A,FALSE,"mpph2"}</definedName>
    <definedName name="wrn.trial." localSheetId="5">{#N/A,#N/A,FALSE,"mpph1";#N/A,#N/A,FALSE,"mpmseb";#N/A,#N/A,FALSE,"mpph2"}</definedName>
    <definedName name="wrn.trial." localSheetId="6">{#N/A,#N/A,FALSE,"mpph1";#N/A,#N/A,FALSE,"mpmseb";#N/A,#N/A,FALSE,"mpph2"}</definedName>
    <definedName name="wrn.trial." localSheetId="9">{#N/A,#N/A,FALSE,"mpph1";#N/A,#N/A,FALSE,"mpmseb";#N/A,#N/A,FALSE,"mpph2"}</definedName>
    <definedName name="wrn.trial." localSheetId="17">{#N/A,#N/A,FALSE,"mpph1";#N/A,#N/A,FALSE,"mpmseb";#N/A,#N/A,FALSE,"mpph2"}</definedName>
    <definedName name="wrn.trial." localSheetId="2">{#N/A,#N/A,FALSE,"mpph1";#N/A,#N/A,FALSE,"mpmseb";#N/A,#N/A,FALSE,"mpph2"}</definedName>
    <definedName name="wrn.trial.">{#N/A,#N/A,FALSE,"mpph1";#N/A,#N/A,FALSE,"mpmseb";#N/A,#N/A,FALSE,"mpph2"}</definedName>
    <definedName name="wrn.건물기초." localSheetId="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4"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5"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6"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9"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1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T" localSheetId="3">#REF!</definedName>
    <definedName name="WT" localSheetId="4">#REF!</definedName>
    <definedName name="WT" localSheetId="7">#REF!</definedName>
    <definedName name="WT" localSheetId="5">#REF!</definedName>
    <definedName name="WT" localSheetId="6">#REF!</definedName>
    <definedName name="WT" localSheetId="9">#REF!</definedName>
    <definedName name="WT" localSheetId="17">#REF!</definedName>
    <definedName name="WT" localSheetId="2">#REF!</definedName>
    <definedName name="WT">#REF!</definedName>
    <definedName name="WTANK" localSheetId="3">#REF!</definedName>
    <definedName name="WTANK" localSheetId="4">#REF!</definedName>
    <definedName name="WTANK" localSheetId="7">#REF!</definedName>
    <definedName name="WTANK" localSheetId="5">#REF!</definedName>
    <definedName name="WTANK" localSheetId="6">#REF!</definedName>
    <definedName name="WTANK" localSheetId="9">#REF!</definedName>
    <definedName name="WTANK" localSheetId="17">#REF!</definedName>
    <definedName name="WTANK" localSheetId="2">#REF!</definedName>
    <definedName name="WTANK">#REF!</definedName>
    <definedName name="WTANK1" localSheetId="3">#REF!</definedName>
    <definedName name="WTANK1" localSheetId="4">#REF!</definedName>
    <definedName name="WTANK1" localSheetId="7">#REF!</definedName>
    <definedName name="WTANK1" localSheetId="5">#REF!</definedName>
    <definedName name="WTANK1" localSheetId="6">#REF!</definedName>
    <definedName name="WTANK1" localSheetId="9">#REF!</definedName>
    <definedName name="WTANK1" localSheetId="17">#REF!</definedName>
    <definedName name="WTANK1" localSheetId="2">#REF!</definedName>
    <definedName name="WTANK1">#REF!</definedName>
    <definedName name="wtr" localSheetId="4">'[121]Pier Design(with offset)'!#REF!</definedName>
    <definedName name="wtr" localSheetId="7">'[121]Pier Design(with offset)'!#REF!</definedName>
    <definedName name="wtr" localSheetId="5">'[121]Pier Design(with offset)'!#REF!</definedName>
    <definedName name="wtr" localSheetId="6">'[121]Pier Design(with offset)'!#REF!</definedName>
    <definedName name="wtr" localSheetId="17">'[121]Pier Design(with offset)'!#REF!</definedName>
    <definedName name="wtr">'[121]Pier Design(with offset)'!#REF!</definedName>
    <definedName name="x" localSheetId="3">#REF!</definedName>
    <definedName name="x" localSheetId="4">#REF!</definedName>
    <definedName name="x" localSheetId="7">#REF!</definedName>
    <definedName name="x" localSheetId="5">#REF!</definedName>
    <definedName name="x" localSheetId="6">#REF!</definedName>
    <definedName name="x" localSheetId="9">#REF!</definedName>
    <definedName name="x" localSheetId="17">#REF!</definedName>
    <definedName name="x" localSheetId="2">#REF!</definedName>
    <definedName name="x">#REF!</definedName>
    <definedName name="Xl" localSheetId="3">#REF!</definedName>
    <definedName name="Xl" localSheetId="4">#REF!</definedName>
    <definedName name="Xl" localSheetId="7">#REF!</definedName>
    <definedName name="Xl" localSheetId="5">#REF!</definedName>
    <definedName name="Xl" localSheetId="6">#REF!</definedName>
    <definedName name="Xl" localSheetId="9">#REF!</definedName>
    <definedName name="Xl" localSheetId="17">#REF!</definedName>
    <definedName name="Xl" localSheetId="2">#REF!</definedName>
    <definedName name="Xl">#REF!</definedName>
    <definedName name="Xl___0" localSheetId="3">#REF!</definedName>
    <definedName name="Xl___0" localSheetId="4">#REF!</definedName>
    <definedName name="Xl___0" localSheetId="7">#REF!</definedName>
    <definedName name="Xl___0" localSheetId="5">#REF!</definedName>
    <definedName name="Xl___0" localSheetId="6">#REF!</definedName>
    <definedName name="Xl___0" localSheetId="9">#REF!</definedName>
    <definedName name="Xl___0" localSheetId="17">#REF!</definedName>
    <definedName name="Xl___0" localSheetId="2">#REF!</definedName>
    <definedName name="Xl___0">#REF!</definedName>
    <definedName name="Xl___13" localSheetId="3">#REF!</definedName>
    <definedName name="Xl___13" localSheetId="4">#REF!</definedName>
    <definedName name="Xl___13" localSheetId="7">#REF!</definedName>
    <definedName name="Xl___13" localSheetId="5">#REF!</definedName>
    <definedName name="Xl___13" localSheetId="6">#REF!</definedName>
    <definedName name="Xl___13" localSheetId="9">#REF!</definedName>
    <definedName name="Xl___13" localSheetId="17">#REF!</definedName>
    <definedName name="Xl___13" localSheetId="2">#REF!</definedName>
    <definedName name="Xl___13">#REF!</definedName>
    <definedName name="xxx" localSheetId="3">#REF!</definedName>
    <definedName name="xxx" localSheetId="4">#REF!</definedName>
    <definedName name="xxx" localSheetId="7">#REF!</definedName>
    <definedName name="xxx" localSheetId="5">#REF!</definedName>
    <definedName name="xxx" localSheetId="6">#REF!</definedName>
    <definedName name="xxx" localSheetId="9">#REF!</definedName>
    <definedName name="xxx" localSheetId="17">#REF!</definedName>
    <definedName name="xxx" localSheetId="2">#REF!</definedName>
    <definedName name="xxx">#REF!</definedName>
    <definedName name="xyz" localSheetId="3">#REF!</definedName>
    <definedName name="xyz" localSheetId="4">#REF!</definedName>
    <definedName name="xyz" localSheetId="7">#REF!</definedName>
    <definedName name="xyz" localSheetId="5">#REF!</definedName>
    <definedName name="xyz" localSheetId="6">#REF!</definedName>
    <definedName name="xyz" localSheetId="9">#REF!</definedName>
    <definedName name="xyz" localSheetId="17">#REF!</definedName>
    <definedName name="xyz" localSheetId="2">#REF!</definedName>
    <definedName name="xyz">#REF!</definedName>
    <definedName name="Y" localSheetId="3">#REF!</definedName>
    <definedName name="Y" localSheetId="4">#REF!</definedName>
    <definedName name="Y" localSheetId="7">#REF!</definedName>
    <definedName name="Y" localSheetId="5">#REF!</definedName>
    <definedName name="Y" localSheetId="6">#REF!</definedName>
    <definedName name="Y" localSheetId="9">#REF!</definedName>
    <definedName name="Y" localSheetId="17">#REF!</definedName>
    <definedName name="Y" localSheetId="2">#REF!</definedName>
    <definedName name="Y">#REF!</definedName>
    <definedName name="y_strainer" localSheetId="3">#REF!</definedName>
    <definedName name="y_strainer" localSheetId="4">#REF!</definedName>
    <definedName name="y_strainer" localSheetId="7">#REF!</definedName>
    <definedName name="y_strainer" localSheetId="5">#REF!</definedName>
    <definedName name="y_strainer" localSheetId="6">#REF!</definedName>
    <definedName name="y_strainer" localSheetId="9">#REF!</definedName>
    <definedName name="y_strainer" localSheetId="17">#REF!</definedName>
    <definedName name="y_strainer" localSheetId="2">#REF!</definedName>
    <definedName name="y_strainer">#REF!</definedName>
    <definedName name="Year_no" localSheetId="4">IF('[68]Engg-Exec-2'!#REF!&gt;=[68]User!$AS$8,4,IF('[68]Engg-Exec-2'!#REF!&gt;=[68]User!$AR$8,3,IF('[68]Engg-Exec-2'!#REF!&gt;=[68]User!$AQ$8,2,1)))</definedName>
    <definedName name="Year_no" localSheetId="7">IF('[68]Engg-Exec-2'!#REF!&gt;=[68]User!$AS$8,4,IF('[68]Engg-Exec-2'!#REF!&gt;=[68]User!$AR$8,3,IF('[68]Engg-Exec-2'!#REF!&gt;=[68]User!$AQ$8,2,1)))</definedName>
    <definedName name="Year_no" localSheetId="5">IF('[69]Engg-Exec-2'!#REF!&gt;=[69]User!$AS$8,4,IF('[69]Engg-Exec-2'!#REF!&gt;=[69]User!$AR$8,3,IF('[69]Engg-Exec-2'!#REF!&gt;=[69]User!$AQ$8,2,1)))</definedName>
    <definedName name="Year_no" localSheetId="6">IF('[68]Engg-Exec-2'!#REF!&gt;=[68]User!$AS$8,4,IF('[68]Engg-Exec-2'!#REF!&gt;=[68]User!$AR$8,3,IF('[68]Engg-Exec-2'!#REF!&gt;=[68]User!$AQ$8,2,1)))</definedName>
    <definedName name="Year_no" localSheetId="17">IF('[69]Engg-Exec-2'!#REF!&gt;=[69]User!$AS$8,4,IF('[69]Engg-Exec-2'!#REF!&gt;=[69]User!$AR$8,3,IF('[69]Engg-Exec-2'!#REF!&gt;=[69]User!$AQ$8,2,1)))</definedName>
    <definedName name="Year_no">IF('[69]Engg-Exec-2'!#REF!&gt;=[69]User!$AS$8,4,IF('[69]Engg-Exec-2'!#REF!&gt;=[69]User!$AR$8,3,IF('[69]Engg-Exec-2'!#REF!&gt;=[69]User!$AQ$8,2,1)))</definedName>
    <definedName name="YG" localSheetId="3">#REF!</definedName>
    <definedName name="YG" localSheetId="4">#REF!</definedName>
    <definedName name="YG" localSheetId="7">#REF!</definedName>
    <definedName name="YG" localSheetId="5">#REF!</definedName>
    <definedName name="YG" localSheetId="6">#REF!</definedName>
    <definedName name="YG" localSheetId="9">#REF!</definedName>
    <definedName name="YG" localSheetId="17">#REF!</definedName>
    <definedName name="YG" localSheetId="2">#REF!</definedName>
    <definedName name="YG">#REF!</definedName>
    <definedName name="yi" localSheetId="3" hidden="1">{"'Sheet1'!$L$16"}</definedName>
    <definedName name="yi" localSheetId="4" hidden="1">{"'Sheet1'!$L$16"}</definedName>
    <definedName name="yi" localSheetId="7" hidden="1">{"'Sheet1'!$L$16"}</definedName>
    <definedName name="yi" localSheetId="5" hidden="1">{"'Sheet1'!$L$16"}</definedName>
    <definedName name="yi" localSheetId="6" hidden="1">{"'Sheet1'!$L$16"}</definedName>
    <definedName name="yi" localSheetId="9" hidden="1">{"'Sheet1'!$L$16"}</definedName>
    <definedName name="yi" localSheetId="17" hidden="1">{"'Sheet1'!$L$16"}</definedName>
    <definedName name="yi" localSheetId="2" hidden="1">{"'Sheet1'!$L$16"}</definedName>
    <definedName name="yi" hidden="1">{"'Sheet1'!$L$16"}</definedName>
    <definedName name="yRNG">[34]Tables!$U$8:$W$13</definedName>
    <definedName name="yRNG1">[34]Tables!$T$8:$W$13</definedName>
    <definedName name="yy" localSheetId="3">#REF!</definedName>
    <definedName name="yy" localSheetId="4">#REF!</definedName>
    <definedName name="yy" localSheetId="7">#REF!</definedName>
    <definedName name="yy" localSheetId="5">#REF!</definedName>
    <definedName name="yy" localSheetId="6">#REF!</definedName>
    <definedName name="yy" localSheetId="9">#REF!</definedName>
    <definedName name="yy" localSheetId="17">#REF!</definedName>
    <definedName name="yy" localSheetId="2">#REF!</definedName>
    <definedName name="yy">#REF!</definedName>
    <definedName name="z" localSheetId="4">'[165]Analy_7-10'!#REF!</definedName>
    <definedName name="z" localSheetId="7">'[165]Analy_7-10'!#REF!</definedName>
    <definedName name="z" localSheetId="5">'[165]Analy_7-10'!#REF!</definedName>
    <definedName name="z" localSheetId="6">'[165]Analy_7-10'!#REF!</definedName>
    <definedName name="z" localSheetId="17">'[165]Analy_7-10'!#REF!</definedName>
    <definedName name="z">'[165]Analy_7-10'!#REF!</definedName>
    <definedName name="zcncvnz" localSheetId="3">#REF!</definedName>
    <definedName name="zcncvnz" localSheetId="4">#REF!</definedName>
    <definedName name="zcncvnz" localSheetId="7">#REF!</definedName>
    <definedName name="zcncvnz" localSheetId="5">#REF!</definedName>
    <definedName name="zcncvnz" localSheetId="6">#REF!</definedName>
    <definedName name="zcncvnz" localSheetId="9">#REF!</definedName>
    <definedName name="zcncvnz" localSheetId="17">#REF!</definedName>
    <definedName name="zcncvnz" localSheetId="2">#REF!</definedName>
    <definedName name="zcncvnz">#REF!</definedName>
    <definedName name="zcvbzv" localSheetId="3">#REF!</definedName>
    <definedName name="zcvbzv" localSheetId="4">#REF!</definedName>
    <definedName name="zcvbzv" localSheetId="7">#REF!</definedName>
    <definedName name="zcvbzv" localSheetId="5">#REF!</definedName>
    <definedName name="zcvbzv" localSheetId="6">#REF!</definedName>
    <definedName name="zcvbzv" localSheetId="9">#REF!</definedName>
    <definedName name="zcvbzv" localSheetId="17">#REF!</definedName>
    <definedName name="zcvbzv" localSheetId="2">#REF!</definedName>
    <definedName name="zcvbzv">#REF!</definedName>
    <definedName name="zcvn" localSheetId="3">#REF!</definedName>
    <definedName name="zcvn" localSheetId="4">#REF!</definedName>
    <definedName name="zcvn" localSheetId="7">#REF!</definedName>
    <definedName name="zcvn" localSheetId="5">#REF!</definedName>
    <definedName name="zcvn" localSheetId="6">#REF!</definedName>
    <definedName name="zcvn" localSheetId="9">#REF!</definedName>
    <definedName name="zcvn" localSheetId="17">#REF!</definedName>
    <definedName name="zcvn" localSheetId="2">#REF!</definedName>
    <definedName name="zcvn">#REF!</definedName>
    <definedName name="zcvnzcvn" localSheetId="3">#REF!</definedName>
    <definedName name="zcvnzcvn" localSheetId="4">#REF!</definedName>
    <definedName name="zcvnzcvn" localSheetId="7">#REF!</definedName>
    <definedName name="zcvnzcvn" localSheetId="5">#REF!</definedName>
    <definedName name="zcvnzcvn" localSheetId="6">#REF!</definedName>
    <definedName name="zcvnzcvn" localSheetId="9">#REF!</definedName>
    <definedName name="zcvnzcvn" localSheetId="17">#REF!</definedName>
    <definedName name="zcvnzcvn" localSheetId="2">#REF!</definedName>
    <definedName name="zcvnzcvn">#REF!</definedName>
    <definedName name="zcvvcn" localSheetId="3">#REF!</definedName>
    <definedName name="zcvvcn" localSheetId="4">#REF!</definedName>
    <definedName name="zcvvcn" localSheetId="7">#REF!</definedName>
    <definedName name="zcvvcn" localSheetId="5">#REF!</definedName>
    <definedName name="zcvvcn" localSheetId="6">#REF!</definedName>
    <definedName name="zcvvcn" localSheetId="9">#REF!</definedName>
    <definedName name="zcvvcn" localSheetId="17">#REF!</definedName>
    <definedName name="zcvvcn" localSheetId="2">#REF!</definedName>
    <definedName name="zcvvcn">#REF!</definedName>
    <definedName name="zl" localSheetId="3">#REF!</definedName>
    <definedName name="zl" localSheetId="4">#REF!</definedName>
    <definedName name="zl" localSheetId="7">#REF!</definedName>
    <definedName name="zl" localSheetId="5">#REF!</definedName>
    <definedName name="zl" localSheetId="6">#REF!</definedName>
    <definedName name="zl" localSheetId="9">#REF!</definedName>
    <definedName name="zl" localSheetId="17">#REF!</definedName>
    <definedName name="zl" localSheetId="2">#REF!</definedName>
    <definedName name="zl">#REF!</definedName>
    <definedName name="zl___0" localSheetId="3">#REF!</definedName>
    <definedName name="zl___0" localSheetId="4">#REF!</definedName>
    <definedName name="zl___0" localSheetId="7">#REF!</definedName>
    <definedName name="zl___0" localSheetId="5">#REF!</definedName>
    <definedName name="zl___0" localSheetId="6">#REF!</definedName>
    <definedName name="zl___0" localSheetId="9">#REF!</definedName>
    <definedName name="zl___0" localSheetId="17">#REF!</definedName>
    <definedName name="zl___0" localSheetId="2">#REF!</definedName>
    <definedName name="zl___0">#REF!</definedName>
    <definedName name="zl___13" localSheetId="3">#REF!</definedName>
    <definedName name="zl___13" localSheetId="4">#REF!</definedName>
    <definedName name="zl___13" localSheetId="7">#REF!</definedName>
    <definedName name="zl___13" localSheetId="5">#REF!</definedName>
    <definedName name="zl___13" localSheetId="6">#REF!</definedName>
    <definedName name="zl___13" localSheetId="9">#REF!</definedName>
    <definedName name="zl___13" localSheetId="17">#REF!</definedName>
    <definedName name="zl___13" localSheetId="2">#REF!</definedName>
    <definedName name="zl___13">#REF!</definedName>
    <definedName name="zlpu" localSheetId="3">#REF!</definedName>
    <definedName name="zlpu" localSheetId="4">#REF!</definedName>
    <definedName name="zlpu" localSheetId="7">#REF!</definedName>
    <definedName name="zlpu" localSheetId="5">#REF!</definedName>
    <definedName name="zlpu" localSheetId="6">#REF!</definedName>
    <definedName name="zlpu" localSheetId="9">#REF!</definedName>
    <definedName name="zlpu" localSheetId="17">#REF!</definedName>
    <definedName name="zlpu" localSheetId="2">#REF!</definedName>
    <definedName name="zlpu">#REF!</definedName>
    <definedName name="zlpu___0" localSheetId="3">#REF!</definedName>
    <definedName name="zlpu___0" localSheetId="4">#REF!</definedName>
    <definedName name="zlpu___0" localSheetId="7">#REF!</definedName>
    <definedName name="zlpu___0" localSheetId="5">#REF!</definedName>
    <definedName name="zlpu___0" localSheetId="6">#REF!</definedName>
    <definedName name="zlpu___0" localSheetId="9">#REF!</definedName>
    <definedName name="zlpu___0" localSheetId="17">#REF!</definedName>
    <definedName name="zlpu___0" localSheetId="2">#REF!</definedName>
    <definedName name="zlpu___0">#REF!</definedName>
    <definedName name="zlpu___13" localSheetId="3">#REF!</definedName>
    <definedName name="zlpu___13" localSheetId="4">#REF!</definedName>
    <definedName name="zlpu___13" localSheetId="7">#REF!</definedName>
    <definedName name="zlpu___13" localSheetId="5">#REF!</definedName>
    <definedName name="zlpu___13" localSheetId="6">#REF!</definedName>
    <definedName name="zlpu___13" localSheetId="9">#REF!</definedName>
    <definedName name="zlpu___13" localSheetId="17">#REF!</definedName>
    <definedName name="zlpu___13" localSheetId="2">#REF!</definedName>
    <definedName name="zlpu___13">#REF!</definedName>
    <definedName name="zs" localSheetId="3">#REF!</definedName>
    <definedName name="zs" localSheetId="4">#REF!</definedName>
    <definedName name="zs" localSheetId="7">#REF!</definedName>
    <definedName name="zs" localSheetId="5">#REF!</definedName>
    <definedName name="zs" localSheetId="6">#REF!</definedName>
    <definedName name="zs" localSheetId="9">#REF!</definedName>
    <definedName name="zs" localSheetId="17">#REF!</definedName>
    <definedName name="zs" localSheetId="2">#REF!</definedName>
    <definedName name="zs">#REF!</definedName>
    <definedName name="zs___0" localSheetId="3">#REF!</definedName>
    <definedName name="zs___0" localSheetId="4">#REF!</definedName>
    <definedName name="zs___0" localSheetId="7">#REF!</definedName>
    <definedName name="zs___0" localSheetId="5">#REF!</definedName>
    <definedName name="zs___0" localSheetId="6">#REF!</definedName>
    <definedName name="zs___0" localSheetId="9">#REF!</definedName>
    <definedName name="zs___0" localSheetId="17">#REF!</definedName>
    <definedName name="zs___0" localSheetId="2">#REF!</definedName>
    <definedName name="zs___0">#REF!</definedName>
    <definedName name="zs___13" localSheetId="3">#REF!</definedName>
    <definedName name="zs___13" localSheetId="4">#REF!</definedName>
    <definedName name="zs___13" localSheetId="7">#REF!</definedName>
    <definedName name="zs___13" localSheetId="5">#REF!</definedName>
    <definedName name="zs___13" localSheetId="6">#REF!</definedName>
    <definedName name="zs___13" localSheetId="9">#REF!</definedName>
    <definedName name="zs___13" localSheetId="17">#REF!</definedName>
    <definedName name="zs___13" localSheetId="2">#REF!</definedName>
    <definedName name="zs___13">#REF!</definedName>
    <definedName name="zspu" localSheetId="3">#REF!</definedName>
    <definedName name="zspu" localSheetId="4">#REF!</definedName>
    <definedName name="zspu" localSheetId="7">#REF!</definedName>
    <definedName name="zspu" localSheetId="5">#REF!</definedName>
    <definedName name="zspu" localSheetId="6">#REF!</definedName>
    <definedName name="zspu" localSheetId="9">#REF!</definedName>
    <definedName name="zspu" localSheetId="17">#REF!</definedName>
    <definedName name="zspu" localSheetId="2">#REF!</definedName>
    <definedName name="zspu">#REF!</definedName>
    <definedName name="zspu___0" localSheetId="3">#REF!</definedName>
    <definedName name="zspu___0" localSheetId="4">#REF!</definedName>
    <definedName name="zspu___0" localSheetId="7">#REF!</definedName>
    <definedName name="zspu___0" localSheetId="5">#REF!</definedName>
    <definedName name="zspu___0" localSheetId="6">#REF!</definedName>
    <definedName name="zspu___0" localSheetId="9">#REF!</definedName>
    <definedName name="zspu___0" localSheetId="17">#REF!</definedName>
    <definedName name="zspu___0" localSheetId="2">#REF!</definedName>
    <definedName name="zspu___0">#REF!</definedName>
    <definedName name="zspu___13" localSheetId="3">#REF!</definedName>
    <definedName name="zspu___13" localSheetId="4">#REF!</definedName>
    <definedName name="zspu___13" localSheetId="7">#REF!</definedName>
    <definedName name="zspu___13" localSheetId="5">#REF!</definedName>
    <definedName name="zspu___13" localSheetId="6">#REF!</definedName>
    <definedName name="zspu___13" localSheetId="9">#REF!</definedName>
    <definedName name="zspu___13" localSheetId="17">#REF!</definedName>
    <definedName name="zspu___13" localSheetId="2">#REF!</definedName>
    <definedName name="zspu___13">#REF!</definedName>
    <definedName name="ZSS" localSheetId="3">#REF!</definedName>
    <definedName name="ZSS" localSheetId="4">#REF!</definedName>
    <definedName name="ZSS" localSheetId="7">#REF!</definedName>
    <definedName name="ZSS" localSheetId="5">#REF!</definedName>
    <definedName name="ZSS" localSheetId="6">#REF!</definedName>
    <definedName name="ZSS" localSheetId="9">#REF!</definedName>
    <definedName name="ZSS" localSheetId="17">#REF!</definedName>
    <definedName name="ZSS" localSheetId="2">#REF!</definedName>
    <definedName name="ZSS">#REF!</definedName>
    <definedName name="ZSS___0" localSheetId="3">#REF!</definedName>
    <definedName name="ZSS___0" localSheetId="4">#REF!</definedName>
    <definedName name="ZSS___0" localSheetId="7">#REF!</definedName>
    <definedName name="ZSS___0" localSheetId="5">#REF!</definedName>
    <definedName name="ZSS___0" localSheetId="6">#REF!</definedName>
    <definedName name="ZSS___0" localSheetId="9">#REF!</definedName>
    <definedName name="ZSS___0" localSheetId="17">#REF!</definedName>
    <definedName name="ZSS___0" localSheetId="2">#REF!</definedName>
    <definedName name="ZSS___0">#REF!</definedName>
    <definedName name="ZSS___13" localSheetId="3">#REF!</definedName>
    <definedName name="ZSS___13" localSheetId="4">#REF!</definedName>
    <definedName name="ZSS___13" localSheetId="7">#REF!</definedName>
    <definedName name="ZSS___13" localSheetId="5">#REF!</definedName>
    <definedName name="ZSS___13" localSheetId="6">#REF!</definedName>
    <definedName name="ZSS___13" localSheetId="9">#REF!</definedName>
    <definedName name="ZSS___13" localSheetId="17">#REF!</definedName>
    <definedName name="ZSS___13" localSheetId="2">#REF!</definedName>
    <definedName name="ZSS___13">#REF!</definedName>
    <definedName name="ztpu" localSheetId="3">#REF!</definedName>
    <definedName name="ztpu" localSheetId="4">#REF!</definedName>
    <definedName name="ztpu" localSheetId="7">#REF!</definedName>
    <definedName name="ztpu" localSheetId="5">#REF!</definedName>
    <definedName name="ztpu" localSheetId="6">#REF!</definedName>
    <definedName name="ztpu" localSheetId="9">#REF!</definedName>
    <definedName name="ztpu" localSheetId="17">#REF!</definedName>
    <definedName name="ztpu" localSheetId="2">#REF!</definedName>
    <definedName name="ztpu">#REF!</definedName>
    <definedName name="ztpu___0" localSheetId="3">#REF!</definedName>
    <definedName name="ztpu___0" localSheetId="4">#REF!</definedName>
    <definedName name="ztpu___0" localSheetId="7">#REF!</definedName>
    <definedName name="ztpu___0" localSheetId="5">#REF!</definedName>
    <definedName name="ztpu___0" localSheetId="6">#REF!</definedName>
    <definedName name="ztpu___0" localSheetId="9">#REF!</definedName>
    <definedName name="ztpu___0" localSheetId="17">#REF!</definedName>
    <definedName name="ztpu___0" localSheetId="2">#REF!</definedName>
    <definedName name="ztpu___0">#REF!</definedName>
    <definedName name="ztpu___13" localSheetId="3">#REF!</definedName>
    <definedName name="ztpu___13" localSheetId="4">#REF!</definedName>
    <definedName name="ztpu___13" localSheetId="7">#REF!</definedName>
    <definedName name="ztpu___13" localSheetId="5">#REF!</definedName>
    <definedName name="ztpu___13" localSheetId="6">#REF!</definedName>
    <definedName name="ztpu___13" localSheetId="9">#REF!</definedName>
    <definedName name="ztpu___13" localSheetId="17">#REF!</definedName>
    <definedName name="ztpu___13" localSheetId="2">#REF!</definedName>
    <definedName name="ztpu___13">#REF!</definedName>
    <definedName name="zx" localSheetId="3">#REF!</definedName>
    <definedName name="zx" localSheetId="4">#REF!</definedName>
    <definedName name="zx" localSheetId="7">#REF!</definedName>
    <definedName name="zx" localSheetId="5">#REF!</definedName>
    <definedName name="zx" localSheetId="6">#REF!</definedName>
    <definedName name="zx" localSheetId="9">#REF!</definedName>
    <definedName name="zx" localSheetId="17">#REF!</definedName>
    <definedName name="zx" localSheetId="2">#REF!</definedName>
    <definedName name="zx">#REF!</definedName>
    <definedName name="zxc" localSheetId="3">#REF!</definedName>
    <definedName name="zxc" localSheetId="4">#REF!</definedName>
    <definedName name="zxc" localSheetId="7">#REF!</definedName>
    <definedName name="zxc" localSheetId="5">#REF!</definedName>
    <definedName name="zxc" localSheetId="6">#REF!</definedName>
    <definedName name="zxc" localSheetId="9">#REF!</definedName>
    <definedName name="zxc" localSheetId="17">#REF!</definedName>
    <definedName name="zxc" localSheetId="2">#REF!</definedName>
    <definedName name="zxc">#REF!</definedName>
    <definedName name="ZY" localSheetId="3">#REF!</definedName>
    <definedName name="ZY" localSheetId="4">#REF!</definedName>
    <definedName name="ZY" localSheetId="7">#REF!</definedName>
    <definedName name="ZY" localSheetId="5">#REF!</definedName>
    <definedName name="ZY" localSheetId="6">#REF!</definedName>
    <definedName name="ZY" localSheetId="9">#REF!</definedName>
    <definedName name="ZY" localSheetId="17">#REF!</definedName>
    <definedName name="ZY" localSheetId="2">#REF!</definedName>
    <definedName name="ZY">#REF!</definedName>
    <definedName name="ZY___0" localSheetId="3">#REF!</definedName>
    <definedName name="ZY___0" localSheetId="4">#REF!</definedName>
    <definedName name="ZY___0" localSheetId="7">#REF!</definedName>
    <definedName name="ZY___0" localSheetId="5">#REF!</definedName>
    <definedName name="ZY___0" localSheetId="6">#REF!</definedName>
    <definedName name="ZY___0" localSheetId="9">#REF!</definedName>
    <definedName name="ZY___0" localSheetId="17">#REF!</definedName>
    <definedName name="ZY___0" localSheetId="2">#REF!</definedName>
    <definedName name="ZY___0">#REF!</definedName>
    <definedName name="ZY___13" localSheetId="3">#REF!</definedName>
    <definedName name="ZY___13" localSheetId="4">#REF!</definedName>
    <definedName name="ZY___13" localSheetId="7">#REF!</definedName>
    <definedName name="ZY___13" localSheetId="5">#REF!</definedName>
    <definedName name="ZY___13" localSheetId="6">#REF!</definedName>
    <definedName name="ZY___13" localSheetId="9">#REF!</definedName>
    <definedName name="ZY___13" localSheetId="17">#REF!</definedName>
    <definedName name="ZY___13" localSheetId="2">#REF!</definedName>
    <definedName name="ZY___13">#REF!</definedName>
    <definedName name="zzz" localSheetId="3">#REF!</definedName>
    <definedName name="zzz" localSheetId="4">#REF!</definedName>
    <definedName name="zzz" localSheetId="7">#REF!</definedName>
    <definedName name="zzz" localSheetId="5">#REF!</definedName>
    <definedName name="zzz" localSheetId="6">#REF!</definedName>
    <definedName name="zzz" localSheetId="9">#REF!</definedName>
    <definedName name="zzz" localSheetId="17">#REF!</definedName>
    <definedName name="zzz" localSheetId="2">#REF!</definedName>
    <definedName name="zzz">#REF!</definedName>
    <definedName name="π">PI()</definedName>
    <definedName name="ガス_灯油混焼" localSheetId="3">#REF!</definedName>
    <definedName name="ガス_灯油混焼" localSheetId="4">#REF!</definedName>
    <definedName name="ガス_灯油混焼" localSheetId="7">#REF!</definedName>
    <definedName name="ガス_灯油混焼" localSheetId="5">#REF!</definedName>
    <definedName name="ガス_灯油混焼" localSheetId="6">#REF!</definedName>
    <definedName name="ガス_灯油混焼" localSheetId="9">#REF!</definedName>
    <definedName name="ガス_灯油混焼" localSheetId="17">#REF!</definedName>
    <definedName name="ガス_灯油混焼" localSheetId="2">#REF!</definedName>
    <definedName name="ガス_灯油混焼">#REF!</definedName>
    <definedName name="モドス">[85]!モドス</definedName>
    <definedName name="건축" localSheetId="3">#REF!</definedName>
    <definedName name="건축" localSheetId="4">#REF!</definedName>
    <definedName name="건축" localSheetId="7">#REF!</definedName>
    <definedName name="건축" localSheetId="5">#REF!</definedName>
    <definedName name="건축" localSheetId="6">#REF!</definedName>
    <definedName name="건축" localSheetId="9">#REF!</definedName>
    <definedName name="건축" localSheetId="17">#REF!</definedName>
    <definedName name="건축" localSheetId="2">#REF!</definedName>
    <definedName name="건축">#REF!</definedName>
    <definedName name="구분" localSheetId="3">#REF!</definedName>
    <definedName name="구분" localSheetId="4">#REF!</definedName>
    <definedName name="구분" localSheetId="7">#REF!</definedName>
    <definedName name="구분" localSheetId="5">#REF!</definedName>
    <definedName name="구분" localSheetId="6">#REF!</definedName>
    <definedName name="구분" localSheetId="9">#REF!</definedName>
    <definedName name="구분" localSheetId="17">#REF!</definedName>
    <definedName name="구분" localSheetId="2">#REF!</definedName>
    <definedName name="구분">#REF!</definedName>
    <definedName name="기계" localSheetId="3">#REF!</definedName>
    <definedName name="기계" localSheetId="4">#REF!</definedName>
    <definedName name="기계" localSheetId="7">#REF!</definedName>
    <definedName name="기계" localSheetId="5">#REF!</definedName>
    <definedName name="기계" localSheetId="6">#REF!</definedName>
    <definedName name="기계" localSheetId="9">#REF!</definedName>
    <definedName name="기계" localSheetId="17">#REF!</definedName>
    <definedName name="기계" localSheetId="2">#REF!</definedName>
    <definedName name="기계">#REF!</definedName>
    <definedName name="기구자재선택">[166]코드관리!$V$4:$V$103</definedName>
    <definedName name="기타" localSheetId="4">[167]당초!#REF!</definedName>
    <definedName name="기타" localSheetId="7">[167]당초!#REF!</definedName>
    <definedName name="기타" localSheetId="5">[167]당초!#REF!</definedName>
    <definedName name="기타" localSheetId="6">[167]당초!#REF!</definedName>
    <definedName name="기타" localSheetId="17">[167]당초!#REF!</definedName>
    <definedName name="기타">[167]당초!#REF!</definedName>
    <definedName name="내부거래분" localSheetId="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4"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5"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6"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9"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1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ㄷ1" localSheetId="3">#REF!</definedName>
    <definedName name="ㄷ1" localSheetId="4">#REF!</definedName>
    <definedName name="ㄷ1" localSheetId="7">#REF!</definedName>
    <definedName name="ㄷ1" localSheetId="5">#REF!</definedName>
    <definedName name="ㄷ1" localSheetId="6">#REF!</definedName>
    <definedName name="ㄷ1" localSheetId="9">#REF!</definedName>
    <definedName name="ㄷ1" localSheetId="17">#REF!</definedName>
    <definedName name="ㄷ1" localSheetId="2">#REF!</definedName>
    <definedName name="ㄷ1">#REF!</definedName>
    <definedName name="단가비교">#N/A</definedName>
    <definedName name="도면외주" localSheetId="3" hidden="1">#REF!</definedName>
    <definedName name="도면외주" localSheetId="4" hidden="1">#REF!</definedName>
    <definedName name="도면외주" localSheetId="7" hidden="1">#REF!</definedName>
    <definedName name="도면외주" localSheetId="5" hidden="1">#REF!</definedName>
    <definedName name="도면외주" localSheetId="6" hidden="1">#REF!</definedName>
    <definedName name="도면외주" localSheetId="9" hidden="1">#REF!</definedName>
    <definedName name="도면외주" localSheetId="17" hidden="1">#REF!</definedName>
    <definedName name="도면외주" localSheetId="2" hidden="1">#REF!</definedName>
    <definedName name="도면외주" hidden="1">#REF!</definedName>
    <definedName name="도면용역비" localSheetId="3" hidden="1">#REF!</definedName>
    <definedName name="도면용역비" localSheetId="4" hidden="1">#REF!</definedName>
    <definedName name="도면용역비" localSheetId="7" hidden="1">#REF!</definedName>
    <definedName name="도면용역비" localSheetId="5" hidden="1">#REF!</definedName>
    <definedName name="도면용역비" localSheetId="6" hidden="1">#REF!</definedName>
    <definedName name="도면용역비" localSheetId="9" hidden="1">#REF!</definedName>
    <definedName name="도면용역비" localSheetId="17" hidden="1">#REF!</definedName>
    <definedName name="도면용역비" localSheetId="2" hidden="1">#REF!</definedName>
    <definedName name="도면용역비" hidden="1">#REF!</definedName>
    <definedName name="ㄹㅇㄴ" localSheetId="3" hidden="1">{"'Sheet1'!$L$16"}</definedName>
    <definedName name="ㄹㅇㄴ" localSheetId="4" hidden="1">{"'Sheet1'!$L$16"}</definedName>
    <definedName name="ㄹㅇㄴ" localSheetId="7" hidden="1">{"'Sheet1'!$L$16"}</definedName>
    <definedName name="ㄹㅇㄴ" localSheetId="5" hidden="1">{"'Sheet1'!$L$16"}</definedName>
    <definedName name="ㄹㅇㄴ" localSheetId="6" hidden="1">{"'Sheet1'!$L$16"}</definedName>
    <definedName name="ㄹㅇㄴ" localSheetId="9" hidden="1">{"'Sheet1'!$L$16"}</definedName>
    <definedName name="ㄹㅇㄴ" localSheetId="17" hidden="1">{"'Sheet1'!$L$16"}</definedName>
    <definedName name="ㄹㅇㄴ" localSheetId="2" hidden="1">{"'Sheet1'!$L$16"}</definedName>
    <definedName name="ㄹㅇㄴ" hidden="1">{"'Sheet1'!$L$16"}</definedName>
    <definedName name="롱ㅁㄴㄱ버ㅏㅣㅈ" localSheetId="3">#REF!</definedName>
    <definedName name="롱ㅁㄴㄱ버ㅏㅣㅈ" localSheetId="4">#REF!</definedName>
    <definedName name="롱ㅁㄴㄱ버ㅏㅣㅈ" localSheetId="7">#REF!</definedName>
    <definedName name="롱ㅁㄴㄱ버ㅏㅣㅈ" localSheetId="5">#REF!</definedName>
    <definedName name="롱ㅁㄴㄱ버ㅏㅣㅈ" localSheetId="6">#REF!</definedName>
    <definedName name="롱ㅁㄴㄱ버ㅏㅣㅈ" localSheetId="9">#REF!</definedName>
    <definedName name="롱ㅁㄴㄱ버ㅏㅣㅈ" localSheetId="17">#REF!</definedName>
    <definedName name="롱ㅁㄴㄱ버ㅏㅣㅈ" localSheetId="2">#REF!</definedName>
    <definedName name="롱ㅁㄴㄱ버ㅏㅣㅈ">#REF!</definedName>
    <definedName name="ㅁ1" localSheetId="3">#REF!</definedName>
    <definedName name="ㅁ1" localSheetId="4">#REF!</definedName>
    <definedName name="ㅁ1" localSheetId="7">#REF!</definedName>
    <definedName name="ㅁ1" localSheetId="5">#REF!</definedName>
    <definedName name="ㅁ1" localSheetId="6">#REF!</definedName>
    <definedName name="ㅁ1" localSheetId="9">#REF!</definedName>
    <definedName name="ㅁ1" localSheetId="17">#REF!</definedName>
    <definedName name="ㅁ1" localSheetId="2">#REF!</definedName>
    <definedName name="ㅁ1">#REF!</definedName>
    <definedName name="ㅁ1727" localSheetId="3">#REF!</definedName>
    <definedName name="ㅁ1727" localSheetId="4">#REF!</definedName>
    <definedName name="ㅁ1727" localSheetId="7">#REF!</definedName>
    <definedName name="ㅁ1727" localSheetId="5">#REF!</definedName>
    <definedName name="ㅁ1727" localSheetId="6">#REF!</definedName>
    <definedName name="ㅁ1727" localSheetId="9">#REF!</definedName>
    <definedName name="ㅁ1727" localSheetId="17">#REF!</definedName>
    <definedName name="ㅁ1727" localSheetId="2">#REF!</definedName>
    <definedName name="ㅁ1727">#REF!</definedName>
    <definedName name="ㅂㅂ" localSheetId="4">[168]LAB!#REF!</definedName>
    <definedName name="ㅂㅂ" localSheetId="7">[168]LAB!#REF!</definedName>
    <definedName name="ㅂㅂ" localSheetId="5">[168]LAB!#REF!</definedName>
    <definedName name="ㅂㅂ" localSheetId="6">[168]LAB!#REF!</definedName>
    <definedName name="ㅂㅂ" localSheetId="17">[168]LAB!#REF!</definedName>
    <definedName name="ㅂㅂ">[168]LAB!#REF!</definedName>
    <definedName name="ㅂㅈㅂㅈ" localSheetId="4">[168]LAB!#REF!</definedName>
    <definedName name="ㅂㅈㅂㅈ" localSheetId="7">[168]LAB!#REF!</definedName>
    <definedName name="ㅂㅈㅂㅈ" localSheetId="5">[168]LAB!#REF!</definedName>
    <definedName name="ㅂㅈㅂㅈ" localSheetId="6">[168]LAB!#REF!</definedName>
    <definedName name="ㅂㅈㅂㅈ" localSheetId="17">[168]LAB!#REF!</definedName>
    <definedName name="ㅂㅈㅂㅈ">[168]LAB!#REF!</definedName>
    <definedName name="배관" localSheetId="3">#REF!</definedName>
    <definedName name="배관" localSheetId="4">#REF!</definedName>
    <definedName name="배관" localSheetId="7">#REF!</definedName>
    <definedName name="배관" localSheetId="5">#REF!</definedName>
    <definedName name="배관" localSheetId="6">#REF!</definedName>
    <definedName name="배관" localSheetId="9">#REF!</definedName>
    <definedName name="배관" localSheetId="17">#REF!</definedName>
    <definedName name="배관" localSheetId="2">#REF!</definedName>
    <definedName name="배관">#REF!</definedName>
    <definedName name="배관3" localSheetId="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4"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5"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6"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9"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1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부대공사" localSheetId="3" hidden="1">#REF!</definedName>
    <definedName name="부대공사" localSheetId="4" hidden="1">#REF!</definedName>
    <definedName name="부대공사" localSheetId="7" hidden="1">#REF!</definedName>
    <definedName name="부대공사" localSheetId="5" hidden="1">#REF!</definedName>
    <definedName name="부대공사" localSheetId="6" hidden="1">#REF!</definedName>
    <definedName name="부대공사" localSheetId="9" hidden="1">#REF!</definedName>
    <definedName name="부대공사" localSheetId="17" hidden="1">#REF!</definedName>
    <definedName name="부대공사" localSheetId="2" hidden="1">#REF!</definedName>
    <definedName name="부대공사" hidden="1">#REF!</definedName>
    <definedName name="ㅅㄷ" localSheetId="3" hidden="1">{"'Sheet1'!$L$16"}</definedName>
    <definedName name="ㅅㄷ" localSheetId="4" hidden="1">{"'Sheet1'!$L$16"}</definedName>
    <definedName name="ㅅㄷ" localSheetId="7" hidden="1">{"'Sheet1'!$L$16"}</definedName>
    <definedName name="ㅅㄷ" localSheetId="5" hidden="1">{"'Sheet1'!$L$16"}</definedName>
    <definedName name="ㅅㄷ" localSheetId="6" hidden="1">{"'Sheet1'!$L$16"}</definedName>
    <definedName name="ㅅㄷ" localSheetId="9" hidden="1">{"'Sheet1'!$L$16"}</definedName>
    <definedName name="ㅅㄷ" localSheetId="17" hidden="1">{"'Sheet1'!$L$16"}</definedName>
    <definedName name="ㅅㄷ" localSheetId="2" hidden="1">{"'Sheet1'!$L$16"}</definedName>
    <definedName name="ㅅㄷ" hidden="1">{"'Sheet1'!$L$16"}</definedName>
    <definedName name="소모비" localSheetId="3">#REF!</definedName>
    <definedName name="소모비" localSheetId="4">#REF!</definedName>
    <definedName name="소모비" localSheetId="7">#REF!</definedName>
    <definedName name="소모비" localSheetId="5">#REF!</definedName>
    <definedName name="소모비" localSheetId="6">#REF!</definedName>
    <definedName name="소모비" localSheetId="9">#REF!</definedName>
    <definedName name="소모비" localSheetId="17">#REF!</definedName>
    <definedName name="소모비" localSheetId="2">#REF!</definedName>
    <definedName name="소모비">#REF!</definedName>
    <definedName name="소분류동적A">"OFFSET('규격'!$C$1,1,'규격'!$A$15-1,COUNTA(OFFSET('규격'!$E$3,1,'규격'!$H$3-1,10,1),1))"</definedName>
    <definedName name="아" localSheetId="3" hidden="1">{"'Sheet1'!$L$16"}</definedName>
    <definedName name="아" localSheetId="4" hidden="1">{"'Sheet1'!$L$16"}</definedName>
    <definedName name="아" localSheetId="7" hidden="1">{"'Sheet1'!$L$16"}</definedName>
    <definedName name="아" localSheetId="5" hidden="1">{"'Sheet1'!$L$16"}</definedName>
    <definedName name="아" localSheetId="6" hidden="1">{"'Sheet1'!$L$16"}</definedName>
    <definedName name="아" localSheetId="9" hidden="1">{"'Sheet1'!$L$16"}</definedName>
    <definedName name="아" localSheetId="17" hidden="1">{"'Sheet1'!$L$16"}</definedName>
    <definedName name="아" localSheetId="2" hidden="1">{"'Sheet1'!$L$16"}</definedName>
    <definedName name="아" hidden="1">{"'Sheet1'!$L$16"}</definedName>
    <definedName name="이찰" localSheetId="3">#REF!</definedName>
    <definedName name="이찰" localSheetId="4">#REF!</definedName>
    <definedName name="이찰" localSheetId="7">#REF!</definedName>
    <definedName name="이찰" localSheetId="5">#REF!</definedName>
    <definedName name="이찰" localSheetId="6">#REF!</definedName>
    <definedName name="이찰" localSheetId="9">#REF!</definedName>
    <definedName name="이찰" localSheetId="17">#REF!</definedName>
    <definedName name="이찰" localSheetId="2">#REF!</definedName>
    <definedName name="이찰">#REF!</definedName>
    <definedName name="입찰1">#N/A</definedName>
    <definedName name="입찰2">#N/A</definedName>
    <definedName name="잡비" localSheetId="3">#REF!</definedName>
    <definedName name="잡비" localSheetId="4">#REF!</definedName>
    <definedName name="잡비" localSheetId="7">#REF!</definedName>
    <definedName name="잡비" localSheetId="5">#REF!</definedName>
    <definedName name="잡비" localSheetId="6">#REF!</definedName>
    <definedName name="잡비" localSheetId="9">#REF!</definedName>
    <definedName name="잡비" localSheetId="17">#REF!</definedName>
    <definedName name="잡비" localSheetId="2">#REF!</definedName>
    <definedName name="잡비">#REF!</definedName>
    <definedName name="전" localSheetId="3">#REF!</definedName>
    <definedName name="전" localSheetId="4">#REF!</definedName>
    <definedName name="전" localSheetId="7">#REF!</definedName>
    <definedName name="전" localSheetId="5">#REF!</definedName>
    <definedName name="전" localSheetId="6">#REF!</definedName>
    <definedName name="전" localSheetId="9">#REF!</definedName>
    <definedName name="전" localSheetId="17">#REF!</definedName>
    <definedName name="전" localSheetId="2">#REF!</definedName>
    <definedName name="전">#REF!</definedName>
    <definedName name="전계장금액" localSheetId="3" hidden="1">#REF!</definedName>
    <definedName name="전계장금액" localSheetId="4" hidden="1">#REF!</definedName>
    <definedName name="전계장금액" localSheetId="7" hidden="1">#REF!</definedName>
    <definedName name="전계장금액" localSheetId="5" hidden="1">#REF!</definedName>
    <definedName name="전계장금액" localSheetId="6" hidden="1">#REF!</definedName>
    <definedName name="전계장금액" localSheetId="9" hidden="1">#REF!</definedName>
    <definedName name="전계장금액" localSheetId="17" hidden="1">#REF!</definedName>
    <definedName name="전계장금액" localSheetId="2" hidden="1">#REF!</definedName>
    <definedName name="전계장금액" hidden="1">#REF!</definedName>
    <definedName name="전기" localSheetId="3" hidden="1">{"'Sheet1'!$A$1:$E$59"}</definedName>
    <definedName name="전기" localSheetId="4" hidden="1">{"'Sheet1'!$A$1:$E$59"}</definedName>
    <definedName name="전기" localSheetId="7" hidden="1">{"'Sheet1'!$A$1:$E$59"}</definedName>
    <definedName name="전기" localSheetId="5" hidden="1">{"'Sheet1'!$A$1:$E$59"}</definedName>
    <definedName name="전기" localSheetId="6" hidden="1">{"'Sheet1'!$A$1:$E$59"}</definedName>
    <definedName name="전기" localSheetId="9" hidden="1">{"'Sheet1'!$A$1:$E$59"}</definedName>
    <definedName name="전기" localSheetId="17" hidden="1">{"'Sheet1'!$A$1:$E$59"}</definedName>
    <definedName name="전기" localSheetId="2" hidden="1">{"'Sheet1'!$A$1:$E$59"}</definedName>
    <definedName name="전기" hidden="1">{"'Sheet1'!$A$1:$E$59"}</definedName>
    <definedName name="전기계장" localSheetId="3">#REF!</definedName>
    <definedName name="전기계장" localSheetId="4">#REF!</definedName>
    <definedName name="전기계장" localSheetId="7">#REF!</definedName>
    <definedName name="전기계장" localSheetId="5">#REF!</definedName>
    <definedName name="전기계장" localSheetId="6">#REF!</definedName>
    <definedName name="전기계장" localSheetId="9">#REF!</definedName>
    <definedName name="전기계장" localSheetId="17">#REF!</definedName>
    <definedName name="전기계장" localSheetId="2">#REF!</definedName>
    <definedName name="전기계장">#REF!</definedName>
    <definedName name="조직도" localSheetId="4">[168]LAB!#REF!</definedName>
    <definedName name="조직도" localSheetId="7">[168]LAB!#REF!</definedName>
    <definedName name="조직도" localSheetId="5">[168]LAB!#REF!</definedName>
    <definedName name="조직도" localSheetId="6">[168]LAB!#REF!</definedName>
    <definedName name="조직도" localSheetId="17">[168]LAB!#REF!</definedName>
    <definedName name="조직도">[168]LAB!#REF!</definedName>
    <definedName name="주요물량비교">#N/A</definedName>
    <definedName name="주택사업본부" localSheetId="3">#REF!</definedName>
    <definedName name="주택사업본부" localSheetId="4">#REF!</definedName>
    <definedName name="주택사업본부" localSheetId="7">#REF!</definedName>
    <definedName name="주택사업본부" localSheetId="5">#REF!</definedName>
    <definedName name="주택사업본부" localSheetId="6">#REF!</definedName>
    <definedName name="주택사업본부" localSheetId="9">#REF!</definedName>
    <definedName name="주택사업본부" localSheetId="17">#REF!</definedName>
    <definedName name="주택사업본부" localSheetId="2">#REF!</definedName>
    <definedName name="주택사업본부">#REF!</definedName>
    <definedName name="중기" localSheetId="3">#REF!</definedName>
    <definedName name="중기" localSheetId="4">#REF!</definedName>
    <definedName name="중기" localSheetId="7">#REF!</definedName>
    <definedName name="중기" localSheetId="5">#REF!</definedName>
    <definedName name="중기" localSheetId="6">#REF!</definedName>
    <definedName name="중기" localSheetId="9">#REF!</definedName>
    <definedName name="중기" localSheetId="17">#REF!</definedName>
    <definedName name="중기" localSheetId="2">#REF!</definedName>
    <definedName name="중기">#REF!</definedName>
    <definedName name="집계SHEET" localSheetId="4">[169]당초!#REF!</definedName>
    <definedName name="집계SHEET" localSheetId="7">[169]당초!#REF!</definedName>
    <definedName name="집계SHEET" localSheetId="5">[169]당초!#REF!</definedName>
    <definedName name="집계SHEET" localSheetId="6">[169]당초!#REF!</definedName>
    <definedName name="집계SHEET" localSheetId="17">[169]당초!#REF!</definedName>
    <definedName name="집계SHEET">[169]당초!#REF!</definedName>
    <definedName name="철구사업본부" localSheetId="3">#REF!</definedName>
    <definedName name="철구사업본부" localSheetId="4">#REF!</definedName>
    <definedName name="철구사업본부" localSheetId="7">#REF!</definedName>
    <definedName name="철구사업본부" localSheetId="5">#REF!</definedName>
    <definedName name="철구사업본부" localSheetId="6">#REF!</definedName>
    <definedName name="철구사업본부" localSheetId="9">#REF!</definedName>
    <definedName name="철구사업본부" localSheetId="17">#REF!</definedName>
    <definedName name="철구사업본부" localSheetId="2">#REF!</definedName>
    <definedName name="철구사업본부">#REF!</definedName>
    <definedName name="총괄표3" localSheetId="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4"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5"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6"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9"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1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추" localSheetId="3" hidden="1">{"'Sheet1'!$L$16"}</definedName>
    <definedName name="추" localSheetId="4" hidden="1">{"'Sheet1'!$L$16"}</definedName>
    <definedName name="추" localSheetId="7" hidden="1">{"'Sheet1'!$L$16"}</definedName>
    <definedName name="추" localSheetId="5" hidden="1">{"'Sheet1'!$L$16"}</definedName>
    <definedName name="추" localSheetId="6" hidden="1">{"'Sheet1'!$L$16"}</definedName>
    <definedName name="추" localSheetId="9" hidden="1">{"'Sheet1'!$L$16"}</definedName>
    <definedName name="추" localSheetId="17" hidden="1">{"'Sheet1'!$L$16"}</definedName>
    <definedName name="추" localSheetId="2" hidden="1">{"'Sheet1'!$L$16"}</definedName>
    <definedName name="추" hidden="1">{"'Sheet1'!$L$16"}</definedName>
    <definedName name="추가분" localSheetId="3" hidden="1">{"'장비'!$A$3:$M$12"}</definedName>
    <definedName name="추가분" localSheetId="4" hidden="1">{"'장비'!$A$3:$M$12"}</definedName>
    <definedName name="추가분" localSheetId="7" hidden="1">{"'장비'!$A$3:$M$12"}</definedName>
    <definedName name="추가분" localSheetId="5" hidden="1">{"'장비'!$A$3:$M$12"}</definedName>
    <definedName name="추가분" localSheetId="6" hidden="1">{"'장비'!$A$3:$M$12"}</definedName>
    <definedName name="추가분" localSheetId="9" hidden="1">{"'장비'!$A$3:$M$12"}</definedName>
    <definedName name="추가분" localSheetId="17" hidden="1">{"'장비'!$A$3:$M$12"}</definedName>
    <definedName name="추가분" localSheetId="2" hidden="1">{"'장비'!$A$3:$M$12"}</definedName>
    <definedName name="추가분" hidden="1">{"'장비'!$A$3:$M$12"}</definedName>
    <definedName name="토목" localSheetId="3">#REF!</definedName>
    <definedName name="토목" localSheetId="4">#REF!</definedName>
    <definedName name="토목" localSheetId="7">#REF!</definedName>
    <definedName name="토목" localSheetId="5">#REF!</definedName>
    <definedName name="토목" localSheetId="6">#REF!</definedName>
    <definedName name="토목" localSheetId="9">#REF!</definedName>
    <definedName name="토목" localSheetId="17">#REF!</definedName>
    <definedName name="토목" localSheetId="2">#REF!</definedName>
    <definedName name="토목">#REF!</definedName>
    <definedName name="토목변경" localSheetId="3" hidden="1">{"'장비'!$A$3:$M$12"}</definedName>
    <definedName name="토목변경" localSheetId="4" hidden="1">{"'장비'!$A$3:$M$12"}</definedName>
    <definedName name="토목변경" localSheetId="7" hidden="1">{"'장비'!$A$3:$M$12"}</definedName>
    <definedName name="토목변경" localSheetId="5" hidden="1">{"'장비'!$A$3:$M$12"}</definedName>
    <definedName name="토목변경" localSheetId="6" hidden="1">{"'장비'!$A$3:$M$12"}</definedName>
    <definedName name="토목변경" localSheetId="9" hidden="1">{"'장비'!$A$3:$M$12"}</definedName>
    <definedName name="토목변경" localSheetId="17" hidden="1">{"'장비'!$A$3:$M$12"}</definedName>
    <definedName name="토목변경" localSheetId="2" hidden="1">{"'장비'!$A$3:$M$12"}</definedName>
    <definedName name="토목변경" hidden="1">{"'장비'!$A$3:$M$12"}</definedName>
    <definedName name="토목실행예산" localSheetId="3" hidden="1">{"'장비'!$A$3:$M$12"}</definedName>
    <definedName name="토목실행예산" localSheetId="4" hidden="1">{"'장비'!$A$3:$M$12"}</definedName>
    <definedName name="토목실행예산" localSheetId="7" hidden="1">{"'장비'!$A$3:$M$12"}</definedName>
    <definedName name="토목실행예산" localSheetId="5" hidden="1">{"'장비'!$A$3:$M$12"}</definedName>
    <definedName name="토목실행예산" localSheetId="6" hidden="1">{"'장비'!$A$3:$M$12"}</definedName>
    <definedName name="토목실행예산" localSheetId="9" hidden="1">{"'장비'!$A$3:$M$12"}</definedName>
    <definedName name="토목실행예산" localSheetId="17" hidden="1">{"'장비'!$A$3:$M$12"}</definedName>
    <definedName name="토목실행예산" localSheetId="2" hidden="1">{"'장비'!$A$3:$M$12"}</definedName>
    <definedName name="토목실행예산" hidden="1">{"'장비'!$A$3:$M$12"}</definedName>
    <definedName name="토목조정분" localSheetId="3" hidden="1">{"'장비'!$A$3:$M$12"}</definedName>
    <definedName name="토목조정분" localSheetId="4" hidden="1">{"'장비'!$A$3:$M$12"}</definedName>
    <definedName name="토목조정분" localSheetId="7" hidden="1">{"'장비'!$A$3:$M$12"}</definedName>
    <definedName name="토목조정분" localSheetId="5" hidden="1">{"'장비'!$A$3:$M$12"}</definedName>
    <definedName name="토목조정분" localSheetId="6" hidden="1">{"'장비'!$A$3:$M$12"}</definedName>
    <definedName name="토목조정분" localSheetId="9" hidden="1">{"'장비'!$A$3:$M$12"}</definedName>
    <definedName name="토목조정분" localSheetId="17" hidden="1">{"'장비'!$A$3:$M$12"}</definedName>
    <definedName name="토목조정분" localSheetId="2" hidden="1">{"'장비'!$A$3:$M$12"}</definedName>
    <definedName name="토목조정분" hidden="1">{"'장비'!$A$3:$M$12"}</definedName>
    <definedName name="ㅎㅎㄹ" localSheetId="3" hidden="1">{"'장비'!$A$3:$M$12"}</definedName>
    <definedName name="ㅎㅎㄹ" localSheetId="4" hidden="1">{"'장비'!$A$3:$M$12"}</definedName>
    <definedName name="ㅎㅎㄹ" localSheetId="7" hidden="1">{"'장비'!$A$3:$M$12"}</definedName>
    <definedName name="ㅎㅎㄹ" localSheetId="5" hidden="1">{"'장비'!$A$3:$M$12"}</definedName>
    <definedName name="ㅎㅎㄹ" localSheetId="6" hidden="1">{"'장비'!$A$3:$M$12"}</definedName>
    <definedName name="ㅎㅎㄹ" localSheetId="9" hidden="1">{"'장비'!$A$3:$M$12"}</definedName>
    <definedName name="ㅎㅎㄹ" localSheetId="17" hidden="1">{"'장비'!$A$3:$M$12"}</definedName>
    <definedName name="ㅎㅎㄹ" localSheetId="2" hidden="1">{"'장비'!$A$3:$M$12"}</definedName>
    <definedName name="ㅎㅎㄹ" hidden="1">{"'장비'!$A$3:$M$12"}</definedName>
    <definedName name="ㅎㅎㅎ" localSheetId="3" hidden="1">#REF!</definedName>
    <definedName name="ㅎㅎㅎ" localSheetId="4" hidden="1">#REF!</definedName>
    <definedName name="ㅎㅎㅎ" localSheetId="7" hidden="1">#REF!</definedName>
    <definedName name="ㅎㅎㅎ" localSheetId="5" hidden="1">#REF!</definedName>
    <definedName name="ㅎㅎㅎ" localSheetId="6" hidden="1">#REF!</definedName>
    <definedName name="ㅎㅎㅎ" localSheetId="9" hidden="1">#REF!</definedName>
    <definedName name="ㅎㅎㅎ" localSheetId="17" hidden="1">#REF!</definedName>
    <definedName name="ㅎㅎㅎ" localSheetId="2" hidden="1">#REF!</definedName>
    <definedName name="ㅎㅎㅎ" hidden="1">#REF!</definedName>
    <definedName name="할" localSheetId="3" hidden="1">{"'Sheet1'!$L$16"}</definedName>
    <definedName name="할" localSheetId="4" hidden="1">{"'Sheet1'!$L$16"}</definedName>
    <definedName name="할" localSheetId="7" hidden="1">{"'Sheet1'!$L$16"}</definedName>
    <definedName name="할" localSheetId="5" hidden="1">{"'Sheet1'!$L$16"}</definedName>
    <definedName name="할" localSheetId="6" hidden="1">{"'Sheet1'!$L$16"}</definedName>
    <definedName name="할" localSheetId="9" hidden="1">{"'Sheet1'!$L$16"}</definedName>
    <definedName name="할" localSheetId="17" hidden="1">{"'Sheet1'!$L$16"}</definedName>
    <definedName name="할" localSheetId="2" hidden="1">{"'Sheet1'!$L$16"}</definedName>
    <definedName name="할" hidden="1">{"'Sheet1'!$L$16"}</definedName>
    <definedName name="합계표" localSheetId="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4"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5"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6"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9"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1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항" localSheetId="3" hidden="1">{"'Sheet1'!$L$16"}</definedName>
    <definedName name="항" localSheetId="4" hidden="1">{"'Sheet1'!$L$16"}</definedName>
    <definedName name="항" localSheetId="7" hidden="1">{"'Sheet1'!$L$16"}</definedName>
    <definedName name="항" localSheetId="5" hidden="1">{"'Sheet1'!$L$16"}</definedName>
    <definedName name="항" localSheetId="6" hidden="1">{"'Sheet1'!$L$16"}</definedName>
    <definedName name="항" localSheetId="9" hidden="1">{"'Sheet1'!$L$16"}</definedName>
    <definedName name="항" localSheetId="17" hidden="1">{"'Sheet1'!$L$16"}</definedName>
    <definedName name="항" localSheetId="2" hidden="1">{"'Sheet1'!$L$16"}</definedName>
    <definedName name="항" hidden="1">{"'Sheet1'!$L$16"}</definedName>
    <definedName name="현장" localSheetId="3" hidden="1">#REF!</definedName>
    <definedName name="현장" localSheetId="4" hidden="1">#REF!</definedName>
    <definedName name="현장" localSheetId="7" hidden="1">#REF!</definedName>
    <definedName name="현장" localSheetId="5" hidden="1">#REF!</definedName>
    <definedName name="현장" localSheetId="6" hidden="1">#REF!</definedName>
    <definedName name="현장" localSheetId="9" hidden="1">#REF!</definedName>
    <definedName name="현장" localSheetId="17" hidden="1">#REF!</definedName>
    <definedName name="현장" localSheetId="2" hidden="1">#REF!</definedName>
    <definedName name="현장" hidden="1">#REF!</definedName>
    <definedName name="현장관리비">#N/A</definedName>
    <definedName name="ㅑㅅ" localSheetId="3" hidden="1">{"'Sheet1'!$L$16"}</definedName>
    <definedName name="ㅑㅅ" localSheetId="4" hidden="1">{"'Sheet1'!$L$16"}</definedName>
    <definedName name="ㅑㅅ" localSheetId="7" hidden="1">{"'Sheet1'!$L$16"}</definedName>
    <definedName name="ㅑㅅ" localSheetId="5" hidden="1">{"'Sheet1'!$L$16"}</definedName>
    <definedName name="ㅑㅅ" localSheetId="6" hidden="1">{"'Sheet1'!$L$16"}</definedName>
    <definedName name="ㅑㅅ" localSheetId="9" hidden="1">{"'Sheet1'!$L$16"}</definedName>
    <definedName name="ㅑㅅ" localSheetId="17" hidden="1">{"'Sheet1'!$L$16"}</definedName>
    <definedName name="ㅑㅅ" localSheetId="2" hidden="1">{"'Sheet1'!$L$16"}</definedName>
    <definedName name="ㅑㅅ" hidden="1">{"'Sheet1'!$L$16"}</definedName>
    <definedName name="ㅗ감" localSheetId="3">#REF!</definedName>
    <definedName name="ㅗ감" localSheetId="4">#REF!</definedName>
    <definedName name="ㅗ감" localSheetId="7">#REF!</definedName>
    <definedName name="ㅗ감" localSheetId="5">#REF!</definedName>
    <definedName name="ㅗ감" localSheetId="6">#REF!</definedName>
    <definedName name="ㅗ감" localSheetId="9">#REF!</definedName>
    <definedName name="ㅗ감" localSheetId="17">#REF!</definedName>
    <definedName name="ㅗ감" localSheetId="2">#REF!</definedName>
    <definedName name="ㅗ감">#REF!</definedName>
    <definedName name="ㅗ로비ㅕㄱ" localSheetId="3">#REF!</definedName>
    <definedName name="ㅗ로비ㅕㄱ" localSheetId="4">#REF!</definedName>
    <definedName name="ㅗ로비ㅕㄱ" localSheetId="7">#REF!</definedName>
    <definedName name="ㅗ로비ㅕㄱ" localSheetId="5">#REF!</definedName>
    <definedName name="ㅗ로비ㅕㄱ" localSheetId="6">#REF!</definedName>
    <definedName name="ㅗ로비ㅕㄱ" localSheetId="9">#REF!</definedName>
    <definedName name="ㅗ로비ㅕㄱ" localSheetId="17">#REF!</definedName>
    <definedName name="ㅗ로비ㅕㄱ" localSheetId="2">#REF!</definedName>
    <definedName name="ㅗ로비ㅕㄱ">#REF!</definedName>
    <definedName name="ㅘ" localSheetId="3" hidden="1">{"'Sheet1'!$L$16"}</definedName>
    <definedName name="ㅘ" localSheetId="4" hidden="1">{"'Sheet1'!$L$16"}</definedName>
    <definedName name="ㅘ" localSheetId="7" hidden="1">{"'Sheet1'!$L$16"}</definedName>
    <definedName name="ㅘ" localSheetId="5" hidden="1">{"'Sheet1'!$L$16"}</definedName>
    <definedName name="ㅘ" localSheetId="6" hidden="1">{"'Sheet1'!$L$16"}</definedName>
    <definedName name="ㅘ" localSheetId="9" hidden="1">{"'Sheet1'!$L$16"}</definedName>
    <definedName name="ㅘ" localSheetId="17" hidden="1">{"'Sheet1'!$L$16"}</definedName>
    <definedName name="ㅘ" localSheetId="2" hidden="1">{"'Sheet1'!$L$16"}</definedName>
    <definedName name="ㅘ" hidden="1">{"'Sheet1'!$L$16"}</definedName>
    <definedName name="中操ｹｰﾌﾞﾙ処理室" localSheetId="3">#REF!</definedName>
    <definedName name="中操ｹｰﾌﾞﾙ処理室" localSheetId="4">#REF!</definedName>
    <definedName name="中操ｹｰﾌﾞﾙ処理室" localSheetId="7">#REF!</definedName>
    <definedName name="中操ｹｰﾌﾞﾙ処理室" localSheetId="5">#REF!</definedName>
    <definedName name="中操ｹｰﾌﾞﾙ処理室" localSheetId="6">#REF!</definedName>
    <definedName name="中操ｹｰﾌﾞﾙ処理室" localSheetId="9">#REF!</definedName>
    <definedName name="中操ｹｰﾌﾞﾙ処理室" localSheetId="17">#REF!</definedName>
    <definedName name="中操ｹｰﾌﾞﾙ処理室" localSheetId="2">#REF!</definedName>
    <definedName name="中操ｹｰﾌﾞﾙ処理室">#REF!</definedName>
    <definedName name="合計" localSheetId="3">#REF!</definedName>
    <definedName name="合計" localSheetId="4">#REF!</definedName>
    <definedName name="合計" localSheetId="7">#REF!</definedName>
    <definedName name="合計" localSheetId="5">#REF!</definedName>
    <definedName name="合計" localSheetId="6">#REF!</definedName>
    <definedName name="合計" localSheetId="9">#REF!</definedName>
    <definedName name="合計" localSheetId="17">#REF!</definedName>
    <definedName name="合計" localSheetId="2">#REF!</definedName>
    <definedName name="合計">#REF!</definedName>
    <definedName name="小計" localSheetId="3">#REF!</definedName>
    <definedName name="小計" localSheetId="4">#REF!</definedName>
    <definedName name="小計" localSheetId="7">#REF!</definedName>
    <definedName name="小計" localSheetId="5">#REF!</definedName>
    <definedName name="小計" localSheetId="6">#REF!</definedName>
    <definedName name="小計" localSheetId="9">#REF!</definedName>
    <definedName name="小計" localSheetId="17">#REF!</definedName>
    <definedName name="小計" localSheetId="2">#REF!</definedName>
    <definedName name="小計">#REF!</definedName>
    <definedName name="材料費" localSheetId="3">#REF!</definedName>
    <definedName name="材料費" localSheetId="4">#REF!</definedName>
    <definedName name="材料費" localSheetId="7">#REF!</definedName>
    <definedName name="材料費" localSheetId="5">#REF!</definedName>
    <definedName name="材料費" localSheetId="6">#REF!</definedName>
    <definedName name="材料費" localSheetId="9">#REF!</definedName>
    <definedName name="材料費" localSheetId="17">#REF!</definedName>
    <definedName name="材料費" localSheetId="2">#REF!</definedName>
    <definedName name="材料費">#REF!</definedName>
    <definedName name="直接経費" localSheetId="3">#REF!</definedName>
    <definedName name="直接経費" localSheetId="4">#REF!</definedName>
    <definedName name="直接経費" localSheetId="7">#REF!</definedName>
    <definedName name="直接経費" localSheetId="5">#REF!</definedName>
    <definedName name="直接経費" localSheetId="6">#REF!</definedName>
    <definedName name="直接経費" localSheetId="9">#REF!</definedName>
    <definedName name="直接経費" localSheetId="17">#REF!</definedName>
    <definedName name="直接経費" localSheetId="2">#REF!</definedName>
    <definedName name="直接経費">#REF!</definedName>
    <definedName name="間接費" localSheetId="3">#REF!</definedName>
    <definedName name="間接費" localSheetId="4">#REF!</definedName>
    <definedName name="間接費" localSheetId="7">#REF!</definedName>
    <definedName name="間接費" localSheetId="5">#REF!</definedName>
    <definedName name="間接費" localSheetId="6">#REF!</definedName>
    <definedName name="間接費" localSheetId="9">#REF!</definedName>
    <definedName name="間接費" localSheetId="17">#REF!</definedName>
    <definedName name="間接費" localSheetId="2">#REF!</definedName>
    <definedName name="間接費">#REF!</definedName>
  </definedNames>
  <calcPr calcId="152511"/>
</workbook>
</file>

<file path=xl/calcChain.xml><?xml version="1.0" encoding="utf-8"?>
<calcChain xmlns="http://schemas.openxmlformats.org/spreadsheetml/2006/main">
  <c r="F21" i="28" l="1"/>
  <c r="F20" i="28"/>
  <c r="F19" i="28"/>
  <c r="F18" i="28"/>
  <c r="F17" i="28"/>
  <c r="F16" i="28"/>
  <c r="F15" i="28"/>
  <c r="O35" i="20" l="1"/>
  <c r="K35" i="20"/>
  <c r="K31" i="19"/>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3" i="27"/>
  <c r="A4" i="27"/>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M6" i="25" l="1"/>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5" i="25"/>
  <c r="B6" i="25" l="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G16" i="23" l="1"/>
  <c r="G9" i="23"/>
  <c r="Q156" i="23"/>
  <c r="P156" i="23"/>
  <c r="O156" i="23"/>
  <c r="Q155" i="23"/>
  <c r="P155" i="23"/>
  <c r="O155" i="23"/>
  <c r="Q154" i="23"/>
  <c r="P154" i="23"/>
  <c r="O154" i="23"/>
  <c r="P153" i="23"/>
  <c r="O153" i="23"/>
  <c r="Q153" i="23" s="1"/>
  <c r="L153" i="23"/>
  <c r="K153" i="23"/>
  <c r="Q152" i="23"/>
  <c r="P152" i="23"/>
  <c r="O152" i="23"/>
  <c r="L152" i="23"/>
  <c r="K152" i="23"/>
  <c r="Q151" i="23"/>
  <c r="P151" i="23"/>
  <c r="O151" i="23"/>
  <c r="L151" i="23"/>
  <c r="K151" i="23"/>
  <c r="P150" i="23"/>
  <c r="O150" i="23"/>
  <c r="Q150" i="23" s="1"/>
  <c r="L150" i="23"/>
  <c r="K150" i="23"/>
  <c r="P149" i="23"/>
  <c r="O149" i="23"/>
  <c r="Q149" i="23" s="1"/>
  <c r="L149" i="23"/>
  <c r="K149" i="23"/>
  <c r="Q148" i="23"/>
  <c r="P148" i="23"/>
  <c r="O148" i="23"/>
  <c r="P147" i="23"/>
  <c r="O147" i="23"/>
  <c r="Q147" i="23" s="1"/>
  <c r="L147" i="23"/>
  <c r="K147" i="23"/>
  <c r="P146" i="23"/>
  <c r="O146" i="23"/>
  <c r="Q146" i="23" s="1"/>
  <c r="L146" i="23"/>
  <c r="K146" i="23"/>
  <c r="Q145" i="23"/>
  <c r="P145" i="23"/>
  <c r="O145" i="23"/>
  <c r="Q144" i="23"/>
  <c r="P144" i="23"/>
  <c r="O144" i="23"/>
  <c r="Q143" i="23"/>
  <c r="P143" i="23"/>
  <c r="O143" i="23"/>
  <c r="Q142" i="23"/>
  <c r="P142" i="23"/>
  <c r="O142" i="23"/>
  <c r="Q141" i="23"/>
  <c r="P141" i="23"/>
  <c r="O141" i="23"/>
  <c r="Q140" i="23"/>
  <c r="P140" i="23"/>
  <c r="O140" i="23"/>
  <c r="Q139" i="23"/>
  <c r="P139" i="23"/>
  <c r="O139" i="23"/>
  <c r="A139" i="23"/>
  <c r="A140" i="23" s="1"/>
  <c r="A141" i="23" s="1"/>
  <c r="A142" i="23" s="1"/>
  <c r="A143" i="23" s="1"/>
  <c r="A144" i="23" s="1"/>
  <c r="A145" i="23" s="1"/>
  <c r="A146" i="23" s="1"/>
  <c r="A147" i="23" s="1"/>
  <c r="A148" i="23" s="1"/>
  <c r="A149" i="23" s="1"/>
  <c r="A150" i="23" s="1"/>
  <c r="A151" i="23" s="1"/>
  <c r="A152" i="23" s="1"/>
  <c r="A153" i="23" s="1"/>
  <c r="A154" i="23" s="1"/>
  <c r="A155" i="23" s="1"/>
  <c r="A156" i="23" s="1"/>
  <c r="P138" i="23"/>
  <c r="O138" i="23"/>
  <c r="Q138" i="23" s="1"/>
  <c r="K138" i="23"/>
  <c r="A138" i="23"/>
  <c r="Q137" i="23"/>
  <c r="P137" i="23"/>
  <c r="O137" i="23"/>
  <c r="L137" i="23"/>
  <c r="K137" i="23"/>
  <c r="A137" i="23"/>
  <c r="P136" i="23"/>
  <c r="O136" i="23"/>
  <c r="Q136" i="23" s="1"/>
  <c r="L136" i="23"/>
  <c r="K136" i="23"/>
  <c r="A136" i="23"/>
  <c r="Q135" i="23"/>
  <c r="P135" i="23"/>
  <c r="O135" i="23"/>
  <c r="L135" i="23"/>
  <c r="K135" i="23"/>
  <c r="Q132" i="23"/>
  <c r="P132" i="23"/>
  <c r="O132" i="23"/>
  <c r="A132" i="23"/>
  <c r="Q131" i="23"/>
  <c r="P131" i="23"/>
  <c r="O131" i="23"/>
  <c r="A131" i="23"/>
  <c r="Q130" i="23"/>
  <c r="P130" i="23"/>
  <c r="O130" i="23"/>
  <c r="A130" i="23"/>
  <c r="S129" i="23"/>
  <c r="Q129" i="23"/>
  <c r="P129" i="23"/>
  <c r="O129" i="23"/>
  <c r="A129" i="23"/>
  <c r="S128" i="23"/>
  <c r="Q128" i="23"/>
  <c r="P128" i="23"/>
  <c r="O128" i="23"/>
  <c r="E128" i="23"/>
  <c r="D128" i="23"/>
  <c r="Q124" i="23"/>
  <c r="P124" i="23"/>
  <c r="O124" i="23"/>
  <c r="Q123" i="23"/>
  <c r="P123" i="23"/>
  <c r="O123" i="23"/>
  <c r="Q122" i="23"/>
  <c r="P122" i="23"/>
  <c r="O122" i="23"/>
  <c r="Q121" i="23"/>
  <c r="P121" i="23"/>
  <c r="O121" i="23"/>
  <c r="Q120" i="23"/>
  <c r="P120" i="23"/>
  <c r="O120" i="23"/>
  <c r="A120" i="23"/>
  <c r="A121" i="23" s="1"/>
  <c r="A122" i="23" s="1"/>
  <c r="A123" i="23" s="1"/>
  <c r="A124" i="23" s="1"/>
  <c r="A125" i="23" s="1"/>
  <c r="Q119" i="23"/>
  <c r="P119" i="23"/>
  <c r="O119" i="23"/>
  <c r="A119" i="23"/>
  <c r="Q118" i="23"/>
  <c r="P118" i="23"/>
  <c r="O118" i="23"/>
  <c r="Q115" i="23"/>
  <c r="P115" i="23"/>
  <c r="O115" i="23"/>
  <c r="Q114" i="23"/>
  <c r="P114" i="23"/>
  <c r="O114" i="23"/>
  <c r="Q113" i="23"/>
  <c r="P113" i="23"/>
  <c r="O113" i="23"/>
  <c r="Q112" i="23"/>
  <c r="P112" i="23"/>
  <c r="O112" i="23"/>
  <c r="Q111" i="23"/>
  <c r="P111" i="23"/>
  <c r="O111" i="23"/>
  <c r="A111" i="23"/>
  <c r="A112" i="23" s="1"/>
  <c r="A113" i="23" s="1"/>
  <c r="A114" i="23" s="1"/>
  <c r="A115" i="23" s="1"/>
  <c r="Q110" i="23"/>
  <c r="P110" i="23"/>
  <c r="O110" i="23"/>
  <c r="A110" i="23"/>
  <c r="Q109" i="23"/>
  <c r="P109" i="23"/>
  <c r="O109" i="23"/>
  <c r="A109" i="23"/>
  <c r="Q108" i="23"/>
  <c r="P108" i="23"/>
  <c r="O108" i="23"/>
  <c r="Q105" i="23"/>
  <c r="P105" i="23"/>
  <c r="O105" i="23"/>
  <c r="Q104" i="23"/>
  <c r="P104" i="23"/>
  <c r="O104" i="23"/>
  <c r="Q103" i="23"/>
  <c r="P103" i="23"/>
  <c r="O103" i="23"/>
  <c r="Q102" i="23"/>
  <c r="P102" i="23"/>
  <c r="O102" i="23"/>
  <c r="Q101" i="23"/>
  <c r="P101" i="23"/>
  <c r="O101" i="23"/>
  <c r="Q100" i="23"/>
  <c r="P100" i="23"/>
  <c r="O100" i="23"/>
  <c r="Q99" i="23"/>
  <c r="P99" i="23"/>
  <c r="O99" i="23"/>
  <c r="Q98" i="23"/>
  <c r="P98" i="23"/>
  <c r="O98" i="23"/>
  <c r="D98" i="23"/>
  <c r="Q97" i="23"/>
  <c r="P97" i="23"/>
  <c r="O97" i="23"/>
  <c r="Q96" i="23"/>
  <c r="P96" i="23"/>
  <c r="O96" i="23"/>
  <c r="Q95" i="23"/>
  <c r="P95" i="23"/>
  <c r="O95" i="23"/>
  <c r="Q94" i="23"/>
  <c r="P94" i="23"/>
  <c r="O94" i="23"/>
  <c r="Q93" i="23"/>
  <c r="P93" i="23"/>
  <c r="O93" i="23"/>
  <c r="Q92" i="23"/>
  <c r="P92" i="23"/>
  <c r="O92" i="23"/>
  <c r="Q91" i="23"/>
  <c r="P91" i="23"/>
  <c r="O91" i="23"/>
  <c r="Q90" i="23"/>
  <c r="P90" i="23"/>
  <c r="O90" i="23"/>
  <c r="Q89" i="23"/>
  <c r="P89" i="23"/>
  <c r="O89" i="23"/>
  <c r="Q88" i="23"/>
  <c r="P88" i="23"/>
  <c r="O88" i="23"/>
  <c r="Q87" i="23"/>
  <c r="P87" i="23"/>
  <c r="O87" i="23"/>
  <c r="Q86" i="23"/>
  <c r="P86" i="23"/>
  <c r="O86" i="23"/>
  <c r="Q85" i="23"/>
  <c r="P85" i="23"/>
  <c r="O85" i="23"/>
  <c r="Q84" i="23"/>
  <c r="P84" i="23"/>
  <c r="O84" i="23"/>
  <c r="Q83" i="23"/>
  <c r="P83" i="23"/>
  <c r="O83" i="23"/>
  <c r="Q82" i="23"/>
  <c r="P82" i="23"/>
  <c r="O82" i="23"/>
  <c r="Q81" i="23"/>
  <c r="P81" i="23"/>
  <c r="O81" i="23"/>
  <c r="A81" i="23"/>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Q80" i="23"/>
  <c r="P80" i="23"/>
  <c r="O80" i="23"/>
  <c r="A80" i="23"/>
  <c r="Q79" i="23"/>
  <c r="P79" i="23"/>
  <c r="O79" i="23"/>
  <c r="A79" i="23"/>
  <c r="Q78" i="23"/>
  <c r="P78" i="23"/>
  <c r="O78" i="23"/>
  <c r="Q75" i="23"/>
  <c r="P75" i="23"/>
  <c r="O75" i="23"/>
  <c r="Q74" i="23"/>
  <c r="P74" i="23"/>
  <c r="O74" i="23"/>
  <c r="Q73" i="23"/>
  <c r="P73" i="23"/>
  <c r="O73" i="23"/>
  <c r="Q72" i="23"/>
  <c r="P72" i="23"/>
  <c r="O72" i="23"/>
  <c r="Q71" i="23"/>
  <c r="P71" i="23"/>
  <c r="O71" i="23"/>
  <c r="Q70" i="23"/>
  <c r="P70" i="23"/>
  <c r="O70" i="23"/>
  <c r="A70" i="23"/>
  <c r="A71" i="23" s="1"/>
  <c r="A72" i="23" s="1"/>
  <c r="A73" i="23" s="1"/>
  <c r="A74" i="23" s="1"/>
  <c r="A75" i="23" s="1"/>
  <c r="Q69" i="23"/>
  <c r="P69" i="23"/>
  <c r="O69" i="23"/>
  <c r="A69" i="23"/>
  <c r="Q68" i="23"/>
  <c r="P68" i="23"/>
  <c r="O68" i="23"/>
  <c r="Q67" i="23"/>
  <c r="Q65" i="23"/>
  <c r="P65" i="23"/>
  <c r="O65" i="23"/>
  <c r="Q64" i="23"/>
  <c r="P64" i="23"/>
  <c r="O64" i="23"/>
  <c r="Q63" i="23"/>
  <c r="P63" i="23"/>
  <c r="O63" i="23"/>
  <c r="Q62" i="23"/>
  <c r="P62" i="23"/>
  <c r="O62" i="23"/>
  <c r="Q61" i="23"/>
  <c r="P61" i="23"/>
  <c r="O61" i="23"/>
  <c r="Q60" i="23"/>
  <c r="P60" i="23"/>
  <c r="O60" i="23"/>
  <c r="Q59" i="23"/>
  <c r="P59" i="23"/>
  <c r="O59" i="23"/>
  <c r="Q58" i="23"/>
  <c r="P58" i="23"/>
  <c r="O58" i="23"/>
  <c r="Q57" i="23"/>
  <c r="P57" i="23"/>
  <c r="O57" i="23"/>
  <c r="Q56" i="23"/>
  <c r="P56" i="23"/>
  <c r="O56" i="23"/>
  <c r="Q55" i="23"/>
  <c r="P55" i="23"/>
  <c r="O55" i="23"/>
  <c r="D55" i="23"/>
  <c r="Q54" i="23"/>
  <c r="P54" i="23"/>
  <c r="O54" i="23"/>
  <c r="Q53" i="23"/>
  <c r="P53" i="23"/>
  <c r="O53" i="23"/>
  <c r="Q52" i="23"/>
  <c r="P52" i="23"/>
  <c r="O52" i="23"/>
  <c r="Q51" i="23"/>
  <c r="P51" i="23"/>
  <c r="O51" i="23"/>
  <c r="Q50" i="23"/>
  <c r="P50" i="23"/>
  <c r="O50" i="23"/>
  <c r="Q49" i="23"/>
  <c r="P49" i="23"/>
  <c r="O49" i="23"/>
  <c r="D49" i="23"/>
  <c r="Q48" i="23"/>
  <c r="P48" i="23"/>
  <c r="O48" i="23"/>
  <c r="Q47" i="23"/>
  <c r="P47" i="23"/>
  <c r="O47" i="23"/>
  <c r="Q46" i="23"/>
  <c r="P46" i="23"/>
  <c r="O46" i="23"/>
  <c r="Q45" i="23"/>
  <c r="P45" i="23"/>
  <c r="O45" i="23"/>
  <c r="Q44" i="23"/>
  <c r="P44" i="23"/>
  <c r="O44" i="23"/>
  <c r="Q43" i="23"/>
  <c r="P43" i="23"/>
  <c r="O43" i="23"/>
  <c r="Q42" i="23"/>
  <c r="P42" i="23"/>
  <c r="O42" i="23"/>
  <c r="Q41" i="23"/>
  <c r="P41" i="23"/>
  <c r="O41" i="23"/>
  <c r="Q40" i="23"/>
  <c r="P40" i="23"/>
  <c r="O40" i="23"/>
  <c r="Q39" i="23"/>
  <c r="P39" i="23"/>
  <c r="O39" i="23"/>
  <c r="Q38" i="23"/>
  <c r="P38" i="23"/>
  <c r="O38" i="23"/>
  <c r="Q37" i="23"/>
  <c r="P37" i="23"/>
  <c r="O37" i="23"/>
  <c r="Q36" i="23"/>
  <c r="P36" i="23"/>
  <c r="O36" i="23"/>
  <c r="A36" i="23"/>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Q35" i="23"/>
  <c r="P35" i="23"/>
  <c r="O35" i="23"/>
  <c r="A35" i="23"/>
  <c r="Q34" i="23"/>
  <c r="P34" i="23"/>
  <c r="O34" i="23"/>
  <c r="A34" i="23"/>
  <c r="Q33" i="23"/>
  <c r="P33" i="23"/>
  <c r="O33" i="23"/>
  <c r="Q32" i="23"/>
  <c r="Q29" i="23"/>
  <c r="P29" i="23"/>
  <c r="O29" i="23"/>
  <c r="T28" i="23"/>
  <c r="Q28" i="23"/>
  <c r="P28" i="23"/>
  <c r="O28" i="23"/>
  <c r="Q27" i="23"/>
  <c r="P27" i="23"/>
  <c r="O27" i="23"/>
  <c r="S26" i="23"/>
  <c r="Q26" i="23"/>
  <c r="P26" i="23"/>
  <c r="O26" i="23"/>
  <c r="Q25" i="23"/>
  <c r="P25" i="23"/>
  <c r="O25" i="23"/>
  <c r="S24" i="23"/>
  <c r="Q24" i="23"/>
  <c r="P24" i="23"/>
  <c r="O24" i="23"/>
  <c r="A24" i="23"/>
  <c r="A25" i="23" s="1"/>
  <c r="A26" i="23" s="1"/>
  <c r="A27" i="23" s="1"/>
  <c r="A28" i="23" s="1"/>
  <c r="A29" i="23" s="1"/>
  <c r="A30" i="23" s="1"/>
  <c r="V23" i="23"/>
  <c r="U23" i="23"/>
  <c r="T23" i="23"/>
  <c r="S23" i="23"/>
  <c r="Q23" i="23"/>
  <c r="P23" i="23"/>
  <c r="O23" i="23"/>
  <c r="A23" i="23"/>
  <c r="S22" i="23"/>
  <c r="Q22" i="23"/>
  <c r="P22" i="23"/>
  <c r="O22" i="23"/>
  <c r="E22" i="23"/>
  <c r="D22" i="23"/>
  <c r="S21" i="23"/>
  <c r="Q21" i="23"/>
  <c r="O21" i="23"/>
  <c r="R19" i="23"/>
  <c r="G19" i="23"/>
  <c r="F19" i="23"/>
  <c r="E19" i="23"/>
  <c r="D19" i="23"/>
  <c r="T18" i="23"/>
  <c r="U18" i="23" s="1"/>
  <c r="S18" i="23"/>
  <c r="Q18" i="23"/>
  <c r="P18" i="23"/>
  <c r="O18" i="23"/>
  <c r="R17" i="23"/>
  <c r="Q17" i="23"/>
  <c r="P17" i="23"/>
  <c r="O17" i="23"/>
  <c r="S16" i="23"/>
  <c r="Q16" i="23"/>
  <c r="P16" i="23"/>
  <c r="O16" i="23"/>
  <c r="D16" i="23"/>
  <c r="S15" i="23"/>
  <c r="Q15" i="23"/>
  <c r="P15" i="23"/>
  <c r="O15" i="23"/>
  <c r="D15" i="23"/>
  <c r="R14" i="23"/>
  <c r="Q14" i="23"/>
  <c r="P14" i="23"/>
  <c r="O14" i="23"/>
  <c r="D14" i="23"/>
  <c r="Q13" i="23"/>
  <c r="P13" i="23"/>
  <c r="O13" i="23"/>
  <c r="A13" i="23"/>
  <c r="A14" i="23" s="1"/>
  <c r="A15" i="23" s="1"/>
  <c r="A16" i="23" s="1"/>
  <c r="A17" i="23" s="1"/>
  <c r="A18" i="23" s="1"/>
  <c r="Q12" i="23"/>
  <c r="P12" i="23"/>
  <c r="O12" i="23"/>
  <c r="D12" i="23"/>
  <c r="A12" i="23"/>
  <c r="S11" i="23"/>
  <c r="Q11" i="23"/>
  <c r="P11" i="23"/>
  <c r="O11" i="23"/>
  <c r="A11" i="23"/>
  <c r="S10" i="23"/>
  <c r="Q10" i="23"/>
  <c r="P10" i="23"/>
  <c r="O10" i="23"/>
  <c r="A10" i="23"/>
  <c r="S9" i="23"/>
  <c r="Q9" i="23"/>
  <c r="P9" i="23"/>
  <c r="O9" i="23"/>
  <c r="H9" i="23"/>
  <c r="D9" i="23"/>
  <c r="S2" i="23"/>
  <c r="G12" i="15"/>
  <c r="G13" i="15"/>
  <c r="G14" i="15"/>
  <c r="G15" i="15"/>
  <c r="G16" i="15"/>
  <c r="G17" i="15"/>
  <c r="G18" i="15"/>
  <c r="G19" i="15"/>
  <c r="G20" i="15"/>
  <c r="G21" i="15"/>
  <c r="G22" i="15"/>
  <c r="G23" i="15"/>
  <c r="G24" i="15"/>
  <c r="G25" i="15"/>
  <c r="G26" i="15"/>
  <c r="G27" i="15"/>
  <c r="G28" i="15"/>
  <c r="G29" i="15"/>
  <c r="G30" i="15"/>
  <c r="G11" i="15"/>
  <c r="H16" i="7"/>
  <c r="H15" i="7"/>
  <c r="H29" i="7" l="1"/>
  <c r="H28" i="7"/>
  <c r="H27" i="7"/>
  <c r="H26" i="7"/>
  <c r="H25" i="7"/>
  <c r="H24" i="7"/>
  <c r="H23" i="7"/>
  <c r="H22" i="7"/>
  <c r="H21" i="7"/>
  <c r="H20" i="7"/>
  <c r="H19" i="7"/>
  <c r="H18" i="7"/>
  <c r="H17" i="7"/>
  <c r="H14" i="7"/>
  <c r="H12" i="7"/>
  <c r="H11" i="7"/>
  <c r="H10" i="7"/>
  <c r="H22" i="22"/>
  <c r="H21" i="22"/>
  <c r="H26" i="22"/>
  <c r="H25" i="22"/>
  <c r="H24" i="22"/>
  <c r="H23" i="22"/>
  <c r="H20" i="22"/>
  <c r="H19" i="22"/>
  <c r="H18" i="22"/>
  <c r="H17" i="22"/>
  <c r="H16" i="22"/>
  <c r="H15" i="22"/>
  <c r="H14" i="22"/>
  <c r="H13" i="22"/>
  <c r="H12" i="22"/>
  <c r="H11" i="22"/>
  <c r="H10" i="22"/>
  <c r="AL38" i="13" l="1"/>
  <c r="AL26" i="13"/>
  <c r="AI26" i="13"/>
  <c r="AK26" i="13" s="1"/>
  <c r="AI27" i="13"/>
  <c r="AI28" i="13"/>
  <c r="AI29" i="13"/>
  <c r="AK29" i="13" s="1"/>
  <c r="AI30" i="13"/>
  <c r="AK30" i="13" s="1"/>
  <c r="AI31" i="13"/>
  <c r="AK31" i="13" s="1"/>
  <c r="AI32" i="13"/>
  <c r="AK32" i="13" s="1"/>
  <c r="AI33" i="13"/>
  <c r="AK33" i="13" s="1"/>
  <c r="AI34" i="13"/>
  <c r="AI35" i="13"/>
  <c r="AI36" i="13"/>
  <c r="AI37" i="13"/>
  <c r="AI38" i="13"/>
  <c r="AI39" i="13"/>
  <c r="AK39" i="13" s="1"/>
  <c r="AI40" i="13"/>
  <c r="AK40" i="13" s="1"/>
  <c r="AI41" i="13"/>
  <c r="AK41" i="13" s="1"/>
  <c r="AI42" i="13"/>
  <c r="AI43" i="13"/>
  <c r="AI44" i="13"/>
  <c r="AI45" i="13"/>
  <c r="AI25" i="13"/>
  <c r="AK25" i="13" s="1"/>
  <c r="I151" i="13"/>
  <c r="AK28" i="13"/>
  <c r="AK34" i="13"/>
  <c r="AK35" i="13"/>
  <c r="AK36" i="13"/>
  <c r="AK37" i="13"/>
  <c r="AK38" i="13"/>
  <c r="AK42" i="13"/>
  <c r="AK43" i="13"/>
  <c r="AK44" i="13"/>
  <c r="AJ26" i="13"/>
  <c r="AJ27" i="13"/>
  <c r="AJ28" i="13"/>
  <c r="AJ29" i="13"/>
  <c r="AJ30" i="13"/>
  <c r="AJ31" i="13"/>
  <c r="AJ32" i="13"/>
  <c r="AJ33" i="13"/>
  <c r="AJ34" i="13"/>
  <c r="AJ35" i="13"/>
  <c r="AJ36" i="13"/>
  <c r="AJ37" i="13"/>
  <c r="AJ38" i="13"/>
  <c r="AJ39" i="13"/>
  <c r="AJ40" i="13"/>
  <c r="AJ41" i="13"/>
  <c r="AJ42" i="13"/>
  <c r="AJ43" i="13"/>
  <c r="AJ44" i="13"/>
  <c r="AJ25" i="13"/>
  <c r="Z54" i="13"/>
  <c r="Z55" i="13"/>
  <c r="Z56" i="13"/>
  <c r="Z57" i="13"/>
  <c r="Z58" i="13"/>
  <c r="Z59" i="13"/>
  <c r="Z60" i="13"/>
  <c r="Z61" i="13"/>
  <c r="Z62" i="13"/>
  <c r="Z63" i="13"/>
  <c r="Z64" i="13"/>
  <c r="Z65" i="13"/>
  <c r="Z66" i="13"/>
  <c r="Z67" i="13"/>
  <c r="Z68" i="13"/>
  <c r="Z69" i="13"/>
  <c r="Z70" i="13"/>
  <c r="Z71" i="13"/>
  <c r="Z53" i="13"/>
  <c r="AK27" i="13"/>
  <c r="E157" i="13"/>
  <c r="Q154" i="21" l="1"/>
  <c r="P154" i="21"/>
  <c r="O154" i="21"/>
  <c r="H154" i="21"/>
  <c r="Q153" i="21"/>
  <c r="P153" i="21"/>
  <c r="O153" i="21"/>
  <c r="H153" i="21"/>
  <c r="Q152" i="21"/>
  <c r="P152" i="21"/>
  <c r="O152" i="21"/>
  <c r="Q151" i="21"/>
  <c r="P151" i="21"/>
  <c r="O151" i="21"/>
  <c r="L151" i="21"/>
  <c r="K151" i="21"/>
  <c r="Q150" i="21"/>
  <c r="P150" i="21"/>
  <c r="O150" i="21"/>
  <c r="L150" i="21"/>
  <c r="K150" i="21"/>
  <c r="Q149" i="21"/>
  <c r="P149" i="21"/>
  <c r="O149" i="21"/>
  <c r="L149" i="21"/>
  <c r="K149" i="21"/>
  <c r="Q148" i="21"/>
  <c r="P148" i="21"/>
  <c r="O148" i="21"/>
  <c r="L148" i="21"/>
  <c r="K148" i="21"/>
  <c r="Q147" i="21"/>
  <c r="P147" i="21"/>
  <c r="O147" i="21"/>
  <c r="L147" i="21"/>
  <c r="K147" i="21"/>
  <c r="Q146" i="21"/>
  <c r="P146" i="21"/>
  <c r="O146" i="21"/>
  <c r="Q145" i="21"/>
  <c r="P145" i="21"/>
  <c r="O145" i="21"/>
  <c r="L145" i="21"/>
  <c r="K145" i="21"/>
  <c r="Q144" i="21"/>
  <c r="P144" i="21"/>
  <c r="O144" i="21"/>
  <c r="L144" i="21"/>
  <c r="K144" i="21"/>
  <c r="Q143" i="21"/>
  <c r="P143" i="21"/>
  <c r="O143" i="21"/>
  <c r="Q142" i="21"/>
  <c r="P142" i="21"/>
  <c r="O142" i="21"/>
  <c r="Q141" i="21"/>
  <c r="P141" i="21"/>
  <c r="O141" i="21"/>
  <c r="Q140" i="21"/>
  <c r="P140" i="21"/>
  <c r="O140" i="21"/>
  <c r="Q139" i="21"/>
  <c r="P139" i="21"/>
  <c r="O139" i="21"/>
  <c r="Q138" i="21"/>
  <c r="P138" i="21"/>
  <c r="O138" i="21"/>
  <c r="Q137" i="21"/>
  <c r="P137" i="21"/>
  <c r="O137" i="21"/>
  <c r="Q136" i="21"/>
  <c r="P136" i="21"/>
  <c r="O136" i="21"/>
  <c r="K136" i="21"/>
  <c r="P135" i="21"/>
  <c r="O135" i="21"/>
  <c r="Q135" i="21" s="1"/>
  <c r="L135" i="21"/>
  <c r="K135" i="21"/>
  <c r="A135" i="2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P134" i="21"/>
  <c r="O134" i="21"/>
  <c r="Q134" i="21" s="1"/>
  <c r="L134" i="21"/>
  <c r="K134" i="21"/>
  <c r="A134" i="21"/>
  <c r="Q133" i="21"/>
  <c r="P133" i="21"/>
  <c r="O133" i="21"/>
  <c r="L133" i="21"/>
  <c r="K133" i="21"/>
  <c r="Q130" i="21"/>
  <c r="P130" i="21"/>
  <c r="O130" i="21"/>
  <c r="A130" i="21"/>
  <c r="Q129" i="21"/>
  <c r="P129" i="21"/>
  <c r="O129" i="21"/>
  <c r="A129" i="21"/>
  <c r="Q128" i="21"/>
  <c r="P128" i="21"/>
  <c r="O128" i="21"/>
  <c r="A128" i="21"/>
  <c r="Q127" i="21"/>
  <c r="P127" i="21"/>
  <c r="O127" i="21"/>
  <c r="A127" i="21"/>
  <c r="Q126" i="21"/>
  <c r="P126" i="21"/>
  <c r="O126" i="21"/>
  <c r="Q123" i="21"/>
  <c r="P123" i="21"/>
  <c r="O123" i="21"/>
  <c r="Q122" i="21"/>
  <c r="P122" i="21"/>
  <c r="O122" i="21"/>
  <c r="Q121" i="21"/>
  <c r="P121" i="21"/>
  <c r="O121" i="21"/>
  <c r="Q120" i="21"/>
  <c r="P120" i="21"/>
  <c r="O120" i="21"/>
  <c r="A120" i="21"/>
  <c r="A121" i="21" s="1"/>
  <c r="A122" i="21" s="1"/>
  <c r="A123" i="21" s="1"/>
  <c r="Q119" i="21"/>
  <c r="P119" i="21"/>
  <c r="O119" i="21"/>
  <c r="A119" i="21"/>
  <c r="Q118" i="21"/>
  <c r="P118" i="21"/>
  <c r="O118" i="21"/>
  <c r="A118" i="21"/>
  <c r="Q117" i="21"/>
  <c r="P117" i="21"/>
  <c r="O117" i="21"/>
  <c r="Q114" i="21"/>
  <c r="P114" i="21"/>
  <c r="O114" i="21"/>
  <c r="Q113" i="21"/>
  <c r="P113" i="21"/>
  <c r="O113" i="21"/>
  <c r="Q112" i="21"/>
  <c r="P112" i="21"/>
  <c r="O112" i="21"/>
  <c r="Q111" i="21"/>
  <c r="P111" i="21"/>
  <c r="O111" i="21"/>
  <c r="Q110" i="21"/>
  <c r="P110" i="21"/>
  <c r="O110" i="21"/>
  <c r="A110" i="21"/>
  <c r="A111" i="21" s="1"/>
  <c r="A112" i="21" s="1"/>
  <c r="A113" i="21" s="1"/>
  <c r="A114" i="21" s="1"/>
  <c r="Q109" i="21"/>
  <c r="P109" i="21"/>
  <c r="O109" i="21"/>
  <c r="A109" i="21"/>
  <c r="Q108" i="21"/>
  <c r="P108" i="21"/>
  <c r="O108" i="21"/>
  <c r="A108" i="21"/>
  <c r="Q107" i="21"/>
  <c r="P107" i="21"/>
  <c r="O107" i="21"/>
  <c r="Q104" i="21"/>
  <c r="P104" i="21"/>
  <c r="O104" i="21"/>
  <c r="Q103" i="21"/>
  <c r="P103" i="21"/>
  <c r="O103" i="21"/>
  <c r="Q102" i="21"/>
  <c r="P102" i="21"/>
  <c r="O102" i="21"/>
  <c r="Q101" i="21"/>
  <c r="P101" i="21"/>
  <c r="O101" i="21"/>
  <c r="Q100" i="21"/>
  <c r="P100" i="21"/>
  <c r="O100" i="21"/>
  <c r="Q99" i="21"/>
  <c r="P99" i="21"/>
  <c r="O99" i="21"/>
  <c r="Q98" i="21"/>
  <c r="P98" i="21"/>
  <c r="O98" i="21"/>
  <c r="Q97" i="21"/>
  <c r="P97" i="21"/>
  <c r="O97" i="21"/>
  <c r="Q96" i="21"/>
  <c r="P96" i="21"/>
  <c r="O96" i="21"/>
  <c r="Q95" i="21"/>
  <c r="P95" i="21"/>
  <c r="O95" i="21"/>
  <c r="Q94" i="21"/>
  <c r="P94" i="21"/>
  <c r="O94" i="21"/>
  <c r="Q93" i="21"/>
  <c r="P93" i="21"/>
  <c r="O93" i="21"/>
  <c r="Q92" i="21"/>
  <c r="P92" i="21"/>
  <c r="O92" i="21"/>
  <c r="Q91" i="21"/>
  <c r="P91" i="21"/>
  <c r="O91" i="21"/>
  <c r="Q90" i="21"/>
  <c r="P90" i="21"/>
  <c r="O90" i="21"/>
  <c r="Q89" i="21"/>
  <c r="P89" i="21"/>
  <c r="O89" i="21"/>
  <c r="Q88" i="21"/>
  <c r="P88" i="21"/>
  <c r="O88" i="21"/>
  <c r="Q87" i="21"/>
  <c r="P87" i="21"/>
  <c r="O87" i="21"/>
  <c r="D87" i="21"/>
  <c r="Q86" i="21"/>
  <c r="P86" i="21"/>
  <c r="O86" i="21"/>
  <c r="Q85" i="21"/>
  <c r="P85" i="21"/>
  <c r="O85" i="21"/>
  <c r="Q84" i="21"/>
  <c r="P84" i="21"/>
  <c r="O84" i="21"/>
  <c r="Q83" i="21"/>
  <c r="P83" i="21"/>
  <c r="O83" i="21"/>
  <c r="Q82" i="21"/>
  <c r="P82" i="21"/>
  <c r="O82" i="21"/>
  <c r="Q81" i="21"/>
  <c r="P81" i="21"/>
  <c r="O81" i="21"/>
  <c r="Q80" i="21"/>
  <c r="P80" i="21"/>
  <c r="O80" i="21"/>
  <c r="D80" i="21"/>
  <c r="A80" i="2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Q79" i="21"/>
  <c r="P79" i="21"/>
  <c r="O79" i="21"/>
  <c r="A79" i="21"/>
  <c r="Q78" i="21"/>
  <c r="P78" i="21"/>
  <c r="O78" i="21"/>
  <c r="A78" i="21"/>
  <c r="Q77" i="21"/>
  <c r="P77" i="21"/>
  <c r="O77" i="21"/>
  <c r="Q74" i="21"/>
  <c r="P74" i="21"/>
  <c r="O74" i="21"/>
  <c r="Q73" i="21"/>
  <c r="P73" i="21"/>
  <c r="O73" i="21"/>
  <c r="Q72" i="21"/>
  <c r="P72" i="21"/>
  <c r="O72" i="21"/>
  <c r="Q71" i="21"/>
  <c r="P71" i="21"/>
  <c r="O71" i="21"/>
  <c r="Q70" i="21"/>
  <c r="P70" i="21"/>
  <c r="O70" i="21"/>
  <c r="A70" i="21"/>
  <c r="A71" i="21" s="1"/>
  <c r="A72" i="21" s="1"/>
  <c r="A73" i="21" s="1"/>
  <c r="A74" i="21" s="1"/>
  <c r="Q69" i="21"/>
  <c r="P69" i="21"/>
  <c r="O69" i="21"/>
  <c r="A69" i="21"/>
  <c r="Q68" i="21"/>
  <c r="P68" i="21"/>
  <c r="O68" i="21"/>
  <c r="A68" i="21"/>
  <c r="Q67" i="21"/>
  <c r="P67" i="21"/>
  <c r="O67" i="21"/>
  <c r="Q66" i="21"/>
  <c r="Q64" i="21"/>
  <c r="P64" i="21"/>
  <c r="O64" i="21"/>
  <c r="Q63" i="21"/>
  <c r="P63" i="21"/>
  <c r="O63" i="21"/>
  <c r="Q62" i="21"/>
  <c r="P62" i="21"/>
  <c r="O62" i="21"/>
  <c r="Q61" i="21"/>
  <c r="P61" i="21"/>
  <c r="O61" i="21"/>
  <c r="Q60" i="21"/>
  <c r="P60" i="21"/>
  <c r="O60" i="21"/>
  <c r="Q59" i="21"/>
  <c r="P59" i="21"/>
  <c r="O59" i="21"/>
  <c r="Q58" i="21"/>
  <c r="P58" i="21"/>
  <c r="O58" i="21"/>
  <c r="Q57" i="21"/>
  <c r="P57" i="21"/>
  <c r="O57" i="21"/>
  <c r="Q56" i="21"/>
  <c r="P56" i="21"/>
  <c r="O56" i="21"/>
  <c r="Q55" i="21"/>
  <c r="P55" i="21"/>
  <c r="O55" i="21"/>
  <c r="Q54" i="21"/>
  <c r="P54" i="21"/>
  <c r="O54" i="21"/>
  <c r="Q53" i="21"/>
  <c r="P53" i="21"/>
  <c r="O53" i="21"/>
  <c r="Q52" i="21"/>
  <c r="P52" i="21"/>
  <c r="O52" i="21"/>
  <c r="Q51" i="21"/>
  <c r="P51" i="21"/>
  <c r="O51" i="21"/>
  <c r="Q50" i="21"/>
  <c r="P50" i="21"/>
  <c r="O50" i="21"/>
  <c r="Q49" i="21"/>
  <c r="P49" i="21"/>
  <c r="O49" i="21"/>
  <c r="Q48" i="21"/>
  <c r="P48" i="21"/>
  <c r="O48" i="21"/>
  <c r="Q47" i="21"/>
  <c r="P47" i="21"/>
  <c r="O47" i="21"/>
  <c r="Q46" i="21"/>
  <c r="P46" i="21"/>
  <c r="O46" i="21"/>
  <c r="Q45" i="21"/>
  <c r="P45" i="21"/>
  <c r="O45" i="21"/>
  <c r="Q44" i="21"/>
  <c r="P44" i="21"/>
  <c r="O44" i="21"/>
  <c r="Q43" i="21"/>
  <c r="P43" i="21"/>
  <c r="O43" i="21"/>
  <c r="Q42" i="21"/>
  <c r="P42" i="21"/>
  <c r="O42" i="21"/>
  <c r="Q41" i="21"/>
  <c r="P41" i="21"/>
  <c r="O41" i="21"/>
  <c r="Q40" i="21"/>
  <c r="P40" i="21"/>
  <c r="O40" i="21"/>
  <c r="Q39" i="21"/>
  <c r="P39" i="21"/>
  <c r="O39" i="21"/>
  <c r="Q38" i="21"/>
  <c r="P38" i="21"/>
  <c r="O38" i="21"/>
  <c r="Q37" i="21"/>
  <c r="P37" i="21"/>
  <c r="O37" i="21"/>
  <c r="Q36" i="21"/>
  <c r="P36" i="21"/>
  <c r="O36" i="21"/>
  <c r="Q35" i="21"/>
  <c r="P35" i="21"/>
  <c r="O35" i="21"/>
  <c r="Q34" i="21"/>
  <c r="P34" i="21"/>
  <c r="O34" i="21"/>
  <c r="A34" i="2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Q33" i="21"/>
  <c r="P33" i="21"/>
  <c r="O33" i="21"/>
  <c r="A33" i="21"/>
  <c r="Q32" i="21"/>
  <c r="P32" i="21"/>
  <c r="O32" i="21"/>
  <c r="Q31" i="21"/>
  <c r="Q29" i="21"/>
  <c r="P29" i="21"/>
  <c r="O29" i="21"/>
  <c r="Q28" i="21"/>
  <c r="P28" i="21"/>
  <c r="O28" i="21"/>
  <c r="Q27" i="21"/>
  <c r="P27" i="21"/>
  <c r="O27" i="21"/>
  <c r="Q26" i="21"/>
  <c r="P26" i="21"/>
  <c r="O26" i="21"/>
  <c r="Q25" i="21"/>
  <c r="P25" i="21"/>
  <c r="O25" i="21"/>
  <c r="Q24" i="21"/>
  <c r="P24" i="21"/>
  <c r="O24" i="21"/>
  <c r="A24" i="21"/>
  <c r="A25" i="21" s="1"/>
  <c r="A26" i="21" s="1"/>
  <c r="A27" i="21" s="1"/>
  <c r="A28" i="21" s="1"/>
  <c r="A29" i="21" s="1"/>
  <c r="Q23" i="21"/>
  <c r="P23" i="21"/>
  <c r="O23" i="21"/>
  <c r="A23" i="21"/>
  <c r="Q22" i="21"/>
  <c r="P22" i="21"/>
  <c r="O22" i="21"/>
  <c r="Q21" i="21"/>
  <c r="O21" i="21"/>
  <c r="G19" i="21"/>
  <c r="E19" i="21"/>
  <c r="R18" i="21"/>
  <c r="Q18" i="21"/>
  <c r="P18" i="21"/>
  <c r="O18" i="21"/>
  <c r="Q17" i="21"/>
  <c r="P17" i="21"/>
  <c r="O17" i="21"/>
  <c r="Q16" i="21"/>
  <c r="P16" i="21"/>
  <c r="O16" i="21"/>
  <c r="D16" i="21"/>
  <c r="S15" i="21"/>
  <c r="R15" i="21"/>
  <c r="Q15" i="21"/>
  <c r="P15" i="21"/>
  <c r="O15" i="21"/>
  <c r="D15" i="21"/>
  <c r="Q14" i="21"/>
  <c r="P14" i="21"/>
  <c r="O14" i="21"/>
  <c r="D14" i="21"/>
  <c r="Q13" i="21"/>
  <c r="P13" i="21"/>
  <c r="O13" i="21"/>
  <c r="A13" i="21"/>
  <c r="A14" i="21" s="1"/>
  <c r="A15" i="21" s="1"/>
  <c r="A16" i="21" s="1"/>
  <c r="A17" i="21" s="1"/>
  <c r="A18" i="21" s="1"/>
  <c r="Q12" i="21"/>
  <c r="P12" i="21"/>
  <c r="O12" i="21"/>
  <c r="D12" i="21"/>
  <c r="A12" i="21"/>
  <c r="Q11" i="21"/>
  <c r="P11" i="21"/>
  <c r="O11" i="21"/>
  <c r="D11" i="21"/>
  <c r="A11" i="21"/>
  <c r="Q10" i="21"/>
  <c r="P10" i="21"/>
  <c r="O10" i="21"/>
  <c r="D10" i="21"/>
  <c r="A10" i="21"/>
  <c r="S9" i="21"/>
  <c r="Q9" i="21"/>
  <c r="P9" i="21"/>
  <c r="O9" i="21"/>
  <c r="F9" i="21"/>
  <c r="D9" i="21"/>
  <c r="D68" i="3"/>
  <c r="N31" i="19" l="1"/>
  <c r="N22" i="19"/>
  <c r="N23" i="19"/>
  <c r="N24" i="19"/>
  <c r="N25" i="19"/>
  <c r="N26" i="19"/>
  <c r="N27" i="19"/>
  <c r="N28" i="19"/>
  <c r="N29" i="19"/>
  <c r="N30" i="19"/>
  <c r="N21" i="19"/>
  <c r="E31" i="19"/>
  <c r="G31" i="19"/>
  <c r="U27" i="19"/>
  <c r="U26" i="19"/>
  <c r="T26" i="19"/>
  <c r="T25" i="19"/>
  <c r="T23" i="19"/>
  <c r="P249" i="2" l="1"/>
  <c r="P241" i="2"/>
  <c r="P242" i="2"/>
  <c r="P243" i="2"/>
  <c r="P244" i="2"/>
  <c r="P245" i="2"/>
  <c r="P246" i="2"/>
  <c r="P247" i="2"/>
  <c r="P248" i="2"/>
  <c r="P240" i="2"/>
  <c r="F31" i="19" l="1"/>
  <c r="F35" i="20" l="1"/>
  <c r="G26" i="20" l="1"/>
  <c r="G29" i="20"/>
  <c r="G31" i="20"/>
  <c r="G32" i="20"/>
  <c r="G33" i="20"/>
  <c r="G25" i="20"/>
  <c r="E28" i="20"/>
  <c r="G28" i="20" s="1"/>
  <c r="E29" i="20"/>
  <c r="E30" i="20"/>
  <c r="G30" i="20" s="1"/>
  <c r="E31" i="20"/>
  <c r="E32" i="20"/>
  <c r="E27" i="20"/>
  <c r="G27" i="20" l="1"/>
  <c r="G35" i="20" s="1"/>
  <c r="E35" i="20"/>
  <c r="F20" i="20" l="1"/>
  <c r="A13" i="20"/>
  <c r="A14" i="20" s="1"/>
  <c r="A15" i="20" s="1"/>
  <c r="A16" i="20" s="1"/>
  <c r="A17" i="20" s="1"/>
  <c r="A18" i="20" s="1"/>
  <c r="A19" i="20" s="1"/>
  <c r="S20" i="19" l="1"/>
  <c r="F14" i="19"/>
  <c r="F13" i="19"/>
  <c r="A13" i="19"/>
  <c r="F12" i="19"/>
  <c r="K249" i="2" l="1"/>
  <c r="F14" i="1" l="1"/>
  <c r="G14" i="1" s="1"/>
  <c r="F15" i="1"/>
  <c r="G15" i="1" s="1"/>
  <c r="F16" i="1"/>
  <c r="G16" i="1" s="1"/>
  <c r="F17" i="1"/>
  <c r="G17" i="1" s="1"/>
  <c r="F18" i="1"/>
  <c r="G18" i="1" s="1"/>
  <c r="F19" i="1"/>
  <c r="G19" i="1" s="1"/>
  <c r="F20" i="1"/>
  <c r="G20" i="1" s="1"/>
  <c r="F21" i="1"/>
  <c r="G21" i="1" s="1"/>
  <c r="H269" i="2"/>
  <c r="G266" i="2"/>
  <c r="G240" i="2"/>
  <c r="F13" i="1" s="1"/>
  <c r="G13" i="1" s="1"/>
  <c r="D9" i="3"/>
  <c r="B15" i="2" l="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G149" i="13" l="1"/>
  <c r="G83" i="14"/>
  <c r="Q226" i="2" l="1"/>
  <c r="Q224" i="2"/>
  <c r="Q217" i="2"/>
  <c r="Q215" i="2"/>
  <c r="Q212" i="2"/>
  <c r="Q211" i="2"/>
  <c r="Q206" i="2"/>
  <c r="Q205" i="2"/>
  <c r="Q203" i="2"/>
  <c r="Q199" i="2"/>
  <c r="Q198" i="2"/>
  <c r="Q196" i="2"/>
  <c r="Q193" i="2"/>
  <c r="Q192" i="2"/>
  <c r="N226" i="2"/>
  <c r="N224" i="2"/>
  <c r="N217" i="2"/>
  <c r="N215" i="2"/>
  <c r="N212" i="2"/>
  <c r="N211" i="2"/>
  <c r="N206" i="2"/>
  <c r="N205" i="2"/>
  <c r="N203" i="2"/>
  <c r="N199" i="2"/>
  <c r="N198" i="2"/>
  <c r="N196" i="2"/>
  <c r="N193" i="2"/>
  <c r="N192" i="2"/>
  <c r="N23" i="11" l="1"/>
  <c r="N25" i="11"/>
  <c r="N28" i="11"/>
  <c r="N32" i="11"/>
  <c r="N34" i="11"/>
  <c r="N35" i="11"/>
  <c r="N36" i="11"/>
  <c r="N38" i="11"/>
  <c r="N39" i="11"/>
  <c r="N40" i="11"/>
  <c r="N42" i="11"/>
  <c r="N43" i="11"/>
  <c r="N44" i="11"/>
  <c r="N45" i="11"/>
  <c r="N46" i="11"/>
  <c r="N47" i="11"/>
  <c r="N48" i="11"/>
  <c r="N51" i="11"/>
  <c r="N52" i="11"/>
  <c r="N54" i="11"/>
  <c r="N55" i="11"/>
  <c r="N57" i="11"/>
  <c r="N58" i="11"/>
  <c r="N60" i="11"/>
  <c r="N61" i="11"/>
  <c r="N63" i="11"/>
  <c r="N65" i="11"/>
  <c r="N66" i="11"/>
  <c r="N67" i="11"/>
  <c r="N68" i="11"/>
  <c r="N69" i="11"/>
  <c r="N70" i="11"/>
  <c r="N71" i="11"/>
  <c r="N72" i="11"/>
  <c r="N73" i="11"/>
  <c r="N74" i="11"/>
  <c r="N75" i="11"/>
  <c r="N77" i="11"/>
  <c r="N78" i="11"/>
  <c r="N79" i="11"/>
  <c r="N80" i="11"/>
  <c r="N82" i="11"/>
  <c r="N83" i="11"/>
  <c r="N84" i="11"/>
  <c r="N85" i="11"/>
  <c r="N86" i="11"/>
  <c r="N87" i="11"/>
  <c r="N89" i="11"/>
  <c r="N90" i="11"/>
  <c r="N91" i="11"/>
  <c r="N93" i="11"/>
  <c r="N96" i="11"/>
  <c r="N97" i="11"/>
  <c r="N98" i="11"/>
  <c r="N99" i="11"/>
  <c r="N101" i="11"/>
  <c r="N102" i="11"/>
  <c r="N103" i="11"/>
  <c r="N104" i="11"/>
  <c r="N105" i="11"/>
  <c r="N107" i="11"/>
  <c r="N108" i="11"/>
  <c r="N109" i="11"/>
  <c r="N110" i="11"/>
  <c r="N111" i="11"/>
  <c r="N112" i="11"/>
  <c r="N113" i="11"/>
  <c r="N114" i="11"/>
  <c r="N117" i="11"/>
  <c r="N118" i="11"/>
  <c r="N119" i="11"/>
  <c r="N120" i="11"/>
  <c r="N121" i="11"/>
  <c r="N122" i="11"/>
  <c r="N123" i="11"/>
  <c r="N125" i="11"/>
  <c r="N127" i="11"/>
  <c r="N128" i="11"/>
  <c r="N129" i="11"/>
  <c r="N130" i="11"/>
  <c r="N132" i="11"/>
  <c r="N133" i="11"/>
  <c r="M27" i="11"/>
  <c r="M30" i="11"/>
  <c r="M50" i="11"/>
  <c r="M94" i="11"/>
  <c r="M122" i="11"/>
  <c r="M126" i="11"/>
  <c r="L131" i="11"/>
  <c r="L134" i="11"/>
  <c r="L115" i="11"/>
  <c r="L116" i="11"/>
  <c r="L122" i="11"/>
  <c r="L124" i="11"/>
  <c r="N124" i="11" s="1"/>
  <c r="L126" i="11"/>
  <c r="N126" i="11" s="1"/>
  <c r="L100" i="11"/>
  <c r="L106" i="11"/>
  <c r="L24" i="11"/>
  <c r="L26" i="11"/>
  <c r="L27" i="11"/>
  <c r="N27" i="11" s="1"/>
  <c r="L29" i="11"/>
  <c r="L30" i="11"/>
  <c r="N30" i="11" s="1"/>
  <c r="L31" i="11"/>
  <c r="L33" i="11"/>
  <c r="N33" i="11" s="1"/>
  <c r="L37" i="11"/>
  <c r="L41" i="11"/>
  <c r="L49" i="11"/>
  <c r="L50" i="11"/>
  <c r="N50" i="11" s="1"/>
  <c r="L53" i="11"/>
  <c r="L56" i="11"/>
  <c r="N56" i="11" s="1"/>
  <c r="L59" i="11"/>
  <c r="L62" i="11"/>
  <c r="L64" i="11"/>
  <c r="L76" i="11"/>
  <c r="L81" i="11"/>
  <c r="L88" i="11"/>
  <c r="L92" i="11"/>
  <c r="L94" i="11"/>
  <c r="N94" i="11" s="1"/>
  <c r="L95" i="11"/>
  <c r="L22" i="11"/>
  <c r="N22" i="11" s="1"/>
  <c r="F164" i="11"/>
  <c r="F162" i="11"/>
  <c r="K176" i="11"/>
  <c r="E176" i="11"/>
  <c r="F160" i="11" s="1"/>
  <c r="F176" i="11"/>
  <c r="F161" i="11" s="1"/>
  <c r="G176" i="11"/>
  <c r="H176" i="11"/>
  <c r="F163" i="11" s="1"/>
  <c r="I176" i="11"/>
  <c r="J176" i="11"/>
  <c r="F165" i="11" s="1"/>
  <c r="G168" i="11"/>
  <c r="E167" i="11"/>
  <c r="E165" i="11"/>
  <c r="E164" i="11"/>
  <c r="E163" i="11"/>
  <c r="E162" i="11"/>
  <c r="E161" i="11"/>
  <c r="E160" i="11"/>
  <c r="E159" i="11"/>
  <c r="I153" i="11"/>
  <c r="H153" i="11"/>
  <c r="G153" i="11"/>
  <c r="I152" i="11"/>
  <c r="H152" i="11"/>
  <c r="I151" i="11"/>
  <c r="H151" i="11"/>
  <c r="I150" i="11"/>
  <c r="H150" i="11"/>
  <c r="I149" i="11"/>
  <c r="H149" i="11"/>
  <c r="I148" i="11"/>
  <c r="H148" i="11"/>
  <c r="I147" i="11"/>
  <c r="H147" i="11"/>
  <c r="I146" i="11"/>
  <c r="H146" i="11"/>
  <c r="I145" i="11"/>
  <c r="H145" i="11"/>
  <c r="I144" i="11"/>
  <c r="H144" i="11"/>
  <c r="I143" i="11"/>
  <c r="H143" i="11"/>
  <c r="I142" i="11"/>
  <c r="H142" i="11"/>
  <c r="I141" i="11"/>
  <c r="H141" i="11"/>
  <c r="I140" i="11"/>
  <c r="H140" i="11"/>
  <c r="I139" i="11"/>
  <c r="H139" i="11"/>
  <c r="I138" i="11"/>
  <c r="H138" i="11"/>
  <c r="I137" i="11"/>
  <c r="H137" i="11"/>
  <c r="I136" i="11"/>
  <c r="H136" i="11"/>
  <c r="I135" i="11"/>
  <c r="H135" i="11"/>
  <c r="I134" i="11"/>
  <c r="H134" i="11"/>
  <c r="I133" i="11"/>
  <c r="H133" i="11"/>
  <c r="M134" i="11" s="1"/>
  <c r="I132" i="11"/>
  <c r="H132" i="11"/>
  <c r="I131" i="11"/>
  <c r="H131" i="11"/>
  <c r="I130" i="11"/>
  <c r="H130" i="11"/>
  <c r="M131" i="11" s="1"/>
  <c r="I129" i="11"/>
  <c r="H129" i="11"/>
  <c r="I128" i="11"/>
  <c r="H128" i="11"/>
  <c r="G128" i="11"/>
  <c r="G154" i="11" s="1"/>
  <c r="I127" i="11"/>
  <c r="H127" i="11"/>
  <c r="I126" i="11"/>
  <c r="H126" i="11"/>
  <c r="I125" i="11"/>
  <c r="H125" i="11"/>
  <c r="I124" i="11"/>
  <c r="H124" i="11"/>
  <c r="I123" i="11"/>
  <c r="H123" i="11"/>
  <c r="M124" i="11" s="1"/>
  <c r="I122" i="11"/>
  <c r="H122" i="11"/>
  <c r="I121" i="11"/>
  <c r="H121" i="11"/>
  <c r="F121" i="11"/>
  <c r="I120" i="11"/>
  <c r="H120" i="11"/>
  <c r="F120" i="11"/>
  <c r="I119" i="11"/>
  <c r="H119" i="11"/>
  <c r="I118" i="11"/>
  <c r="H118" i="11"/>
  <c r="I117" i="11"/>
  <c r="H117" i="11"/>
  <c r="I116" i="11"/>
  <c r="H116" i="11"/>
  <c r="I115" i="11"/>
  <c r="H115" i="11"/>
  <c r="M116" i="11" s="1"/>
  <c r="N116" i="11" s="1"/>
  <c r="I114" i="11"/>
  <c r="H114" i="11"/>
  <c r="M115" i="11" s="1"/>
  <c r="I113" i="11"/>
  <c r="H113" i="11"/>
  <c r="I112" i="11"/>
  <c r="H112" i="11"/>
  <c r="I111" i="11"/>
  <c r="H111" i="11"/>
  <c r="I110" i="11"/>
  <c r="H110" i="11"/>
  <c r="I109" i="11"/>
  <c r="H109" i="11"/>
  <c r="I108" i="11"/>
  <c r="H108" i="11"/>
  <c r="I107" i="11"/>
  <c r="H107" i="11"/>
  <c r="I106" i="11"/>
  <c r="H106" i="11"/>
  <c r="I105" i="11"/>
  <c r="H105" i="11"/>
  <c r="M106" i="11" s="1"/>
  <c r="N106" i="11" s="1"/>
  <c r="I104" i="11"/>
  <c r="H104" i="11"/>
  <c r="I103" i="11"/>
  <c r="H103" i="11"/>
  <c r="I102" i="11"/>
  <c r="H102" i="11"/>
  <c r="I101" i="11"/>
  <c r="H101" i="11"/>
  <c r="I100" i="11"/>
  <c r="H100" i="11"/>
  <c r="I99" i="11"/>
  <c r="H99" i="11"/>
  <c r="M100" i="11" s="1"/>
  <c r="N100" i="11" s="1"/>
  <c r="I98" i="11"/>
  <c r="H98" i="11"/>
  <c r="I97" i="11"/>
  <c r="H97" i="11"/>
  <c r="I96" i="11"/>
  <c r="H96" i="11"/>
  <c r="I95" i="11"/>
  <c r="H95" i="11"/>
  <c r="I94" i="11"/>
  <c r="H94" i="11"/>
  <c r="M95" i="11" s="1"/>
  <c r="I93" i="11"/>
  <c r="H93" i="11"/>
  <c r="I92" i="11"/>
  <c r="H92" i="11"/>
  <c r="I91" i="11"/>
  <c r="H91" i="11"/>
  <c r="M92" i="11" s="1"/>
  <c r="N92" i="11" s="1"/>
  <c r="I90" i="11"/>
  <c r="H90" i="11"/>
  <c r="I89" i="11"/>
  <c r="H89" i="11"/>
  <c r="I88" i="11"/>
  <c r="H88" i="11"/>
  <c r="I87" i="11"/>
  <c r="H87" i="11"/>
  <c r="M88" i="11" s="1"/>
  <c r="I86" i="11"/>
  <c r="H86" i="11"/>
  <c r="I85" i="11"/>
  <c r="H85" i="11"/>
  <c r="I84" i="11"/>
  <c r="H84" i="11"/>
  <c r="I83" i="11"/>
  <c r="H83" i="11"/>
  <c r="I82" i="11"/>
  <c r="H82" i="11"/>
  <c r="I81" i="11"/>
  <c r="H81" i="11"/>
  <c r="I80" i="11"/>
  <c r="H80" i="11"/>
  <c r="M81" i="11" s="1"/>
  <c r="I79" i="11"/>
  <c r="H79" i="11"/>
  <c r="I78" i="11"/>
  <c r="H78" i="11"/>
  <c r="I77" i="11"/>
  <c r="H77" i="11"/>
  <c r="I76" i="11"/>
  <c r="H76" i="11"/>
  <c r="I75" i="11"/>
  <c r="H75" i="11"/>
  <c r="M76" i="11" s="1"/>
  <c r="N76" i="11" s="1"/>
  <c r="I74" i="11"/>
  <c r="H74" i="11"/>
  <c r="I73" i="11"/>
  <c r="H73" i="11"/>
  <c r="I72" i="11"/>
  <c r="H72" i="11"/>
  <c r="I71" i="11"/>
  <c r="H71" i="11"/>
  <c r="I70" i="11"/>
  <c r="H70" i="11"/>
  <c r="I69" i="11"/>
  <c r="H69" i="11"/>
  <c r="I68" i="11"/>
  <c r="H68" i="11"/>
  <c r="I67" i="11"/>
  <c r="H67" i="11"/>
  <c r="I66" i="11"/>
  <c r="H66" i="11"/>
  <c r="I65" i="11"/>
  <c r="H65" i="11"/>
  <c r="I64" i="11"/>
  <c r="H64" i="11"/>
  <c r="I63" i="11"/>
  <c r="H63" i="11"/>
  <c r="M64" i="11" s="1"/>
  <c r="I62" i="11"/>
  <c r="H62" i="11"/>
  <c r="I61" i="11"/>
  <c r="H61" i="11"/>
  <c r="M62" i="11" s="1"/>
  <c r="I60" i="11"/>
  <c r="H60" i="11"/>
  <c r="I59" i="11"/>
  <c r="H59" i="11"/>
  <c r="I58" i="11"/>
  <c r="H58" i="11"/>
  <c r="M59" i="11" s="1"/>
  <c r="I57" i="11"/>
  <c r="H57" i="11"/>
  <c r="I56" i="11"/>
  <c r="H56" i="11"/>
  <c r="I55" i="11"/>
  <c r="H55" i="11"/>
  <c r="M56" i="11" s="1"/>
  <c r="I54" i="11"/>
  <c r="H54" i="11"/>
  <c r="I53" i="11"/>
  <c r="H53" i="11"/>
  <c r="I52" i="11"/>
  <c r="H52" i="11"/>
  <c r="M53" i="11" s="1"/>
  <c r="I51" i="11"/>
  <c r="H51" i="11"/>
  <c r="I50" i="11"/>
  <c r="H50" i="11"/>
  <c r="I49" i="11"/>
  <c r="H49" i="11"/>
  <c r="I48" i="11"/>
  <c r="H48" i="11"/>
  <c r="M49" i="11" s="1"/>
  <c r="I47" i="11"/>
  <c r="H47" i="11"/>
  <c r="F47" i="11"/>
  <c r="I46" i="11"/>
  <c r="H46" i="11"/>
  <c r="I45" i="11"/>
  <c r="H45" i="11"/>
  <c r="I44" i="11"/>
  <c r="H44" i="11"/>
  <c r="I43" i="11"/>
  <c r="H43" i="11"/>
  <c r="I42" i="11"/>
  <c r="H42" i="11"/>
  <c r="I41" i="11"/>
  <c r="H41" i="11"/>
  <c r="I40" i="11"/>
  <c r="H40" i="11"/>
  <c r="M41" i="11" s="1"/>
  <c r="I39" i="11"/>
  <c r="H39" i="11"/>
  <c r="I38" i="11"/>
  <c r="H38" i="11"/>
  <c r="I37" i="11"/>
  <c r="H37" i="11"/>
  <c r="I36" i="11"/>
  <c r="H36" i="11"/>
  <c r="M37" i="11" s="1"/>
  <c r="I35" i="11"/>
  <c r="H35" i="11"/>
  <c r="I34" i="11"/>
  <c r="H34" i="11"/>
  <c r="I33" i="11"/>
  <c r="H33" i="11"/>
  <c r="I32" i="11"/>
  <c r="H32" i="11"/>
  <c r="M33" i="11" s="1"/>
  <c r="I31" i="11"/>
  <c r="H31" i="11"/>
  <c r="I30" i="11"/>
  <c r="H30" i="11"/>
  <c r="M31" i="11" s="1"/>
  <c r="I29" i="11"/>
  <c r="H29" i="11"/>
  <c r="I28" i="11"/>
  <c r="H28" i="11"/>
  <c r="M29" i="11" s="1"/>
  <c r="I27" i="11"/>
  <c r="H27" i="11"/>
  <c r="I26" i="11"/>
  <c r="H26" i="11"/>
  <c r="I25" i="11"/>
  <c r="H25" i="11"/>
  <c r="M26" i="11" s="1"/>
  <c r="N26" i="11" s="1"/>
  <c r="I24" i="11"/>
  <c r="H24" i="11"/>
  <c r="I23" i="11"/>
  <c r="H23" i="11"/>
  <c r="M24" i="11" s="1"/>
  <c r="I22" i="11"/>
  <c r="H22" i="11"/>
  <c r="I21" i="11"/>
  <c r="H21" i="11"/>
  <c r="M22" i="11" s="1"/>
  <c r="I20" i="11"/>
  <c r="H20" i="11"/>
  <c r="I19" i="11"/>
  <c r="H19" i="11"/>
  <c r="I18" i="11"/>
  <c r="H18" i="11"/>
  <c r="I17" i="11"/>
  <c r="H17" i="11"/>
  <c r="I16" i="11"/>
  <c r="H16" i="11"/>
  <c r="I15" i="11"/>
  <c r="H15" i="11"/>
  <c r="B15" i="1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I14" i="11"/>
  <c r="H14" i="11"/>
  <c r="B14" i="11"/>
  <c r="I13" i="11"/>
  <c r="H13" i="11"/>
  <c r="E258" i="2"/>
  <c r="E260" i="2" s="1"/>
  <c r="G249" i="2"/>
  <c r="H247" i="2"/>
  <c r="L247" i="2" s="1"/>
  <c r="F258" i="2"/>
  <c r="G258" i="2"/>
  <c r="H258" i="2"/>
  <c r="I258" i="2"/>
  <c r="J258" i="2"/>
  <c r="K258" i="2"/>
  <c r="M258" i="2"/>
  <c r="N62" i="11" l="1"/>
  <c r="N95" i="11"/>
  <c r="N59" i="11"/>
  <c r="N31" i="11"/>
  <c r="N53" i="11"/>
  <c r="N29" i="11"/>
  <c r="N88" i="11"/>
  <c r="N81" i="11"/>
  <c r="N49" i="11"/>
  <c r="N115" i="11"/>
  <c r="N41" i="11"/>
  <c r="N24" i="11"/>
  <c r="N154" i="11" s="1"/>
  <c r="Q154" i="11" s="1"/>
  <c r="N134" i="11"/>
  <c r="N64" i="11"/>
  <c r="N37" i="11"/>
  <c r="N131" i="11"/>
  <c r="D176" i="11"/>
  <c r="E9" i="3"/>
  <c r="G9" i="3" s="1"/>
  <c r="G19" i="3" s="1"/>
  <c r="L168" i="11"/>
  <c r="H168" i="11"/>
  <c r="E168" i="11"/>
  <c r="J168" i="11"/>
  <c r="F159" i="11" l="1"/>
  <c r="F168" i="11" s="1"/>
  <c r="M176" i="11"/>
  <c r="N168" i="11"/>
  <c r="P168" i="11"/>
  <c r="D9" i="10" l="1"/>
  <c r="A134" i="10"/>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27" i="10"/>
  <c r="A128" i="10" s="1"/>
  <c r="A129" i="10" s="1"/>
  <c r="A130" i="10" s="1"/>
  <c r="A118" i="10"/>
  <c r="A119" i="10" s="1"/>
  <c r="A120" i="10" s="1"/>
  <c r="A121" i="10" s="1"/>
  <c r="A122" i="10" s="1"/>
  <c r="A123" i="10" s="1"/>
  <c r="A108" i="10"/>
  <c r="A109" i="10" s="1"/>
  <c r="A110" i="10" s="1"/>
  <c r="A111" i="10" s="1"/>
  <c r="A112" i="10" s="1"/>
  <c r="A113" i="10" s="1"/>
  <c r="A114" i="10" s="1"/>
  <c r="A78" i="10"/>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68" i="10"/>
  <c r="A69" i="10" s="1"/>
  <c r="A70" i="10" s="1"/>
  <c r="A71" i="10" s="1"/>
  <c r="A72" i="10" s="1"/>
  <c r="A73" i="10" s="1"/>
  <c r="A74" i="10" s="1"/>
  <c r="A33" i="10"/>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24" i="10"/>
  <c r="A25" i="10" s="1"/>
  <c r="A26" i="10" s="1"/>
  <c r="A27" i="10" s="1"/>
  <c r="A28" i="10" s="1"/>
  <c r="A29" i="10" s="1"/>
  <c r="A23" i="10"/>
  <c r="G12" i="10"/>
  <c r="G11" i="10"/>
  <c r="G10" i="10"/>
  <c r="A10" i="10"/>
  <c r="A11" i="10" s="1"/>
  <c r="A12" i="10" s="1"/>
  <c r="A13" i="10" s="1"/>
  <c r="A14" i="10" s="1"/>
  <c r="A15" i="10" s="1"/>
  <c r="A16" i="10" s="1"/>
  <c r="A17" i="10" s="1"/>
  <c r="A18" i="10" s="1"/>
  <c r="T18" i="3" l="1"/>
  <c r="D16" i="3" l="1"/>
  <c r="G19" i="2"/>
  <c r="Q154" i="3"/>
  <c r="O154" i="3"/>
  <c r="O153" i="3"/>
  <c r="Q153" i="3" s="1"/>
  <c r="Q152" i="3"/>
  <c r="O152" i="3"/>
  <c r="L151" i="3"/>
  <c r="K151" i="3"/>
  <c r="L150" i="3"/>
  <c r="K150" i="3"/>
  <c r="L149" i="3"/>
  <c r="K149" i="3"/>
  <c r="O149" i="3" s="1"/>
  <c r="Q149" i="3" s="1"/>
  <c r="L148" i="3"/>
  <c r="O148" i="3" s="1"/>
  <c r="Q148" i="3" s="1"/>
  <c r="K148" i="3"/>
  <c r="L147" i="3"/>
  <c r="K147" i="3"/>
  <c r="O146" i="3"/>
  <c r="Q146" i="3" s="1"/>
  <c r="L145" i="3"/>
  <c r="O145" i="3" s="1"/>
  <c r="Q145" i="3" s="1"/>
  <c r="K145" i="3"/>
  <c r="L144" i="3"/>
  <c r="K144" i="3"/>
  <c r="O143" i="3"/>
  <c r="Q143" i="3" s="1"/>
  <c r="O142" i="3"/>
  <c r="Q142" i="3" s="1"/>
  <c r="O141" i="3"/>
  <c r="Q141" i="3" s="1"/>
  <c r="O140" i="3"/>
  <c r="Q140" i="3" s="1"/>
  <c r="O139" i="3"/>
  <c r="Q139" i="3" s="1"/>
  <c r="O138" i="3"/>
  <c r="Q138" i="3" s="1"/>
  <c r="O137" i="3"/>
  <c r="Q137" i="3" s="1"/>
  <c r="K136" i="3"/>
  <c r="O136" i="3" s="1"/>
  <c r="Q136" i="3" s="1"/>
  <c r="L135" i="3"/>
  <c r="K135" i="3"/>
  <c r="O135" i="3" s="1"/>
  <c r="Q135" i="3" s="1"/>
  <c r="L134" i="3"/>
  <c r="K134" i="3"/>
  <c r="A134" i="3"/>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L133" i="3"/>
  <c r="K133" i="3"/>
  <c r="O133" i="3" s="1"/>
  <c r="Q133" i="3" s="1"/>
  <c r="Q130" i="3"/>
  <c r="O130" i="3"/>
  <c r="O129" i="3"/>
  <c r="Q129" i="3" s="1"/>
  <c r="O128" i="3"/>
  <c r="Q128" i="3" s="1"/>
  <c r="O127" i="3"/>
  <c r="Q127" i="3" s="1"/>
  <c r="A127" i="3"/>
  <c r="A128" i="3" s="1"/>
  <c r="A129" i="3" s="1"/>
  <c r="A130" i="3" s="1"/>
  <c r="O126" i="3"/>
  <c r="Q126" i="3" s="1"/>
  <c r="O123" i="3"/>
  <c r="Q123" i="3" s="1"/>
  <c r="O122" i="3"/>
  <c r="Q122" i="3" s="1"/>
  <c r="O121" i="3"/>
  <c r="Q121" i="3" s="1"/>
  <c r="O120" i="3"/>
  <c r="Q120" i="3" s="1"/>
  <c r="O119" i="3"/>
  <c r="Q119" i="3" s="1"/>
  <c r="O118" i="3"/>
  <c r="Q118" i="3" s="1"/>
  <c r="A118" i="3"/>
  <c r="A119" i="3" s="1"/>
  <c r="A120" i="3" s="1"/>
  <c r="A121" i="3" s="1"/>
  <c r="A122" i="3" s="1"/>
  <c r="A123" i="3" s="1"/>
  <c r="O117" i="3"/>
  <c r="Q117" i="3" s="1"/>
  <c r="O114" i="3"/>
  <c r="Q114" i="3" s="1"/>
  <c r="O113" i="3"/>
  <c r="Q113" i="3" s="1"/>
  <c r="O112" i="3"/>
  <c r="Q112" i="3" s="1"/>
  <c r="O111" i="3"/>
  <c r="Q111" i="3" s="1"/>
  <c r="O110" i="3"/>
  <c r="Q110" i="3" s="1"/>
  <c r="O109" i="3"/>
  <c r="Q109" i="3" s="1"/>
  <c r="O108" i="3"/>
  <c r="Q108" i="3" s="1"/>
  <c r="A108" i="3"/>
  <c r="A109" i="3" s="1"/>
  <c r="A110" i="3" s="1"/>
  <c r="A111" i="3" s="1"/>
  <c r="A112" i="3" s="1"/>
  <c r="A113" i="3" s="1"/>
  <c r="A114" i="3" s="1"/>
  <c r="O107" i="3"/>
  <c r="Q107" i="3" s="1"/>
  <c r="O104" i="3"/>
  <c r="Q104" i="3" s="1"/>
  <c r="O103" i="3"/>
  <c r="Q103" i="3" s="1"/>
  <c r="Q102" i="3"/>
  <c r="O102" i="3"/>
  <c r="O101" i="3"/>
  <c r="Q101" i="3" s="1"/>
  <c r="O100" i="3"/>
  <c r="Q100" i="3" s="1"/>
  <c r="O99" i="3"/>
  <c r="Q99" i="3" s="1"/>
  <c r="O98" i="3"/>
  <c r="Q98" i="3" s="1"/>
  <c r="O97" i="3"/>
  <c r="Q97" i="3" s="1"/>
  <c r="O96" i="3"/>
  <c r="Q96" i="3" s="1"/>
  <c r="O95" i="3"/>
  <c r="Q95" i="3" s="1"/>
  <c r="O94" i="3"/>
  <c r="Q94" i="3" s="1"/>
  <c r="O93" i="3"/>
  <c r="Q93" i="3" s="1"/>
  <c r="O92" i="3"/>
  <c r="Q92" i="3" s="1"/>
  <c r="O91" i="3"/>
  <c r="Q91" i="3" s="1"/>
  <c r="O90" i="3"/>
  <c r="Q90" i="3" s="1"/>
  <c r="O89" i="3"/>
  <c r="Q89" i="3" s="1"/>
  <c r="O88" i="3"/>
  <c r="Q88" i="3" s="1"/>
  <c r="O87" i="3"/>
  <c r="Q87" i="3" s="1"/>
  <c r="O86" i="3"/>
  <c r="Q86" i="3" s="1"/>
  <c r="O85" i="3"/>
  <c r="Q85" i="3" s="1"/>
  <c r="O84" i="3"/>
  <c r="Q84" i="3" s="1"/>
  <c r="O83" i="3"/>
  <c r="Q83" i="3" s="1"/>
  <c r="O82" i="3"/>
  <c r="Q82" i="3" s="1"/>
  <c r="O81" i="3"/>
  <c r="Q81" i="3" s="1"/>
  <c r="O80" i="3"/>
  <c r="Q80" i="3" s="1"/>
  <c r="O79" i="3"/>
  <c r="Q79" i="3" s="1"/>
  <c r="O78" i="3"/>
  <c r="Q78" i="3" s="1"/>
  <c r="A78" i="3"/>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O77" i="3"/>
  <c r="Q77" i="3" s="1"/>
  <c r="O74" i="3"/>
  <c r="Q74" i="3" s="1"/>
  <c r="O73" i="3"/>
  <c r="Q73" i="3" s="1"/>
  <c r="O72" i="3"/>
  <c r="Q72" i="3" s="1"/>
  <c r="O71" i="3"/>
  <c r="Q71" i="3" s="1"/>
  <c r="O70" i="3"/>
  <c r="Q70" i="3" s="1"/>
  <c r="O69" i="3"/>
  <c r="Q69" i="3" s="1"/>
  <c r="O68" i="3"/>
  <c r="Q68" i="3" s="1"/>
  <c r="A68" i="3"/>
  <c r="A69" i="3" s="1"/>
  <c r="A70" i="3" s="1"/>
  <c r="A71" i="3" s="1"/>
  <c r="A72" i="3" s="1"/>
  <c r="A73" i="3" s="1"/>
  <c r="A74" i="3" s="1"/>
  <c r="O67" i="3"/>
  <c r="Q67" i="3" s="1"/>
  <c r="Q66" i="3"/>
  <c r="O64" i="3"/>
  <c r="Q64" i="3" s="1"/>
  <c r="O63" i="3"/>
  <c r="Q63" i="3" s="1"/>
  <c r="O62" i="3"/>
  <c r="Q62" i="3" s="1"/>
  <c r="O61" i="3"/>
  <c r="Q61" i="3" s="1"/>
  <c r="O60" i="3"/>
  <c r="Q60" i="3" s="1"/>
  <c r="Q59" i="3"/>
  <c r="O59" i="3"/>
  <c r="O58" i="3"/>
  <c r="Q58" i="3" s="1"/>
  <c r="O57" i="3"/>
  <c r="Q57" i="3" s="1"/>
  <c r="O56" i="3"/>
  <c r="Q56" i="3" s="1"/>
  <c r="O55" i="3"/>
  <c r="Q55" i="3" s="1"/>
  <c r="O54" i="3"/>
  <c r="Q54" i="3" s="1"/>
  <c r="Q53" i="3"/>
  <c r="O53" i="3"/>
  <c r="O52" i="3"/>
  <c r="Q52" i="3" s="1"/>
  <c r="Q51" i="3"/>
  <c r="O51" i="3"/>
  <c r="O50" i="3"/>
  <c r="Q50" i="3" s="1"/>
  <c r="Q49" i="3"/>
  <c r="O49" i="3"/>
  <c r="O48" i="3"/>
  <c r="Q48" i="3" s="1"/>
  <c r="O47" i="3"/>
  <c r="Q47" i="3" s="1"/>
  <c r="O46" i="3"/>
  <c r="Q46" i="3" s="1"/>
  <c r="Q45" i="3"/>
  <c r="O45" i="3"/>
  <c r="O44" i="3"/>
  <c r="Q44" i="3" s="1"/>
  <c r="Q43" i="3"/>
  <c r="O43" i="3"/>
  <c r="O42" i="3"/>
  <c r="Q42" i="3" s="1"/>
  <c r="O41" i="3"/>
  <c r="Q41" i="3" s="1"/>
  <c r="O40" i="3"/>
  <c r="Q40" i="3" s="1"/>
  <c r="O39" i="3"/>
  <c r="Q39" i="3" s="1"/>
  <c r="O38" i="3"/>
  <c r="Q38" i="3" s="1"/>
  <c r="Q37" i="3"/>
  <c r="O37" i="3"/>
  <c r="O36" i="3"/>
  <c r="Q36" i="3" s="1"/>
  <c r="O35" i="3"/>
  <c r="Q35" i="3" s="1"/>
  <c r="O34" i="3"/>
  <c r="Q34" i="3" s="1"/>
  <c r="O33" i="3"/>
  <c r="Q33" i="3" s="1"/>
  <c r="A33" i="3"/>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O32" i="3"/>
  <c r="Q32" i="3" s="1"/>
  <c r="Q31" i="3"/>
  <c r="O29" i="3"/>
  <c r="Q29" i="3" s="1"/>
  <c r="O28" i="3"/>
  <c r="Q28" i="3" s="1"/>
  <c r="O27" i="3"/>
  <c r="Q27" i="3" s="1"/>
  <c r="O26" i="3"/>
  <c r="Q26" i="3" s="1"/>
  <c r="Q25" i="3"/>
  <c r="O25" i="3"/>
  <c r="O24" i="3"/>
  <c r="Q24" i="3" s="1"/>
  <c r="O23" i="3"/>
  <c r="Q23" i="3" s="1"/>
  <c r="A23" i="3"/>
  <c r="A24" i="3" s="1"/>
  <c r="A25" i="3" s="1"/>
  <c r="A26" i="3" s="1"/>
  <c r="A27" i="3" s="1"/>
  <c r="A28" i="3" s="1"/>
  <c r="A29" i="3" s="1"/>
  <c r="O22" i="3"/>
  <c r="Q22" i="3" s="1"/>
  <c r="O21" i="3"/>
  <c r="Q21" i="3" s="1"/>
  <c r="O18" i="3"/>
  <c r="Q18" i="3" s="1"/>
  <c r="O17" i="3"/>
  <c r="Q17" i="3" s="1"/>
  <c r="O16" i="3"/>
  <c r="Q16" i="3" s="1"/>
  <c r="O15" i="3"/>
  <c r="O14" i="3"/>
  <c r="O13" i="3"/>
  <c r="O12" i="3"/>
  <c r="O11" i="3"/>
  <c r="O10" i="3"/>
  <c r="A10" i="3"/>
  <c r="A11" i="3" s="1"/>
  <c r="A12" i="3" s="1"/>
  <c r="A13" i="3" s="1"/>
  <c r="A14" i="3" s="1"/>
  <c r="A15" i="3" s="1"/>
  <c r="A16" i="3" s="1"/>
  <c r="A17" i="3" s="1"/>
  <c r="A18" i="3" s="1"/>
  <c r="O9" i="3"/>
  <c r="D19" i="3"/>
  <c r="O150" i="3" l="1"/>
  <c r="Q150" i="3" s="1"/>
  <c r="O147" i="3"/>
  <c r="Q147" i="3" s="1"/>
  <c r="O151" i="3"/>
  <c r="Q151" i="3" s="1"/>
  <c r="O144" i="3"/>
  <c r="Q144" i="3" s="1"/>
  <c r="G235" i="2"/>
  <c r="L258" i="2"/>
  <c r="O134" i="3"/>
  <c r="Q134" i="3" s="1"/>
  <c r="J247" i="2" l="1"/>
  <c r="E241" i="2"/>
  <c r="H241" i="2" s="1"/>
  <c r="L241" i="2" s="1"/>
  <c r="E242" i="2"/>
  <c r="H242" i="2" s="1"/>
  <c r="L242" i="2" s="1"/>
  <c r="E243" i="2"/>
  <c r="H243" i="2" s="1"/>
  <c r="L243" i="2" s="1"/>
  <c r="E244" i="2"/>
  <c r="H244" i="2" s="1"/>
  <c r="L244" i="2" s="1"/>
  <c r="E245" i="2"/>
  <c r="H245" i="2" s="1"/>
  <c r="L245" i="2" s="1"/>
  <c r="E246" i="2"/>
  <c r="H246" i="2" s="1"/>
  <c r="L246" i="2" s="1"/>
  <c r="E248" i="2"/>
  <c r="H248" i="2" s="1"/>
  <c r="L248" i="2" s="1"/>
  <c r="E240" i="2"/>
  <c r="H9" i="3" l="1"/>
  <c r="H240" i="2"/>
  <c r="L240" i="2" s="1"/>
  <c r="L249" i="2" s="1"/>
  <c r="J244" i="2"/>
  <c r="Q13" i="3"/>
  <c r="J243" i="2"/>
  <c r="Q12" i="3"/>
  <c r="J242" i="2"/>
  <c r="Q11" i="3"/>
  <c r="J241" i="2"/>
  <c r="Q10" i="3"/>
  <c r="J240" i="2"/>
  <c r="E249" i="2"/>
  <c r="J248" i="2"/>
  <c r="Q15" i="3"/>
  <c r="J246" i="2"/>
  <c r="Q14" i="3"/>
  <c r="J245" i="2"/>
  <c r="N258" i="2"/>
  <c r="L181" i="2"/>
  <c r="N181" i="2" s="1"/>
  <c r="L177" i="2"/>
  <c r="N177" i="2" s="1"/>
  <c r="L170" i="2"/>
  <c r="N170" i="2" s="1"/>
  <c r="L169" i="2"/>
  <c r="N169" i="2" s="1"/>
  <c r="L164" i="2"/>
  <c r="N164" i="2" s="1"/>
  <c r="L163" i="2"/>
  <c r="N163" i="2" s="1"/>
  <c r="L160" i="2"/>
  <c r="N160" i="2" s="1"/>
  <c r="L159" i="2"/>
  <c r="N159" i="2" s="1"/>
  <c r="L155" i="2"/>
  <c r="N155" i="2" s="1"/>
  <c r="L154" i="2"/>
  <c r="N154" i="2" s="1"/>
  <c r="L153" i="2"/>
  <c r="N153" i="2" s="1"/>
  <c r="L152" i="2"/>
  <c r="N152" i="2" s="1"/>
  <c r="L151" i="2"/>
  <c r="N151" i="2" s="1"/>
  <c r="L150" i="2"/>
  <c r="N150" i="2" s="1"/>
  <c r="L149" i="2"/>
  <c r="N149" i="2" s="1"/>
  <c r="L146" i="2"/>
  <c r="N146" i="2" s="1"/>
  <c r="L142" i="2"/>
  <c r="N142" i="2" s="1"/>
  <c r="L141" i="2"/>
  <c r="N141" i="2" s="1"/>
  <c r="L140" i="2"/>
  <c r="N140" i="2" s="1"/>
  <c r="L138" i="2"/>
  <c r="N138" i="2" s="1"/>
  <c r="L136" i="2"/>
  <c r="N136" i="2" s="1"/>
  <c r="L135" i="2"/>
  <c r="N135" i="2" s="1"/>
  <c r="L129" i="2"/>
  <c r="N129" i="2" s="1"/>
  <c r="L127" i="2"/>
  <c r="N127" i="2" s="1"/>
  <c r="L126" i="2"/>
  <c r="N126" i="2" s="1"/>
  <c r="L113" i="2"/>
  <c r="N113" i="2" s="1"/>
  <c r="M105" i="2"/>
  <c r="L105" i="2"/>
  <c r="M99" i="2"/>
  <c r="L99" i="2"/>
  <c r="M92" i="2"/>
  <c r="L92" i="2"/>
  <c r="Q88" i="2"/>
  <c r="L88" i="2"/>
  <c r="N88" i="2" s="1"/>
  <c r="Q86" i="2"/>
  <c r="L86" i="2"/>
  <c r="N86" i="2" s="1"/>
  <c r="Q85" i="2"/>
  <c r="L85" i="2"/>
  <c r="N85" i="2" s="1"/>
  <c r="Q84" i="2"/>
  <c r="L84" i="2"/>
  <c r="N84" i="2" s="1"/>
  <c r="M82" i="2"/>
  <c r="L82" i="2"/>
  <c r="M81" i="2"/>
  <c r="L81" i="2"/>
  <c r="M80" i="2"/>
  <c r="L80" i="2"/>
  <c r="M79" i="2"/>
  <c r="L79" i="2"/>
  <c r="M78" i="2"/>
  <c r="L78" i="2"/>
  <c r="M76" i="2"/>
  <c r="L76" i="2"/>
  <c r="M70" i="2"/>
  <c r="L70" i="2"/>
  <c r="M69" i="2"/>
  <c r="L69" i="2"/>
  <c r="M67" i="2"/>
  <c r="L67" i="2"/>
  <c r="M63" i="2"/>
  <c r="L63" i="2"/>
  <c r="M51" i="2"/>
  <c r="L51" i="2"/>
  <c r="M50" i="2"/>
  <c r="L50" i="2"/>
  <c r="Q47" i="2"/>
  <c r="N47" i="2"/>
  <c r="M46" i="2"/>
  <c r="L46" i="2"/>
  <c r="M45" i="2"/>
  <c r="L45" i="2"/>
  <c r="Q42" i="2"/>
  <c r="M42" i="2"/>
  <c r="L42" i="2"/>
  <c r="M41" i="2"/>
  <c r="L41" i="2"/>
  <c r="M40" i="2"/>
  <c r="L40" i="2"/>
  <c r="Q39" i="2"/>
  <c r="N39" i="2"/>
  <c r="M35" i="2"/>
  <c r="L35" i="2"/>
  <c r="M34" i="2"/>
  <c r="L34" i="2"/>
  <c r="M33" i="2"/>
  <c r="L33" i="2"/>
  <c r="Q32" i="2"/>
  <c r="N32" i="2"/>
  <c r="Q30" i="2"/>
  <c r="N30" i="2"/>
  <c r="Q29" i="2"/>
  <c r="N29" i="2"/>
  <c r="Q23" i="2"/>
  <c r="N23" i="2"/>
  <c r="M21" i="2"/>
  <c r="L21" i="2"/>
  <c r="Q17" i="2"/>
  <c r="N17" i="2"/>
  <c r="N21" i="2" l="1"/>
  <c r="N51" i="2"/>
  <c r="N33" i="2"/>
  <c r="N40" i="2"/>
  <c r="N46" i="2"/>
  <c r="N76" i="2"/>
  <c r="N50" i="2"/>
  <c r="N45" i="2"/>
  <c r="N99" i="2"/>
  <c r="N34" i="2"/>
  <c r="N67" i="2"/>
  <c r="N78" i="2"/>
  <c r="N82" i="2"/>
  <c r="T17" i="3"/>
  <c r="N80" i="2"/>
  <c r="N35" i="2"/>
  <c r="H249" i="2"/>
  <c r="J249" i="2"/>
  <c r="N81" i="2"/>
  <c r="N63" i="2"/>
  <c r="N42" i="2"/>
  <c r="N69" i="2"/>
  <c r="N79" i="2"/>
  <c r="N105" i="2"/>
  <c r="Q235" i="2"/>
  <c r="N70" i="2"/>
  <c r="N41" i="2"/>
  <c r="N92" i="2"/>
  <c r="E19" i="3" l="1"/>
  <c r="Q9" i="3"/>
</calcChain>
</file>

<file path=xl/sharedStrings.xml><?xml version="1.0" encoding="utf-8"?>
<sst xmlns="http://schemas.openxmlformats.org/spreadsheetml/2006/main" count="4393" uniqueCount="1302">
  <si>
    <t xml:space="preserve">GOVERNMENT OF UTTAR PRADESH </t>
  </si>
  <si>
    <t xml:space="preserve">STATE WATER &amp; SANITATION MISSION ( SWSM ) </t>
  </si>
  <si>
    <t xml:space="preserve">Joint Measurement Report of Pipe Line  </t>
  </si>
  <si>
    <t>Name of the Work :- Survey , Design Preparation of DPR , Construction , Commissioning and O&amp;M for 10 Years of Various Rural Water Supply Projects in the state of Uttar Pradesh as Per Request for Proposal for Division " Prayagraj "</t>
  </si>
  <si>
    <t>Name of the Agency : POWER MECH PROJECTS LIMITED – BHOORATHNOM CONSTRUCTIONS COMPANY PRIVATE LIMITED (JV), Hyderabad.</t>
  </si>
  <si>
    <t>Name OF Scheme</t>
  </si>
  <si>
    <t>:brahapur</t>
  </si>
  <si>
    <t>Block</t>
  </si>
  <si>
    <t>: Mangraura</t>
  </si>
  <si>
    <t>Total Scope</t>
  </si>
  <si>
    <t>:</t>
  </si>
  <si>
    <t>JMR No.</t>
  </si>
  <si>
    <t>: 1</t>
  </si>
  <si>
    <t>Date of JMR</t>
  </si>
  <si>
    <t>Sr. No.</t>
  </si>
  <si>
    <t xml:space="preserve">Start Node </t>
  </si>
  <si>
    <t>End Node</t>
  </si>
  <si>
    <t>Dia</t>
  </si>
  <si>
    <t>Pipe Length
(as per Drawing)</t>
  </si>
  <si>
    <t>Pipe Length
(as per Site)</t>
  </si>
  <si>
    <t>Width</t>
  </si>
  <si>
    <t>Depth</t>
  </si>
  <si>
    <t>Quantity</t>
  </si>
  <si>
    <t xml:space="preserve">Type OF Road </t>
  </si>
  <si>
    <t>Dismantling Length</t>
  </si>
  <si>
    <t>Dismantling Width</t>
  </si>
  <si>
    <t>Dismantling Quantity</t>
  </si>
  <si>
    <t>Restoration Length</t>
  </si>
  <si>
    <t>Restoration Width</t>
  </si>
  <si>
    <t>Restoration Quantity</t>
  </si>
  <si>
    <t>Restoration Status</t>
  </si>
  <si>
    <t>Remark</t>
  </si>
  <si>
    <t>j167</t>
  </si>
  <si>
    <t>j229</t>
  </si>
  <si>
    <t>j216</t>
  </si>
  <si>
    <t>j41</t>
  </si>
  <si>
    <t>j50</t>
  </si>
  <si>
    <t>B.T</t>
  </si>
  <si>
    <t>Done</t>
  </si>
  <si>
    <t>j111</t>
  </si>
  <si>
    <t>j7</t>
  </si>
  <si>
    <t>j1</t>
  </si>
  <si>
    <t>b.t crossing</t>
  </si>
  <si>
    <t>j6</t>
  </si>
  <si>
    <t>j159</t>
  </si>
  <si>
    <t>j115</t>
  </si>
  <si>
    <t>j101</t>
  </si>
  <si>
    <t>j93</t>
  </si>
  <si>
    <t>j103</t>
  </si>
  <si>
    <t>j144</t>
  </si>
  <si>
    <t>j90</t>
  </si>
  <si>
    <t>j143</t>
  </si>
  <si>
    <t>j165</t>
  </si>
  <si>
    <t>j158</t>
  </si>
  <si>
    <t>j112</t>
  </si>
  <si>
    <t>j163</t>
  </si>
  <si>
    <t>j53</t>
  </si>
  <si>
    <t>interlocking</t>
  </si>
  <si>
    <t>j240</t>
  </si>
  <si>
    <t>brick road</t>
  </si>
  <si>
    <t>j186</t>
  </si>
  <si>
    <t>j141</t>
  </si>
  <si>
    <t>j179</t>
  </si>
  <si>
    <t>j232</t>
  </si>
  <si>
    <t>j117</t>
  </si>
  <si>
    <t xml:space="preserve">b.t </t>
  </si>
  <si>
    <t>j51</t>
  </si>
  <si>
    <t>j5</t>
  </si>
  <si>
    <t>j4</t>
  </si>
  <si>
    <t>j8</t>
  </si>
  <si>
    <t>j9</t>
  </si>
  <si>
    <t>j79 A</t>
  </si>
  <si>
    <t>j7 A</t>
  </si>
  <si>
    <t>j79</t>
  </si>
  <si>
    <t>j35</t>
  </si>
  <si>
    <t>j47</t>
  </si>
  <si>
    <t>j254</t>
  </si>
  <si>
    <t>j24</t>
  </si>
  <si>
    <t>j32</t>
  </si>
  <si>
    <t>j65</t>
  </si>
  <si>
    <t>j54</t>
  </si>
  <si>
    <t>j151</t>
  </si>
  <si>
    <t>j256</t>
  </si>
  <si>
    <t>j267</t>
  </si>
  <si>
    <t>j187</t>
  </si>
  <si>
    <t>j315</t>
  </si>
  <si>
    <t>j271</t>
  </si>
  <si>
    <t>j321</t>
  </si>
  <si>
    <t>j265</t>
  </si>
  <si>
    <t>j19</t>
  </si>
  <si>
    <t>j21</t>
  </si>
  <si>
    <t>j49</t>
  </si>
  <si>
    <t>j66</t>
  </si>
  <si>
    <t>j55</t>
  </si>
  <si>
    <t>j119</t>
  </si>
  <si>
    <t>j88</t>
  </si>
  <si>
    <t>j58</t>
  </si>
  <si>
    <t>j56</t>
  </si>
  <si>
    <t>j72</t>
  </si>
  <si>
    <t>j84</t>
  </si>
  <si>
    <t>j27</t>
  </si>
  <si>
    <t>j45</t>
  </si>
  <si>
    <t>j64</t>
  </si>
  <si>
    <t>j155</t>
  </si>
  <si>
    <t>j207</t>
  </si>
  <si>
    <t>j212</t>
  </si>
  <si>
    <t>j126</t>
  </si>
  <si>
    <t>j134</t>
  </si>
  <si>
    <t>j311</t>
  </si>
  <si>
    <t>j211</t>
  </si>
  <si>
    <t>j161</t>
  </si>
  <si>
    <t>j161a</t>
  </si>
  <si>
    <t>j276</t>
  </si>
  <si>
    <t>j306</t>
  </si>
  <si>
    <t>j215</t>
  </si>
  <si>
    <t>j324</t>
  </si>
  <si>
    <t>j206</t>
  </si>
  <si>
    <t>j142</t>
  </si>
  <si>
    <t>j184</t>
  </si>
  <si>
    <t>j120</t>
  </si>
  <si>
    <t>j319</t>
  </si>
  <si>
    <t>j292</t>
  </si>
  <si>
    <t>j300</t>
  </si>
  <si>
    <t>j309</t>
  </si>
  <si>
    <t>j309a</t>
  </si>
  <si>
    <t>j322</t>
  </si>
  <si>
    <t>j322a</t>
  </si>
  <si>
    <t>j285</t>
  </si>
  <si>
    <t>j233</t>
  </si>
  <si>
    <t>j339</t>
  </si>
  <si>
    <t>j259</t>
  </si>
  <si>
    <t>j102</t>
  </si>
  <si>
    <t>j246</t>
  </si>
  <si>
    <t>culvert</t>
  </si>
  <si>
    <t>j80</t>
  </si>
  <si>
    <t>j204</t>
  </si>
  <si>
    <t>j198</t>
  </si>
  <si>
    <t>j107</t>
  </si>
  <si>
    <t>j132</t>
  </si>
  <si>
    <t>j60</t>
  </si>
  <si>
    <t>j305</t>
  </si>
  <si>
    <t>j279</t>
  </si>
  <si>
    <t>j152</t>
  </si>
  <si>
    <t>j355</t>
  </si>
  <si>
    <t>j20</t>
  </si>
  <si>
    <t>j86</t>
  </si>
  <si>
    <t>j162</t>
  </si>
  <si>
    <t>j42</t>
  </si>
  <si>
    <t>j40</t>
  </si>
  <si>
    <t>j61</t>
  </si>
  <si>
    <t>j109</t>
  </si>
  <si>
    <t>j145</t>
  </si>
  <si>
    <t>j146</t>
  </si>
  <si>
    <t>j224</t>
  </si>
  <si>
    <t>j274</t>
  </si>
  <si>
    <t>j326</t>
  </si>
  <si>
    <t>j291</t>
  </si>
  <si>
    <t>j347</t>
  </si>
  <si>
    <t>j190</t>
  </si>
  <si>
    <t>j228</t>
  </si>
  <si>
    <t>j338</t>
  </si>
  <si>
    <t>j346</t>
  </si>
  <si>
    <t>j330</t>
  </si>
  <si>
    <t>j327</t>
  </si>
  <si>
    <t>j323</t>
  </si>
  <si>
    <t>j349</t>
  </si>
  <si>
    <t>j327a</t>
  </si>
  <si>
    <t>j327b</t>
  </si>
  <si>
    <t>j225</t>
  </si>
  <si>
    <t>j223</t>
  </si>
  <si>
    <t>j262</t>
  </si>
  <si>
    <t>j218</t>
  </si>
  <si>
    <t>j220</t>
  </si>
  <si>
    <t>j270</t>
  </si>
  <si>
    <t>j277</t>
  </si>
  <si>
    <t>j234</t>
  </si>
  <si>
    <t>j122</t>
  </si>
  <si>
    <t>j73</t>
  </si>
  <si>
    <t>j278</t>
  </si>
  <si>
    <t>j345</t>
  </si>
  <si>
    <t>j157</t>
  </si>
  <si>
    <t>j194</t>
  </si>
  <si>
    <t>j304</t>
  </si>
  <si>
    <t>j283</t>
  </si>
  <si>
    <t>j350</t>
  </si>
  <si>
    <t>j318</t>
  </si>
  <si>
    <t>j296</t>
  </si>
  <si>
    <t>j356</t>
  </si>
  <si>
    <t>j314</t>
  </si>
  <si>
    <t>j258</t>
  </si>
  <si>
    <t>j202</t>
  </si>
  <si>
    <t>j129</t>
  </si>
  <si>
    <t>j147</t>
  </si>
  <si>
    <t>j255</t>
  </si>
  <si>
    <t>j59</t>
  </si>
  <si>
    <t>j123</t>
  </si>
  <si>
    <t>j357</t>
  </si>
  <si>
    <t>j208</t>
  </si>
  <si>
    <t>j342</t>
  </si>
  <si>
    <t>j235</t>
  </si>
  <si>
    <t>j266</t>
  </si>
  <si>
    <t>j189</t>
  </si>
  <si>
    <t>j264</t>
  </si>
  <si>
    <t>j287</t>
  </si>
  <si>
    <t>j286</t>
  </si>
  <si>
    <t>j282</t>
  </si>
  <si>
    <t>j182</t>
  </si>
  <si>
    <t>j173</t>
  </si>
  <si>
    <t>brickroad</t>
  </si>
  <si>
    <t>j365</t>
  </si>
  <si>
    <t>j315a</t>
  </si>
  <si>
    <t>j134a</t>
  </si>
  <si>
    <t>j118</t>
  </si>
  <si>
    <t>j121</t>
  </si>
  <si>
    <t>j127</t>
  </si>
  <si>
    <t>j128</t>
  </si>
  <si>
    <t>j130</t>
  </si>
  <si>
    <t>j197</t>
  </si>
  <si>
    <t>j209</t>
  </si>
  <si>
    <t>j289</t>
  </si>
  <si>
    <t>j169</t>
  </si>
  <si>
    <t>j205</t>
  </si>
  <si>
    <t>j181</t>
  </si>
  <si>
    <t>j181a</t>
  </si>
  <si>
    <t>Abstract (Bill Breakup)</t>
  </si>
  <si>
    <t>Dia of Pipe</t>
  </si>
  <si>
    <t>WO/DPR Qty's</t>
  </si>
  <si>
    <t>Laying, Jointing, Backfilling - 60%</t>
  </si>
  <si>
    <t>Gap Closing- 5%</t>
  </si>
  <si>
    <t>Hydro Test - 15%</t>
  </si>
  <si>
    <t>FHTC Stretch - 10%</t>
  </si>
  <si>
    <t>Laying Up to Date</t>
  </si>
  <si>
    <t>Laying Qty Billed up to Date</t>
  </si>
  <si>
    <t>Qty Billed Up to Previous</t>
  </si>
  <si>
    <t xml:space="preserve">This Bill Qty (Laying) </t>
  </si>
  <si>
    <t>GAP Closing Billed Qty up to Date</t>
  </si>
  <si>
    <t>GAP Closing Qty Up to Previous</t>
  </si>
  <si>
    <t xml:space="preserve">This Bill Qty (GAP Closing) </t>
  </si>
  <si>
    <t>Hydro Test Qty Billed up to Date</t>
  </si>
  <si>
    <t>Hydro Test Qty Up to Previous</t>
  </si>
  <si>
    <t xml:space="preserve">This Bill Qty (Hydro Test ) </t>
  </si>
  <si>
    <t>FHTC Stretch Qty Billed  up to Date</t>
  </si>
  <si>
    <t>FHTC Stretch Qty Billed Up to Previous</t>
  </si>
  <si>
    <t xml:space="preserve">This Bill Qty (FHTC Stretch Billed ) </t>
  </si>
  <si>
    <t>63 mm HDPE</t>
  </si>
  <si>
    <t>75 mm HDPE</t>
  </si>
  <si>
    <t>90 mm HDPE</t>
  </si>
  <si>
    <t>110mm HDPE</t>
  </si>
  <si>
    <t>125mm HDPE</t>
  </si>
  <si>
    <t>140mm HDPE</t>
  </si>
  <si>
    <t>160mm HDPE</t>
  </si>
  <si>
    <t>180mm HDPE</t>
  </si>
  <si>
    <t>200mm HDPE</t>
  </si>
  <si>
    <t>Sub Total =</t>
  </si>
  <si>
    <t xml:space="preserve">                                                                                                 </t>
  </si>
  <si>
    <t xml:space="preserve">Sub-Contractor                Site Engineer                (Sr.Eng/ DY.M-SMX )                 (Dy.M-PMX )                   AGM                Project Incharge </t>
  </si>
  <si>
    <t xml:space="preserve">POWER MECH PROJECTS.LIMITED </t>
  </si>
  <si>
    <t>FHTC</t>
  </si>
  <si>
    <t>RURAL WATER SUPPLY PROJECT UNDER JJM, UP - PRAYAGRAJ</t>
  </si>
  <si>
    <t>Reconciliation Statement - Issued  Vs Certification Qty.</t>
  </si>
  <si>
    <t>Contractor Name-tanish project limited</t>
  </si>
  <si>
    <t>MONTH:</t>
  </si>
  <si>
    <t>Block:</t>
  </si>
  <si>
    <t>mangraura</t>
  </si>
  <si>
    <t>ABC Limited</t>
  </si>
  <si>
    <t>BILL NO:</t>
  </si>
  <si>
    <t>GP:</t>
  </si>
  <si>
    <t>brahupur</t>
  </si>
  <si>
    <t>Sl NO</t>
  </si>
  <si>
    <t>Description</t>
  </si>
  <si>
    <t>Units</t>
  </si>
  <si>
    <t xml:space="preserve">Balance Qty </t>
  </si>
  <si>
    <t>SAP Entry</t>
  </si>
  <si>
    <t>Remarks</t>
  </si>
  <si>
    <t>Upto date Consumption</t>
  </si>
  <si>
    <t>Total Issued Qty</t>
  </si>
  <si>
    <t>Cumulative Consumption</t>
  </si>
  <si>
    <t xml:space="preserve">Upto Pre Consumed Qty </t>
  </si>
  <si>
    <t xml:space="preserve">This Bill Consumed Qty </t>
  </si>
  <si>
    <t>GP</t>
  </si>
  <si>
    <t>Total Consumption upto This Bill</t>
  </si>
  <si>
    <t>Entry Qty</t>
  </si>
  <si>
    <t>A</t>
  </si>
  <si>
    <t>HDPE Pipe :-</t>
  </si>
  <si>
    <t>BLOCK</t>
  </si>
  <si>
    <t>HDPE PIPE-63MM,PN-6,CLASS:PE-100,IS:4984</t>
  </si>
  <si>
    <t>Rmt</t>
  </si>
  <si>
    <t>HDPE PIPE-75MM,PN-6,CLASS:PE-100</t>
  </si>
  <si>
    <t>HDPE PIPE-90MM,PN-6,CLASS:PE-100</t>
  </si>
  <si>
    <t>HDPE PIPE-110MM,PN-6,CLASS:PE-100</t>
  </si>
  <si>
    <t>HDPE PIPE-125MM,PN-6,CLASS:PE-100,IS4984</t>
  </si>
  <si>
    <t>HDPE PIPE-140MM,PN-6,CLASS:PE-100,IS4984</t>
  </si>
  <si>
    <t>HDPE PIPE-160MM,PN-6,CLASS:PE-100</t>
  </si>
  <si>
    <t>HDPE PIPE-200MM,PN-6,CLASS:PE-100,IS4984</t>
  </si>
  <si>
    <t>DI PIPE-Ø200MM , K7,IS:8329</t>
  </si>
  <si>
    <t>HDPE PIPE-250MM,PN-6,CLASS:PE-100,IS4984</t>
  </si>
  <si>
    <t>Total Qty In ( Rmt ) =</t>
  </si>
  <si>
    <t>B</t>
  </si>
  <si>
    <t>Specials  :-</t>
  </si>
  <si>
    <t>Equal Tee</t>
  </si>
  <si>
    <t>HDPE-63X63X63MM,PN-6,R-TEE,CLASS:PE-100</t>
  </si>
  <si>
    <t>Nos</t>
  </si>
  <si>
    <t>HDPE-75X75X75MM,PN-6,R-TEE,CLASS:PE-100</t>
  </si>
  <si>
    <t>HDPE-90X90X90MM,PN-6,R-TEE,CLASS:PE-100</t>
  </si>
  <si>
    <t>HDPE-110X110X110MM,PN-6,R-TEE,CL:PE-100</t>
  </si>
  <si>
    <t>HDPE 125mm X 125mm X 125mm PN6 TEE PE100</t>
  </si>
  <si>
    <t>HDPE-140X140X140MM,PN-6,R-TEE,CL:PE-100</t>
  </si>
  <si>
    <t>HDPE-160X160X160MM,PN-6,R-TEE,CL:PE-100</t>
  </si>
  <si>
    <t>HDPE 200X200X200 MM, PN-6, R-TEE, CLASS:</t>
  </si>
  <si>
    <t>C</t>
  </si>
  <si>
    <t>Branch TEE</t>
  </si>
  <si>
    <t>HDPE BRANCH TEE 63MM X 63MM X 50MM</t>
  </si>
  <si>
    <t>HDPE 75MM X 75MM X 50MM PN6 TEE PE100</t>
  </si>
  <si>
    <t>HDPE 75mm X 75mm X 63mm PN6 TEE PE100</t>
  </si>
  <si>
    <t>HDPE 90mm X 90mm X 50mm PN6 TEE PE100</t>
  </si>
  <si>
    <t>HDPE 90mm X 90mm X 63mm, PN6 TEE PE100</t>
  </si>
  <si>
    <t>HDPE 90mm X 90mm X 75mm PN6 TEE PE100</t>
  </si>
  <si>
    <t>HDPE 110mm X 110mm X 50mm PN6 TEE PE100</t>
  </si>
  <si>
    <t>HDPE 110mm X 110mm X 63mm PN6 TEE PE100</t>
  </si>
  <si>
    <t>HDPE 110mm X 110mm X 75mm PN6 TEE PE100</t>
  </si>
  <si>
    <t>HDPE 110mm X 110mm X 90mm PN6 TEE PE100</t>
  </si>
  <si>
    <t>HDPE 125mm X 125mm X 50mm PN6 TEE PE100</t>
  </si>
  <si>
    <t>HDPE 125mm X 125mm X 63mm PN6 TEE PE100</t>
  </si>
  <si>
    <t>HDPE 125mm X 125mm X 75mm PN6 TEE PE100</t>
  </si>
  <si>
    <t>HDPE 125mm X 125mm X 90mm PN6 TEE PE100</t>
  </si>
  <si>
    <t>HDPE 125mm X 125mm X 110mm PN6 TEE PE100</t>
  </si>
  <si>
    <t>HDPE Branch TEE 140mm X 140mm X 50mm</t>
  </si>
  <si>
    <t>HDPE 140mm X 140mm X 63mm PN6 TEE PE100</t>
  </si>
  <si>
    <t>HDPE 140mm X 140mm X 75mm PN6 TEE PE100</t>
  </si>
  <si>
    <t>HDPE 140mm X 140mm X 110mm PN6 TEE PE100</t>
  </si>
  <si>
    <t>HDPE Branch TEE 140mm X 140mm X 125mm</t>
  </si>
  <si>
    <t>HDPE-140X90X140MM,PN-6,R-TEE,CL:PE-100</t>
  </si>
  <si>
    <t>HDPE 160mm X 160mm X 50mm PN6 TEE PE100</t>
  </si>
  <si>
    <t>HDPE 160mm X 160mm  X 63mm PN6 TEE PE100</t>
  </si>
  <si>
    <t>HDPE 160mm X 160mm X 75mm PN6 TEE PE100</t>
  </si>
  <si>
    <t>HDPE 160mm X 160mm X 90mm PN6 TEE PE100</t>
  </si>
  <si>
    <t>HDPE-160X110X160MM,PN-6,R-TEE,CL:PE-100</t>
  </si>
  <si>
    <t>HDPE 160mm X 160mm X 125mm PN6 TEE PE100</t>
  </si>
  <si>
    <t>HDPE 200mm X 200mm X 63mm PN6 TEE PE100</t>
  </si>
  <si>
    <t>HDPE 200X75X200 MM, PN-6, R-TEE, CLASS:P</t>
  </si>
  <si>
    <t>HDPE 200X90X200 MM, PN-6, R-TEE, CLASS:P</t>
  </si>
  <si>
    <t>HDPE 200mm X 200mm X 110mm PN6 TEE PE100</t>
  </si>
  <si>
    <t>HDPE 200mm X 200mm X 160mm PN6 TEE PE100</t>
  </si>
  <si>
    <t>HDPE 250mm X 250mm X 90mm PN6 TEE PE100</t>
  </si>
  <si>
    <t>D</t>
  </si>
  <si>
    <t>4 Way Tee</t>
  </si>
  <si>
    <t>HDPE 63MM ,PN6 ,CROSS TEE ,CLASS:PE100</t>
  </si>
  <si>
    <t>HDPE 75MM ,PN6 ,CROSS TEE ,CLASS:PE100</t>
  </si>
  <si>
    <t>HDPE 90MM ,PN6 ,CROSS TEE ,CLASS:PE100</t>
  </si>
  <si>
    <t>HDPE 110MM ,PN6 ,CROSS TEE ,CLASS:PE100</t>
  </si>
  <si>
    <t>HDPE125MM,PN6,4WAY CROSS FITTING,CLPE100</t>
  </si>
  <si>
    <t>HDPE 140MM ,PN6 ,CROSS TEE ,CLASS:PE100</t>
  </si>
  <si>
    <t>HDPE 160MM ,PN6 ,CROSS TEE ,CLASS:PE100</t>
  </si>
  <si>
    <t>HDPE200MM ,PN6 ,CROSS TEE ,CLASS:PE100</t>
  </si>
  <si>
    <t>Total Qty In ( No's ) =</t>
  </si>
  <si>
    <t>E</t>
  </si>
  <si>
    <t>Reducers</t>
  </si>
  <si>
    <t>HDPE-75MM,PN6, 63MM,ENLARGER,CLASS:PE100</t>
  </si>
  <si>
    <t>HDPE-90MM,PN6, 63MM,ENLARGER,CLASS:PE100</t>
  </si>
  <si>
    <t>HDPE-90MM,PN6, 75MM,ENLARGER,CLASS:PE100</t>
  </si>
  <si>
    <t>HDPE-110MM,PN6,63MM,ENLARGER,CLASS:PE100</t>
  </si>
  <si>
    <t>HDPE-110MM,PN6,75MM,ENLARGER,CLASS:PE100</t>
  </si>
  <si>
    <t>HDPE-110MM,PN6,90MM,ENLARGER,CLASS:PE100</t>
  </si>
  <si>
    <t>HDPE-125MM,PN6, 63MM Reducer PE100</t>
  </si>
  <si>
    <t>HDPE-125MM,PN6, 75MM Reducer PE100</t>
  </si>
  <si>
    <t>HDPE-125MM,PN6, 90MM Reducer PE100</t>
  </si>
  <si>
    <t>HDPE-125MM,PN6, 110MM Reducer PE100</t>
  </si>
  <si>
    <t>HDPE-140MM,PN6,63MM,ENLARGER,CL:PE100</t>
  </si>
  <si>
    <t>HDPE-140MM,PN6, 75MM Reducer PE100</t>
  </si>
  <si>
    <t>HDPE-140MM,PN6,90MM,ENLARGER,CL:PE100</t>
  </si>
  <si>
    <t>HDPE-140MM,PN6,110MM,ENLARGER,CL:PE100</t>
  </si>
  <si>
    <t>HDPE-140MM,PN6,125MM,ENLARGER,CL:PE100</t>
  </si>
  <si>
    <t>HDPE-160MM,PN6,63MM Reducer PE100</t>
  </si>
  <si>
    <t>HDPE-160MM,PN6,75MM Reducer PE100</t>
  </si>
  <si>
    <t>HDPE-160MM,PN6,90MM Reducer PE100</t>
  </si>
  <si>
    <t>HDPE-160MM,PN6,110MM,ENLARGER,CL:PE100</t>
  </si>
  <si>
    <t>HDPE-160MM,PN6, 125MM Reducer PE100</t>
  </si>
  <si>
    <t>HDPE-160MM,PN6,140MM,ENLARGER,CL:PE100</t>
  </si>
  <si>
    <t>HDPE-200MM,PN6,75MM Reducer PE100</t>
  </si>
  <si>
    <t>HDPE-200MM,PN6,90MM,ENLARGER,CLASS:PE100</t>
  </si>
  <si>
    <t>HDPE-200MM,PN6,110MM Reducer PE100</t>
  </si>
  <si>
    <t>HDPE-200MM,PN6,140MM,ENLARGER,CL:PE100</t>
  </si>
  <si>
    <t>HDPE-200MM,PN6,160MM,ENLARGER,CL:PE100</t>
  </si>
  <si>
    <t>HDPE-200MM,PN6,63MM,ENLARGER,CLASS:PE100</t>
  </si>
  <si>
    <t>HDPE Reducer 200mm X 125mm</t>
  </si>
  <si>
    <t>F</t>
  </si>
  <si>
    <t>Bends 45 Degree</t>
  </si>
  <si>
    <t>HDPE BEND-63MM,PN6 45DEG PE100</t>
  </si>
  <si>
    <t>HDPE BEND-90MM, PN6 45DEG PE100</t>
  </si>
  <si>
    <t>HDPE BEND-110MM, PN6 45DEG PE100</t>
  </si>
  <si>
    <t>HDPE BEND-75MM,PN6 45DEG PE100</t>
  </si>
  <si>
    <t>HDPE BEND-125MM,PN-6,90DEG,CLASS:PE-100</t>
  </si>
  <si>
    <t>HDPE BEND-125MM, PN6 45DEG PE100</t>
  </si>
  <si>
    <t>HDPE BEND-140MM,PN-6,45DEG,CLASS:PE-100</t>
  </si>
  <si>
    <t>HDPE BEND-160MM,PN-6,45DEG,CLASS:PE-100</t>
  </si>
  <si>
    <t>G</t>
  </si>
  <si>
    <t>Bends 90Degree</t>
  </si>
  <si>
    <t>HDPE BEND-63MM,PN-6,90DEG,CLASS:PE-100</t>
  </si>
  <si>
    <t>HDPE BEND-75MM,PN-6,90DEG,CLASS:PE-100</t>
  </si>
  <si>
    <t>HDPE BEND-90MM,PN-6,90DEG,CLASS:PE-100</t>
  </si>
  <si>
    <t>HDPE BEND-110MM,PN-6,90DEG,CLASS:PE-100</t>
  </si>
  <si>
    <t>HDPE BEND-140MM,PN-6,90DEG,CLASS:PE-100</t>
  </si>
  <si>
    <t>HDPE BEND-160MM,PN-6,90DEG,CLASS:PE-100</t>
  </si>
  <si>
    <t>HDPE BEND-200MM,PN-6,90DEG,CLASS:PE-100</t>
  </si>
  <si>
    <t>H</t>
  </si>
  <si>
    <t xml:space="preserve">End Caps </t>
  </si>
  <si>
    <t>HDPE-63MM,PN6,END CAP,CLASS:PE100</t>
  </si>
  <si>
    <t>HDPE-75MM,PN6,END CAP,CLASS:PE100</t>
  </si>
  <si>
    <t>HDPE-90MM,PN6,END CAP,CLASS:PE100</t>
  </si>
  <si>
    <t>HDPE-110MM,PN6,END CAP,CLASS:PE100</t>
  </si>
  <si>
    <t>HDPE-140MM,PN6,END CAP,CLASS:PE100</t>
  </si>
  <si>
    <t>GI PIPE-15MM</t>
  </si>
  <si>
    <t>MDPE PIPE-20MM</t>
  </si>
  <si>
    <t>BRASS TAP</t>
  </si>
  <si>
    <t>PP CLAMP SADLLE-63MM</t>
  </si>
  <si>
    <t>PP CLAMP SADDLE-75MM</t>
  </si>
  <si>
    <t>PP CLAMP SADLLE-90MM</t>
  </si>
  <si>
    <t>PP CLAMP SADDLE-140MM</t>
  </si>
  <si>
    <t>PP CLAMP SADDLE-160MM</t>
  </si>
  <si>
    <t>PP CLAMP SADDLE-200MM</t>
  </si>
  <si>
    <t>PP CLAMP SADDLE 125MM WITH M8 FASTNERS</t>
  </si>
  <si>
    <t>PP CLAMP SADLLE-110MM</t>
  </si>
  <si>
    <t>G.I ELBOW 15 MM</t>
  </si>
  <si>
    <t>GI SOCKET-15MM</t>
  </si>
  <si>
    <t>WALL MOUNT SADDLE GI PIPE-15MM</t>
  </si>
  <si>
    <t>15MM GI NIPPLE - 0.3MTR LENGTH</t>
  </si>
  <si>
    <t>15MM GI NIPPLE - 0.5MTR LENGTH</t>
  </si>
  <si>
    <t>20MM MDPE COMPRESSION ELBOW</t>
  </si>
  <si>
    <t>SS FLOW CONTROL VAlVE</t>
  </si>
  <si>
    <t>MDPE FEMLE THREADED ASSEMBLY-20MM</t>
  </si>
  <si>
    <t>MDPE ELBOW-20MM</t>
  </si>
  <si>
    <t>TEFLAN TAPE</t>
  </si>
  <si>
    <t xml:space="preserve">Sub Contractor                       Site Engineer                    Block incharge                    AGM                            DM PMX                         Project Incharge </t>
  </si>
  <si>
    <t>ENTRY NO:</t>
  </si>
  <si>
    <t>june</t>
  </si>
  <si>
    <t>HYDRO TEST/ GAP CLOSING/ FHTC STRETCH/VALVE FITTING/COMMISIONING  ACKNOWLEDGEMENT</t>
  </si>
  <si>
    <t>Block:mangraura</t>
  </si>
  <si>
    <t>Billing Month:june</t>
  </si>
  <si>
    <t>RAB No:7</t>
  </si>
  <si>
    <t>Approved for RAB  Quantities : (Tick Whichever is Proposing)</t>
  </si>
  <si>
    <t xml:space="preserve">Hydrotest </t>
  </si>
  <si>
    <t>√</t>
  </si>
  <si>
    <t>GAP Closing</t>
  </si>
  <si>
    <t>FHTC Stretch</t>
  </si>
  <si>
    <t>Valve Fitting</t>
  </si>
  <si>
    <t>Commisioning</t>
  </si>
  <si>
    <t>S. No.</t>
  </si>
  <si>
    <t>Pipe Dia</t>
  </si>
  <si>
    <t>Scope Qty</t>
  </si>
  <si>
    <t>Upto date Laying Quantity</t>
  </si>
  <si>
    <t>This Bill Quantity for Above Tic Marked Item</t>
  </si>
  <si>
    <t>Cumm upto This Bill Quantity of Above Tic Marked Item</t>
  </si>
  <si>
    <t xml:space="preserve">Note: </t>
  </si>
  <si>
    <t>Sub-Contractor         Site Engineer             Block-incharge             AGM             PMX Incharge          Project Incharge</t>
  </si>
  <si>
    <t>GP: brahapur</t>
  </si>
  <si>
    <t>Contractor Name:tanish project company</t>
  </si>
  <si>
    <t>j34</t>
  </si>
  <si>
    <t>j135</t>
  </si>
  <si>
    <t>j138</t>
  </si>
  <si>
    <t>j25</t>
  </si>
  <si>
    <t>j38</t>
  </si>
  <si>
    <t>j39</t>
  </si>
  <si>
    <t>j30</t>
  </si>
  <si>
    <t>j31</t>
  </si>
  <si>
    <t>j137</t>
  </si>
  <si>
    <t>j172</t>
  </si>
  <si>
    <t>j89</t>
  </si>
  <si>
    <t>mandah boji</t>
  </si>
  <si>
    <t>july</t>
  </si>
  <si>
    <t>j200</t>
  </si>
  <si>
    <t>j263</t>
  </si>
  <si>
    <t>j293</t>
  </si>
  <si>
    <t>j273</t>
  </si>
  <si>
    <t>j175</t>
  </si>
  <si>
    <t>j247</t>
  </si>
  <si>
    <t>j303</t>
  </si>
  <si>
    <t>j294</t>
  </si>
  <si>
    <t>j248</t>
  </si>
  <si>
    <t>j171</t>
  </si>
  <si>
    <t>j170</t>
  </si>
  <si>
    <t>j177</t>
  </si>
  <si>
    <t>j168</t>
  </si>
  <si>
    <t>j48</t>
  </si>
  <si>
    <t>j92</t>
  </si>
  <si>
    <t>j329</t>
  </si>
  <si>
    <t>j271(1)</t>
  </si>
  <si>
    <t>j271(2)</t>
  </si>
  <si>
    <t>j155(1)</t>
  </si>
  <si>
    <t>j284</t>
  </si>
  <si>
    <t>j280</t>
  </si>
  <si>
    <t>b.t road crossing</t>
  </si>
  <si>
    <t>road crossing</t>
  </si>
  <si>
    <t>:mandah &amp; bhoji</t>
  </si>
  <si>
    <t>j166</t>
  </si>
  <si>
    <t>j199</t>
  </si>
  <si>
    <t>j203</t>
  </si>
  <si>
    <t>i.l</t>
  </si>
  <si>
    <t>j200a</t>
  </si>
  <si>
    <t>c.c road crossing</t>
  </si>
  <si>
    <t>j200b</t>
  </si>
  <si>
    <t>j191</t>
  </si>
  <si>
    <t>j192</t>
  </si>
  <si>
    <t>j180</t>
  </si>
  <si>
    <t>j178</t>
  </si>
  <si>
    <t>j183</t>
  </si>
  <si>
    <t>j176</t>
  </si>
  <si>
    <t>j158(1)</t>
  </si>
  <si>
    <t>j210</t>
  </si>
  <si>
    <t>j101(1)</t>
  </si>
  <si>
    <t>j108</t>
  </si>
  <si>
    <t>j98</t>
  </si>
  <si>
    <t>j82</t>
  </si>
  <si>
    <t>brick road crossing</t>
  </si>
  <si>
    <t>j134(1)</t>
  </si>
  <si>
    <t>j141(1)</t>
  </si>
  <si>
    <t>j140</t>
  </si>
  <si>
    <t>j153</t>
  </si>
  <si>
    <t>j154</t>
  </si>
  <si>
    <t>j99</t>
  </si>
  <si>
    <t>i.l road crossing</t>
  </si>
  <si>
    <t>j94</t>
  </si>
  <si>
    <t>j95</t>
  </si>
  <si>
    <t>j96</t>
  </si>
  <si>
    <t>j113</t>
  </si>
  <si>
    <t>j124</t>
  </si>
  <si>
    <t>j125</t>
  </si>
  <si>
    <t>j121a</t>
  </si>
  <si>
    <t>j121b</t>
  </si>
  <si>
    <t>j104</t>
  </si>
  <si>
    <t>j116</t>
  </si>
  <si>
    <t>j100</t>
  </si>
  <si>
    <t>j105</t>
  </si>
  <si>
    <t>j106</t>
  </si>
  <si>
    <t>j110</t>
  </si>
  <si>
    <t>j114</t>
  </si>
  <si>
    <t>j83</t>
  </si>
  <si>
    <t>j56(1)</t>
  </si>
  <si>
    <t>j85</t>
  </si>
  <si>
    <t>j119a</t>
  </si>
  <si>
    <t>j119b</t>
  </si>
  <si>
    <t>j47(1)</t>
  </si>
  <si>
    <t>j41(1)</t>
  </si>
  <si>
    <t>j5a</t>
  </si>
  <si>
    <t>j5b</t>
  </si>
  <si>
    <t>j2</t>
  </si>
  <si>
    <t>j3</t>
  </si>
  <si>
    <t>j14</t>
  </si>
  <si>
    <t>j16</t>
  </si>
  <si>
    <t>j18</t>
  </si>
  <si>
    <t>j18(1)</t>
  </si>
  <si>
    <t>j22</t>
  </si>
  <si>
    <t>j23</t>
  </si>
  <si>
    <t>j28</t>
  </si>
  <si>
    <t>j29</t>
  </si>
  <si>
    <t>j33</t>
  </si>
  <si>
    <t>j44</t>
  </si>
  <si>
    <t>j37</t>
  </si>
  <si>
    <t>S.NO</t>
  </si>
  <si>
    <t>DATE</t>
  </si>
  <si>
    <t>DAI OF PIPE</t>
  </si>
  <si>
    <t>MDPE PIPE</t>
  </si>
  <si>
    <t>SITE</t>
  </si>
  <si>
    <t>OWENAR NAME</t>
  </si>
  <si>
    <t>AADHAR CARD NUMBER</t>
  </si>
  <si>
    <t>MOBILE NUMBER</t>
  </si>
  <si>
    <t>63MM</t>
  </si>
  <si>
    <t>BARHUPUR</t>
  </si>
  <si>
    <t xml:space="preserve">KALLU </t>
  </si>
  <si>
    <t>3852 2153 0995</t>
  </si>
  <si>
    <t>VIJAYKUMAR RAJARAM SAROJ</t>
  </si>
  <si>
    <t>2370 7553 4747</t>
  </si>
  <si>
    <t>ABDUL RASID</t>
  </si>
  <si>
    <t>3632 0481 0243</t>
  </si>
  <si>
    <t>MOHAMMAD RAKIB</t>
  </si>
  <si>
    <t>4632 1304 6609</t>
  </si>
  <si>
    <t xml:space="preserve">SALIM KHAN </t>
  </si>
  <si>
    <t>8213 9823 7336</t>
  </si>
  <si>
    <t>CHAD BABU</t>
  </si>
  <si>
    <t>5739 5814 7600</t>
  </si>
  <si>
    <t>ANJUM BEGUM</t>
  </si>
  <si>
    <t>5532 5670 4017</t>
  </si>
  <si>
    <t>SHABA BANO</t>
  </si>
  <si>
    <t>9135 8383 1989</t>
  </si>
  <si>
    <t>VASEEM KHAN</t>
  </si>
  <si>
    <t>7268 1976 2459</t>
  </si>
  <si>
    <t>NASEEM KHAN</t>
  </si>
  <si>
    <t>5537 3469 6246</t>
  </si>
  <si>
    <t>JASEEM</t>
  </si>
  <si>
    <t>3536 8758 3150</t>
  </si>
  <si>
    <t>JAMIL KHAN</t>
  </si>
  <si>
    <t>8026 1425 0886</t>
  </si>
  <si>
    <t>KAIYUM ULLA</t>
  </si>
  <si>
    <t>5379 8661 9531</t>
  </si>
  <si>
    <t>NOOR SUBHA</t>
  </si>
  <si>
    <t>9249 5536 6292</t>
  </si>
  <si>
    <t>NISHAR KHAN</t>
  </si>
  <si>
    <t>7702 3144 5145</t>
  </si>
  <si>
    <t>SALMA BEGUM TAUHEED KHAN</t>
  </si>
  <si>
    <t>2287 6850 4215</t>
  </si>
  <si>
    <t>IRFAN QAYYUM KHAN</t>
  </si>
  <si>
    <t>5653 9219 9473</t>
  </si>
  <si>
    <t xml:space="preserve">NIYAJ NAIM KHAN </t>
  </si>
  <si>
    <t>5756 9752 2947</t>
  </si>
  <si>
    <t>SANYOGITA SINGH</t>
  </si>
  <si>
    <t>6150 9308 6357</t>
  </si>
  <si>
    <t>PHOTO DEVI</t>
  </si>
  <si>
    <t>5716 3928 1346</t>
  </si>
  <si>
    <t xml:space="preserve">NANHELAL RAJAK </t>
  </si>
  <si>
    <t>4666 4082 4891</t>
  </si>
  <si>
    <t xml:space="preserve">NAGEENA BEGAM </t>
  </si>
  <si>
    <t>7704 0308 8913</t>
  </si>
  <si>
    <t>PEER MOHAMMD</t>
  </si>
  <si>
    <t>9808 2444403 3815</t>
  </si>
  <si>
    <t>SHAKIR ALI</t>
  </si>
  <si>
    <t>8510 2879 9725</t>
  </si>
  <si>
    <t>MUNNE LAL RAM PRASAD</t>
  </si>
  <si>
    <t>7507 5755 5647</t>
  </si>
  <si>
    <t>MUKTAR AHMAD</t>
  </si>
  <si>
    <t>6436 0288 5598</t>
  </si>
  <si>
    <t>SWAMI NATH</t>
  </si>
  <si>
    <t>3718 8120 0262</t>
  </si>
  <si>
    <t xml:space="preserve">GANGA DIN </t>
  </si>
  <si>
    <t>6952 1253 1856</t>
  </si>
  <si>
    <t>PERMA DEVI</t>
  </si>
  <si>
    <t>6610 8572 2753</t>
  </si>
  <si>
    <t xml:space="preserve">KANCHAN </t>
  </si>
  <si>
    <t>7646 5962 3862</t>
  </si>
  <si>
    <t>NIRAJ DEVI</t>
  </si>
  <si>
    <t>9677 3783 8169</t>
  </si>
  <si>
    <t>JHARI RAM</t>
  </si>
  <si>
    <t>3916 1866 8301</t>
  </si>
  <si>
    <t>UMA DEVI</t>
  </si>
  <si>
    <t>6969 8599 7091</t>
  </si>
  <si>
    <t>ASHIYA BANO</t>
  </si>
  <si>
    <t>4433 7147 6866</t>
  </si>
  <si>
    <t xml:space="preserve">BUBUNA BEGAM </t>
  </si>
  <si>
    <t>8073 7652 9059</t>
  </si>
  <si>
    <t>PHOOL CHANDRA</t>
  </si>
  <si>
    <t>2808 4341 5923</t>
  </si>
  <si>
    <t>RAJ KUMAR</t>
  </si>
  <si>
    <t>4045 5401 1772</t>
  </si>
  <si>
    <t>PUSHPA DEVI</t>
  </si>
  <si>
    <t>2240 2205 5811</t>
  </si>
  <si>
    <t>SHILA DEVI</t>
  </si>
  <si>
    <t>8096 1894 2240</t>
  </si>
  <si>
    <t>SHYAM PRAKASH UPADHYAY</t>
  </si>
  <si>
    <t>9038 6892 3858</t>
  </si>
  <si>
    <t>MO SAIF</t>
  </si>
  <si>
    <t>4388 0753 2583</t>
  </si>
  <si>
    <t>BEENA SHARMA</t>
  </si>
  <si>
    <t>4496 9480 0146</t>
  </si>
  <si>
    <t>KRISHNA UPADHYAY</t>
  </si>
  <si>
    <t>3215 3000 4437</t>
  </si>
  <si>
    <t>ALOK UPADHYAY</t>
  </si>
  <si>
    <t>8152 5828 3731</t>
  </si>
  <si>
    <t>SURYAMANI</t>
  </si>
  <si>
    <t>7670 4688 5655</t>
  </si>
  <si>
    <t>CHANDRAMANI UPADHYAY</t>
  </si>
  <si>
    <t>8019 7344 7615</t>
  </si>
  <si>
    <t xml:space="preserve">YASMEEN BEGAM </t>
  </si>
  <si>
    <t>2369 7842 5312</t>
  </si>
  <si>
    <t>SAROJA DEVI</t>
  </si>
  <si>
    <t>2497 3624 3789</t>
  </si>
  <si>
    <t>SUSHILA DEVI</t>
  </si>
  <si>
    <t>8757 2290 3921</t>
  </si>
  <si>
    <t xml:space="preserve">MANJU </t>
  </si>
  <si>
    <t>7496 7942 0460</t>
  </si>
  <si>
    <t>POOJA DEVI</t>
  </si>
  <si>
    <t>4711 8996 9637</t>
  </si>
  <si>
    <t>SANJU DEVI</t>
  </si>
  <si>
    <t>3427 8505 8556</t>
  </si>
  <si>
    <t>ASHOK KUMAR</t>
  </si>
  <si>
    <t>5434 1403 6538</t>
  </si>
  <si>
    <t>13/6/2024</t>
  </si>
  <si>
    <t xml:space="preserve">NILAM </t>
  </si>
  <si>
    <t>7518 7893 3502</t>
  </si>
  <si>
    <t>KANHAIYA LAL</t>
  </si>
  <si>
    <t>5566 7456 5230</t>
  </si>
  <si>
    <t>SANTOSH KUMAR</t>
  </si>
  <si>
    <t>7329 6493 8219</t>
  </si>
  <si>
    <t>JAGDEESH PATEL</t>
  </si>
  <si>
    <t>4166 6564 8599</t>
  </si>
  <si>
    <t>FULECHAND SAROJ</t>
  </si>
  <si>
    <t>8647 1571 5765</t>
  </si>
  <si>
    <t>GUDIYA DEVI</t>
  </si>
  <si>
    <t>2087 0297 0879</t>
  </si>
  <si>
    <t>ANVARI BANO</t>
  </si>
  <si>
    <t>2658 3579 2354</t>
  </si>
  <si>
    <t>SONU ALI</t>
  </si>
  <si>
    <t>6314 2033 4291</t>
  </si>
  <si>
    <t xml:space="preserve">RAHMAN </t>
  </si>
  <si>
    <t>6368 2282 3111</t>
  </si>
  <si>
    <t>FIRAJ ALI</t>
  </si>
  <si>
    <t>4843 4076 4660</t>
  </si>
  <si>
    <t>RUBINA BANO</t>
  </si>
  <si>
    <t>6975 7346 0985</t>
  </si>
  <si>
    <t>14/6/2024</t>
  </si>
  <si>
    <t>SAHIDUL NISHA</t>
  </si>
  <si>
    <t>9487 6017 6749</t>
  </si>
  <si>
    <t>JAHIR KHAN</t>
  </si>
  <si>
    <t>6845 9399 2370</t>
  </si>
  <si>
    <t>SAHANA BANO</t>
  </si>
  <si>
    <t>6787 2891 8133</t>
  </si>
  <si>
    <t>TAUPHIK ALI</t>
  </si>
  <si>
    <t>7877 6719 1323</t>
  </si>
  <si>
    <t>ISLAM ALI</t>
  </si>
  <si>
    <t>6117 1953 4470</t>
  </si>
  <si>
    <t>MO SIRAZ</t>
  </si>
  <si>
    <t>2797 5930 3089</t>
  </si>
  <si>
    <t>TAUHID SHAH</t>
  </si>
  <si>
    <t>2474 0017 7613</t>
  </si>
  <si>
    <t>MOBIN ANSARI</t>
  </si>
  <si>
    <t>6350 8317 6535</t>
  </si>
  <si>
    <t>RAJ IYA BEGUM</t>
  </si>
  <si>
    <t>9964 0653 4885</t>
  </si>
  <si>
    <t>SANT PRADAD</t>
  </si>
  <si>
    <t>7496 6134 5952</t>
  </si>
  <si>
    <t>HUSEEN ANSARI</t>
  </si>
  <si>
    <t>3136 0596 5727</t>
  </si>
  <si>
    <t>15/6/2024</t>
  </si>
  <si>
    <t>MO JAINUL ABDIN</t>
  </si>
  <si>
    <t>4842 6485 8823</t>
  </si>
  <si>
    <t>ASALAM ANSARI</t>
  </si>
  <si>
    <t>5163 9035 9838</t>
  </si>
  <si>
    <t>HUSENA BANO</t>
  </si>
  <si>
    <t>6526 3470 7106</t>
  </si>
  <si>
    <t>KHALIL AHMAD</t>
  </si>
  <si>
    <t>8285 6738 4337</t>
  </si>
  <si>
    <t>MAHTAB JAHAN</t>
  </si>
  <si>
    <t>6168 3369 1218</t>
  </si>
  <si>
    <t>SHAKEEL AHMAD</t>
  </si>
  <si>
    <t>5228 6448 5777</t>
  </si>
  <si>
    <t>SIDDEK ANSARI</t>
  </si>
  <si>
    <t>3046 6143 5257</t>
  </si>
  <si>
    <t>16/6/2024</t>
  </si>
  <si>
    <t>JAMILA BANO</t>
  </si>
  <si>
    <t>3499 5565 2978</t>
  </si>
  <si>
    <t>SAHIDA BANO</t>
  </si>
  <si>
    <t>2004 3753 3928</t>
  </si>
  <si>
    <t>RASHEED AHMED</t>
  </si>
  <si>
    <t>8611 7697 6759</t>
  </si>
  <si>
    <t>GULSHAN BANO</t>
  </si>
  <si>
    <t>8943 1651 7783</t>
  </si>
  <si>
    <t>MO ILIYAS ANSARI</t>
  </si>
  <si>
    <t>4624 0136 9126</t>
  </si>
  <si>
    <t>SAMEER ANSARI</t>
  </si>
  <si>
    <t>2275 2104 3616</t>
  </si>
  <si>
    <t>TABASSUM BANO</t>
  </si>
  <si>
    <t>2859 5708 6690</t>
  </si>
  <si>
    <t>KAMARUL NISHA</t>
  </si>
  <si>
    <t>9448 5765 5983</t>
  </si>
  <si>
    <t>17/6/2024</t>
  </si>
  <si>
    <t>MALTI</t>
  </si>
  <si>
    <t>6412 5085 7415</t>
  </si>
  <si>
    <t>RAMBEER SAROJ</t>
  </si>
  <si>
    <t>8762 0462 1972</t>
  </si>
  <si>
    <t>LALJI SAROJ</t>
  </si>
  <si>
    <t>7329 8741 8830</t>
  </si>
  <si>
    <t xml:space="preserve">RAM SUKH </t>
  </si>
  <si>
    <t>6663 9422 3243</t>
  </si>
  <si>
    <t>SANJAY KUMAR</t>
  </si>
  <si>
    <t>7232 9160 0198</t>
  </si>
  <si>
    <t>KAMLESH KUMAR</t>
  </si>
  <si>
    <t>4075 8377 8515</t>
  </si>
  <si>
    <t>ANARA DEVI</t>
  </si>
  <si>
    <t>8623 8639 1630</t>
  </si>
  <si>
    <t xml:space="preserve">ANANT PRASAD SING </t>
  </si>
  <si>
    <t>3442 9281 3118</t>
  </si>
  <si>
    <t>RAMSEVAK</t>
  </si>
  <si>
    <t>8052 8176 9426</t>
  </si>
  <si>
    <t>18/6/2024</t>
  </si>
  <si>
    <t>RASIYA</t>
  </si>
  <si>
    <t>9376 8655 6378</t>
  </si>
  <si>
    <t>TAHIR</t>
  </si>
  <si>
    <t xml:space="preserve"> 2713 9405 9034</t>
  </si>
  <si>
    <t>NAJRIN BANO</t>
  </si>
  <si>
    <t>3696 1575 6107</t>
  </si>
  <si>
    <t>SHAMIM KHAN</t>
  </si>
  <si>
    <t>4514 3954 0599</t>
  </si>
  <si>
    <t>TAHAMMUL KHAN</t>
  </si>
  <si>
    <t>2279 9139 3283</t>
  </si>
  <si>
    <t>SHAKINA BEGAM</t>
  </si>
  <si>
    <t>8877 7815 1495</t>
  </si>
  <si>
    <t>TAHASIN BEGAM</t>
  </si>
  <si>
    <t>3057 2400 7662</t>
  </si>
  <si>
    <t>VAHEED SHEKH</t>
  </si>
  <si>
    <t>2061 7167 4934</t>
  </si>
  <si>
    <t>MANRAJI SAROJ</t>
  </si>
  <si>
    <t>4374 9315 6474</t>
  </si>
  <si>
    <t>RABBUL KHAN</t>
  </si>
  <si>
    <t>5326 9342 9327</t>
  </si>
  <si>
    <t>KHAN ABDULLAH MOHAMMAD TAKI</t>
  </si>
  <si>
    <t>2447 8042 1668</t>
  </si>
  <si>
    <t>TASUAR BHOLAN KHAN</t>
  </si>
  <si>
    <t>2453 7654 8290</t>
  </si>
  <si>
    <t>SHAHIN BANO</t>
  </si>
  <si>
    <t>9312 8676 4236</t>
  </si>
  <si>
    <t>SHABNAM BANO</t>
  </si>
  <si>
    <t>7936 2065 3915</t>
  </si>
  <si>
    <t>19/6/2024</t>
  </si>
  <si>
    <t>SAHIMUL NISHA</t>
  </si>
  <si>
    <t>6670 2021 7381</t>
  </si>
  <si>
    <t>TASLIM KHAN</t>
  </si>
  <si>
    <t>8772 4693 1535</t>
  </si>
  <si>
    <t>BAKARIDAN KHAN</t>
  </si>
  <si>
    <t>5564 8841 2909</t>
  </si>
  <si>
    <t>USMAN</t>
  </si>
  <si>
    <t>2130 6199 5313</t>
  </si>
  <si>
    <t>FAHMEEDA BEGAM</t>
  </si>
  <si>
    <t>3784 0948 5902</t>
  </si>
  <si>
    <t>OMVEER SINGH</t>
  </si>
  <si>
    <t>8255 9414 9635</t>
  </si>
  <si>
    <t>SABIR SHEKH</t>
  </si>
  <si>
    <t>5007 5272 5655</t>
  </si>
  <si>
    <t>TAFIRUL</t>
  </si>
  <si>
    <t>2699 7671 0866</t>
  </si>
  <si>
    <t xml:space="preserve">FIROJ </t>
  </si>
  <si>
    <t>7908 3481 0628</t>
  </si>
  <si>
    <t>OM PRAKASH</t>
  </si>
  <si>
    <t>8304 6190 7708</t>
  </si>
  <si>
    <t>SAIYAD MOINUDDIN</t>
  </si>
  <si>
    <t>5775 6081 6142</t>
  </si>
  <si>
    <t>JAUVAD KHAN</t>
  </si>
  <si>
    <t>4529 6302 2215</t>
  </si>
  <si>
    <t>20/6/2024</t>
  </si>
  <si>
    <t>ASHIK ALI</t>
  </si>
  <si>
    <t>7137 4786 5476</t>
  </si>
  <si>
    <t>21/6/2024</t>
  </si>
  <si>
    <t>NURULLAH KHAN</t>
  </si>
  <si>
    <t>7732 5392 9570</t>
  </si>
  <si>
    <t>SAHJAHAN</t>
  </si>
  <si>
    <t>5283 8100 5683</t>
  </si>
  <si>
    <t xml:space="preserve">start node </t>
  </si>
  <si>
    <t>end node</t>
  </si>
  <si>
    <t>DEHARI DIGAR</t>
  </si>
  <si>
    <t>SN.NO</t>
  </si>
  <si>
    <t xml:space="preserve">PARMILA </t>
  </si>
  <si>
    <t>2882 3787 3124</t>
  </si>
  <si>
    <t>AMRAWATI</t>
  </si>
  <si>
    <t>3411 6641 6331</t>
  </si>
  <si>
    <t>GANGADEEN</t>
  </si>
  <si>
    <t>2402 7645 8185</t>
  </si>
  <si>
    <t>KUSUM DEVI</t>
  </si>
  <si>
    <t>9447 0546 6773</t>
  </si>
  <si>
    <t>SHEELA DEVI</t>
  </si>
  <si>
    <t>3550 2848 4072</t>
  </si>
  <si>
    <t>RENU DEVI</t>
  </si>
  <si>
    <t>7590 8970 1783</t>
  </si>
  <si>
    <t>HARI LAL</t>
  </si>
  <si>
    <t>8946 7864 7031</t>
  </si>
  <si>
    <t>PARMILA DEVI</t>
  </si>
  <si>
    <t>7081 8173 8389</t>
  </si>
  <si>
    <t>PREMA DEVI</t>
  </si>
  <si>
    <t>5559 1353 5236</t>
  </si>
  <si>
    <t>LALMANI</t>
  </si>
  <si>
    <t>8907 6271 4775</t>
  </si>
  <si>
    <t>RAM SHIROMANI</t>
  </si>
  <si>
    <t>3191 8375 2858</t>
  </si>
  <si>
    <t>SUDAMA DEVI</t>
  </si>
  <si>
    <t>8212 1781 1183</t>
  </si>
  <si>
    <t>ANKIT PATEL</t>
  </si>
  <si>
    <t>9831 4247 3876</t>
  </si>
  <si>
    <t>SAMAR BAHADUR VERMA</t>
  </si>
  <si>
    <t>3459 8339 7571</t>
  </si>
  <si>
    <t>GANGA RAM</t>
  </si>
  <si>
    <t>5153 3914 0331</t>
  </si>
  <si>
    <t>ANUJ KUMAR</t>
  </si>
  <si>
    <t>7206 4108 3787</t>
  </si>
  <si>
    <t>RAMPRATAP</t>
  </si>
  <si>
    <t>8033 8638 8800</t>
  </si>
  <si>
    <t>RANJEET PATEL</t>
  </si>
  <si>
    <t>5584 2286 1043</t>
  </si>
  <si>
    <t>RAM LAKHAN</t>
  </si>
  <si>
    <t>8261 9171 3264</t>
  </si>
  <si>
    <t>RAM ACHAL</t>
  </si>
  <si>
    <t>9111 6412 2279</t>
  </si>
  <si>
    <t>GEETA</t>
  </si>
  <si>
    <t>7539 00253485</t>
  </si>
  <si>
    <t>URMILA</t>
  </si>
  <si>
    <t>XXXX XXXX 5374</t>
  </si>
  <si>
    <t>HAFIJ</t>
  </si>
  <si>
    <t>5172 2316 4344</t>
  </si>
  <si>
    <t>AJAY KUMAR</t>
  </si>
  <si>
    <t>4579 4174 1890</t>
  </si>
  <si>
    <t>KESHAW PRASAD</t>
  </si>
  <si>
    <t>2295 5375 1876</t>
  </si>
  <si>
    <t>SHIV SANKAR</t>
  </si>
  <si>
    <t>6251 6327 4103</t>
  </si>
  <si>
    <t>DOODHNATH</t>
  </si>
  <si>
    <t>6163 2975 9046</t>
  </si>
  <si>
    <t>MANGAL PRASAD</t>
  </si>
  <si>
    <t>3906 2491 6690</t>
  </si>
  <si>
    <t>RAM FAKEER</t>
  </si>
  <si>
    <t>9182 9014 6836</t>
  </si>
  <si>
    <t>NASIM UDDIN SHAIKH</t>
  </si>
  <si>
    <t>4643 8480 6264</t>
  </si>
  <si>
    <t>DHANRAJI</t>
  </si>
  <si>
    <t>3351 4706 1500</t>
  </si>
  <si>
    <t>IRFAN AHAMAD</t>
  </si>
  <si>
    <t>9813 5932 8883</t>
  </si>
  <si>
    <t>SAYIDA</t>
  </si>
  <si>
    <t>8620 3157 3403</t>
  </si>
  <si>
    <t>MO ANAS KHAN</t>
  </si>
  <si>
    <t>6974 7619 1315</t>
  </si>
  <si>
    <t>SHAH ALAM</t>
  </si>
  <si>
    <t>2802 0831 4630</t>
  </si>
  <si>
    <t>MO GULSHAD</t>
  </si>
  <si>
    <t>6993 3891 9826</t>
  </si>
  <si>
    <t>BADAMA</t>
  </si>
  <si>
    <t>7338 9699 5693</t>
  </si>
  <si>
    <t>SANGEETA</t>
  </si>
  <si>
    <t>4052 1343 1801</t>
  </si>
  <si>
    <t>ASHA DEVI</t>
  </si>
  <si>
    <t>3735 5008 1965</t>
  </si>
  <si>
    <t>JAINUL ABDIN</t>
  </si>
  <si>
    <t>5753 1440 8326</t>
  </si>
  <si>
    <t xml:space="preserve">HAKIM KHAN </t>
  </si>
  <si>
    <t>4877 9537 3464</t>
  </si>
  <si>
    <t>MEERA DEVI</t>
  </si>
  <si>
    <t>6898 9649 5030</t>
  </si>
  <si>
    <t>MO IBRAHIM</t>
  </si>
  <si>
    <t>9755 3635 9233</t>
  </si>
  <si>
    <t>13/2/2024</t>
  </si>
  <si>
    <t>DUKHIRAM</t>
  </si>
  <si>
    <t>7479 6987 9263</t>
  </si>
  <si>
    <t>RAM ASRE</t>
  </si>
  <si>
    <t>6613 4196 5037</t>
  </si>
  <si>
    <t>FULPATTI</t>
  </si>
  <si>
    <t>2698 4768 0073</t>
  </si>
  <si>
    <t>INDRAWATI</t>
  </si>
  <si>
    <t>MOHSIN ALI</t>
  </si>
  <si>
    <t>6862 6686 0798</t>
  </si>
  <si>
    <t xml:space="preserve">HAMID ALI </t>
  </si>
  <si>
    <t>6388 6246 9630</t>
  </si>
  <si>
    <t>3864 4418 5326</t>
  </si>
  <si>
    <t>14/2/2024</t>
  </si>
  <si>
    <t>SAMS TABREZ</t>
  </si>
  <si>
    <t>MO IJAHAR</t>
  </si>
  <si>
    <t>6225 7717 8059</t>
  </si>
  <si>
    <t>AABUL HASAN</t>
  </si>
  <si>
    <t>6388 6226 9630</t>
  </si>
  <si>
    <t>MO JAMEEL</t>
  </si>
  <si>
    <t>AEMAN ALI</t>
  </si>
  <si>
    <t>2611 6720 1101</t>
  </si>
  <si>
    <t xml:space="preserve">INJMAMUL </t>
  </si>
  <si>
    <t>3468 6238 7713</t>
  </si>
  <si>
    <t>BHUVAR</t>
  </si>
  <si>
    <t>VIMALA DEVI</t>
  </si>
  <si>
    <t>15/2/2024</t>
  </si>
  <si>
    <t>MUKTAR ALI</t>
  </si>
  <si>
    <t>JAKIR ALI</t>
  </si>
  <si>
    <t>IBRAR AHMAD</t>
  </si>
  <si>
    <t>VAJID ALI</t>
  </si>
  <si>
    <t>start node</t>
  </si>
  <si>
    <t>j307</t>
  </si>
  <si>
    <t>j308</t>
  </si>
  <si>
    <t>j6(1)</t>
  </si>
  <si>
    <t>j6(2)</t>
  </si>
  <si>
    <t>j20(1)</t>
  </si>
  <si>
    <t>j351</t>
  </si>
  <si>
    <t>j156</t>
  </si>
  <si>
    <t>j160</t>
  </si>
  <si>
    <t>j164</t>
  </si>
  <si>
    <t>J230</t>
  </si>
  <si>
    <t>J224</t>
  </si>
  <si>
    <t>J225</t>
  </si>
  <si>
    <t>J222</t>
  </si>
  <si>
    <t>J223</t>
  </si>
  <si>
    <t>J221A</t>
  </si>
  <si>
    <t>J221B</t>
  </si>
  <si>
    <t>J221</t>
  </si>
  <si>
    <t>J221C</t>
  </si>
  <si>
    <t>J221D</t>
  </si>
  <si>
    <t>J213</t>
  </si>
  <si>
    <t>J214</t>
  </si>
  <si>
    <t>J220</t>
  </si>
  <si>
    <t>J218</t>
  </si>
  <si>
    <t>J219</t>
  </si>
  <si>
    <t>J239</t>
  </si>
  <si>
    <t>J243</t>
  </si>
  <si>
    <t>J241</t>
  </si>
  <si>
    <t>J242</t>
  </si>
  <si>
    <t>J241A</t>
  </si>
  <si>
    <t>J241B</t>
  </si>
  <si>
    <t>J240</t>
  </si>
  <si>
    <t>J245</t>
  </si>
  <si>
    <t>J235</t>
  </si>
  <si>
    <t>J236</t>
  </si>
  <si>
    <t>J233</t>
  </si>
  <si>
    <t>J264</t>
  </si>
  <si>
    <t>J265</t>
  </si>
  <si>
    <t>J234</t>
  </si>
  <si>
    <t xml:space="preserve">J221 </t>
  </si>
  <si>
    <t>J16</t>
  </si>
  <si>
    <t>J22</t>
  </si>
  <si>
    <t>J37</t>
  </si>
  <si>
    <t>J38</t>
  </si>
  <si>
    <t>J42</t>
  </si>
  <si>
    <t>J53A</t>
  </si>
  <si>
    <t>J53</t>
  </si>
  <si>
    <t>J53B</t>
  </si>
  <si>
    <t>J17</t>
  </si>
  <si>
    <t>J262</t>
  </si>
  <si>
    <t>J248</t>
  </si>
  <si>
    <t>J250</t>
  </si>
  <si>
    <t>J66</t>
  </si>
  <si>
    <t>J65</t>
  </si>
  <si>
    <t>J64</t>
  </si>
  <si>
    <t>J79</t>
  </si>
  <si>
    <t>J258</t>
  </si>
  <si>
    <t>J259</t>
  </si>
  <si>
    <t>J263</t>
  </si>
  <si>
    <t>J254</t>
  </si>
  <si>
    <t>J216</t>
  </si>
  <si>
    <t>J203</t>
  </si>
  <si>
    <t>J204</t>
  </si>
  <si>
    <t>J207</t>
  </si>
  <si>
    <t>J209</t>
  </si>
  <si>
    <t>J208</t>
  </si>
  <si>
    <t>J231</t>
  </si>
  <si>
    <t>J232</t>
  </si>
  <si>
    <t>J238</t>
  </si>
  <si>
    <t>J237</t>
  </si>
  <si>
    <t>J244</t>
  </si>
  <si>
    <t>J210A</t>
  </si>
  <si>
    <t>J210B</t>
  </si>
  <si>
    <t>J210</t>
  </si>
  <si>
    <t>J211</t>
  </si>
  <si>
    <t>J215</t>
  </si>
  <si>
    <t>J185</t>
  </si>
  <si>
    <t>J186</t>
  </si>
  <si>
    <t>HYD+A1:H15RO TEST/ GAP CLOSING/ FHTC STRETCH/VALVE FITTING/COMMISIONING  ACKNOWLEDGEMENT</t>
  </si>
  <si>
    <t>Billing Month -aug</t>
  </si>
  <si>
    <t>RAB No:</t>
  </si>
  <si>
    <t>GP;Brahupur</t>
  </si>
  <si>
    <t>Contractor Name;tanish project company</t>
  </si>
  <si>
    <t>aurangabad</t>
  </si>
  <si>
    <t>172/568 only 172 connetions only given by contractor and remaining connections are not ready to take
and pradhan also not given any letter</t>
  </si>
  <si>
    <t>451/859 459 connections are given by contractor remaining connections are not taken by public
pradhan also not given any letter</t>
  </si>
  <si>
    <t>description</t>
  </si>
  <si>
    <t>units</t>
  </si>
  <si>
    <t>ISSUED QTY</t>
  </si>
  <si>
    <t xml:space="preserve">G.I PIPE  </t>
  </si>
  <si>
    <t>MTRS</t>
  </si>
  <si>
    <t>MDPE PIPE 20MM COIL-500MTRS</t>
  </si>
  <si>
    <t>PPCLamps saddle-63*1/2"</t>
  </si>
  <si>
    <t>nos</t>
  </si>
  <si>
    <t>PPCLamps saddle-75*1/2"</t>
  </si>
  <si>
    <t>PPCLamps saddle-90*1/2"</t>
  </si>
  <si>
    <t>PPCLamps saddle-110*1/2"</t>
  </si>
  <si>
    <t>PPCLamps saddle-125*1/2"</t>
  </si>
  <si>
    <t>PPCLamps saddle-140*1/2"</t>
  </si>
  <si>
    <t>PPCLamps saddle-160*1/2"</t>
  </si>
  <si>
    <t>PPCLamps saddle-200*1/2"</t>
  </si>
  <si>
    <t>pp comp fm theard adapter-20mm*1/2"</t>
  </si>
  <si>
    <t>pp comp fm theard elb off taken-20mm*1/2"</t>
  </si>
  <si>
    <t>threaded fcv-1/2"(15nb)</t>
  </si>
  <si>
    <t>GI elbow</t>
  </si>
  <si>
    <t>GI socket</t>
  </si>
  <si>
    <t>15mm nipple-0.3mm</t>
  </si>
  <si>
    <t>bib cock ptmt(taps)</t>
  </si>
  <si>
    <t>teflon tape</t>
  </si>
  <si>
    <t>g.inails</t>
  </si>
  <si>
    <t>:aurangabad</t>
  </si>
  <si>
    <t>: 2</t>
  </si>
  <si>
    <t>j91</t>
  </si>
  <si>
    <t>j91(1)</t>
  </si>
  <si>
    <t>:madhura rani ganj</t>
  </si>
  <si>
    <t>j1(1)</t>
  </si>
  <si>
    <t>j590</t>
  </si>
  <si>
    <t>j592</t>
  </si>
  <si>
    <t>j230</t>
  </si>
  <si>
    <t>j44(1)</t>
  </si>
  <si>
    <t>j112(1)</t>
  </si>
  <si>
    <t>250HDPE</t>
  </si>
  <si>
    <t>250mm HDPE</t>
  </si>
  <si>
    <t>Contractor Name-TANISH ENTERPRISES</t>
  </si>
  <si>
    <t>march</t>
  </si>
  <si>
    <t>AURANGABAD</t>
  </si>
  <si>
    <t>600metr shifted from madhura rani ganj and brahupur</t>
  </si>
  <si>
    <t>1000 kavize shifted to tanish</t>
  </si>
  <si>
    <t>450 kavize shifted to tanish</t>
  </si>
  <si>
    <t>indent no-19391,19390</t>
  </si>
  <si>
    <t>-</t>
  </si>
  <si>
    <t>2-03-20424</t>
  </si>
  <si>
    <t>consumed</t>
  </si>
  <si>
    <t>saddle g.i pipe-15mm(clamps)</t>
  </si>
  <si>
    <t>madhura rani</t>
  </si>
  <si>
    <t>BARHUPUR CONNECTION</t>
  </si>
  <si>
    <t>BALANCE</t>
  </si>
  <si>
    <t xml:space="preserve">TOTAL </t>
  </si>
  <si>
    <t>CONSUMED P.BILL</t>
  </si>
  <si>
    <t>PRESENT BILL</t>
  </si>
  <si>
    <t xml:space="preserve">Contractor Name- </t>
  </si>
  <si>
    <t>VALVE FITTING MATERIALS</t>
  </si>
  <si>
    <t>125 MM DIA  SLUICE VALVE</t>
  </si>
  <si>
    <t>Nos.</t>
  </si>
  <si>
    <t>80 MM DIA SLUICE VALVE</t>
  </si>
  <si>
    <t>50 MM DIA AIR VALVE</t>
  </si>
  <si>
    <t>125 MM  HDPE STUB BEND</t>
  </si>
  <si>
    <t>110 MM  HDPE STUB BEND</t>
  </si>
  <si>
    <t>63 MM HDPE STUB BEND</t>
  </si>
  <si>
    <t xml:space="preserve">90 MM MS FLANGE </t>
  </si>
  <si>
    <t xml:space="preserve">90 MM HDPE STUB BEND </t>
  </si>
  <si>
    <t>110 MM MS FLANGE</t>
  </si>
  <si>
    <t>16/75 NUTT BOLT</t>
  </si>
  <si>
    <t>16/100 NUTT BOLT</t>
  </si>
  <si>
    <t>RUBBER GASKET</t>
  </si>
  <si>
    <t>KG</t>
  </si>
  <si>
    <t>200 MM DIA SLUICE VALVE</t>
  </si>
  <si>
    <t>200 MM MS FLANGE</t>
  </si>
  <si>
    <t>160MM MS FLANGE</t>
  </si>
  <si>
    <t>SEPT</t>
  </si>
  <si>
    <t>TANISH PROJECT LTD</t>
  </si>
  <si>
    <t>MADHURA RANI GANJ</t>
  </si>
  <si>
    <t>MANGRAURA</t>
  </si>
  <si>
    <t xml:space="preserve">200 MM HDPE STUB BEND </t>
  </si>
  <si>
    <t xml:space="preserve">160MM HDPE STUB BEND </t>
  </si>
  <si>
    <t>160 MM DIA  SLUICE VALVE</t>
  </si>
  <si>
    <t>150MM MS FLANGE</t>
  </si>
  <si>
    <t>80 MM MS FLANGE</t>
  </si>
  <si>
    <t xml:space="preserve">50 MM MS FLANGE </t>
  </si>
  <si>
    <t xml:space="preserve">80 MM HDPE STUB BEND </t>
  </si>
  <si>
    <t>200 MM DIA AIR VALVE</t>
  </si>
  <si>
    <t>90 MM DIA SLUICE VALVE</t>
  </si>
  <si>
    <t>140 MM DIA SLUICE VALVE</t>
  </si>
  <si>
    <t>110 MM DIA SLUICE VALVE</t>
  </si>
  <si>
    <t>BRAHUPUR</t>
  </si>
  <si>
    <t>160 MM DIA AIR VALVE</t>
  </si>
  <si>
    <t>160 MM DIA SLUICE VALVE</t>
  </si>
  <si>
    <t>200SCOUR VALVE</t>
  </si>
  <si>
    <t>160 SCOUR VALVE</t>
  </si>
  <si>
    <t>110MM MS FLANGE</t>
  </si>
  <si>
    <t>125MM MS FLANGE</t>
  </si>
  <si>
    <t>90MM MS FLANGE</t>
  </si>
  <si>
    <t xml:space="preserve">75 MM MS FLANGE </t>
  </si>
  <si>
    <t>160 MM  HDPE STUB BEND</t>
  </si>
  <si>
    <t>90 MM HDPE STUB BEND</t>
  </si>
  <si>
    <t>125MM DIA  SLUICE VALVE</t>
  </si>
  <si>
    <t>Contractor Name-tanish project ltd</t>
  </si>
  <si>
    <t>madhura rani ganj</t>
  </si>
  <si>
    <t>shifted to aurangabad</t>
  </si>
  <si>
    <t>333m shifted from aurangabad to madhura rani ganj</t>
  </si>
  <si>
    <t>206meter shfted from auragabad to madura rani ganj</t>
  </si>
  <si>
    <t>600m shfted from ags agency to tanish project ltd</t>
  </si>
  <si>
    <t>250*250*250</t>
  </si>
  <si>
    <t>HDPE BEND-250MM,PN-6,90DEG,CLASS:PE-100</t>
  </si>
  <si>
    <t>PUREBHIKA AND RAIGARH(RESTORATION)</t>
  </si>
  <si>
    <t>Sl.No</t>
  </si>
  <si>
    <t>Start Node</t>
  </si>
  <si>
    <t>Type of Road</t>
  </si>
  <si>
    <t>WIDTH OF DISMATLING</t>
  </si>
  <si>
    <t>Dia of pipe</t>
  </si>
  <si>
    <t>Pipe Length (M) AS PER SITE</t>
  </si>
  <si>
    <t>J60</t>
  </si>
  <si>
    <t>BRICK ROAD</t>
  </si>
  <si>
    <t>J180</t>
  </si>
  <si>
    <t>J167</t>
  </si>
  <si>
    <t>J171</t>
  </si>
  <si>
    <t>INTERLOCKING</t>
  </si>
  <si>
    <t>J306</t>
  </si>
  <si>
    <t>J305</t>
  </si>
  <si>
    <t>J340</t>
  </si>
  <si>
    <t>J335</t>
  </si>
  <si>
    <t>J311</t>
  </si>
  <si>
    <t>J347</t>
  </si>
  <si>
    <t>J370</t>
  </si>
  <si>
    <t>J365</t>
  </si>
  <si>
    <t>J286</t>
  </si>
  <si>
    <t>J277</t>
  </si>
  <si>
    <t>J273</t>
  </si>
  <si>
    <t>J293</t>
  </si>
  <si>
    <t>J196</t>
  </si>
  <si>
    <t>J303</t>
  </si>
  <si>
    <t>J285</t>
  </si>
  <si>
    <t>J299</t>
  </si>
  <si>
    <t>J150</t>
  </si>
  <si>
    <t>B.T ROAD</t>
  </si>
  <si>
    <t>J246</t>
  </si>
  <si>
    <t>J227</t>
  </si>
  <si>
    <t>j174</t>
  </si>
  <si>
    <t>j221</t>
  </si>
  <si>
    <t>j257</t>
  </si>
  <si>
    <t>b.t road</t>
  </si>
  <si>
    <t>j253</t>
  </si>
  <si>
    <t>J270</t>
  </si>
  <si>
    <t>J278</t>
  </si>
  <si>
    <t>J226</t>
  </si>
  <si>
    <t>J33</t>
  </si>
  <si>
    <t>J11</t>
  </si>
  <si>
    <t>J354</t>
  </si>
  <si>
    <t>J371</t>
  </si>
  <si>
    <t>J297</t>
  </si>
  <si>
    <t>J292</t>
  </si>
  <si>
    <t>J339</t>
  </si>
  <si>
    <t>J343</t>
  </si>
  <si>
    <t>J333</t>
  </si>
  <si>
    <t>J358</t>
  </si>
  <si>
    <t>j227</t>
  </si>
  <si>
    <t>J69</t>
  </si>
  <si>
    <t>J70</t>
  </si>
  <si>
    <t>Sl. No</t>
  </si>
  <si>
    <t>Road Type</t>
  </si>
  <si>
    <t>UNITS</t>
  </si>
  <si>
    <t>Qty Executed Up to Date</t>
  </si>
  <si>
    <t>Qty Executed Billed up to Date</t>
  </si>
  <si>
    <t xml:space="preserve">This Bill(Executed) </t>
  </si>
  <si>
    <t>SQM</t>
  </si>
  <si>
    <t>20% remaining release</t>
  </si>
  <si>
    <t>B.T. ROAD</t>
  </si>
  <si>
    <t>PUREBHIKA AND RAIGARD restoration</t>
  </si>
  <si>
    <t>J147</t>
  </si>
  <si>
    <t>J148</t>
  </si>
  <si>
    <t>J3</t>
  </si>
  <si>
    <t>J10</t>
  </si>
  <si>
    <t>J91</t>
  </si>
  <si>
    <t>J91A</t>
  </si>
  <si>
    <t>J624</t>
  </si>
  <si>
    <t>J595</t>
  </si>
  <si>
    <t>J587</t>
  </si>
  <si>
    <t>J639</t>
  </si>
  <si>
    <t>J616</t>
  </si>
  <si>
    <t>J537</t>
  </si>
  <si>
    <t>j558</t>
  </si>
  <si>
    <t>j542</t>
  </si>
  <si>
    <t>j601</t>
  </si>
  <si>
    <t>j530</t>
  </si>
  <si>
    <t>j514</t>
  </si>
  <si>
    <t>j619</t>
  </si>
  <si>
    <t>j414</t>
  </si>
  <si>
    <t>j407</t>
  </si>
  <si>
    <t>j478</t>
  </si>
  <si>
    <t>j479a</t>
  </si>
  <si>
    <t>j479</t>
  </si>
  <si>
    <t>j594</t>
  </si>
  <si>
    <t>j598</t>
  </si>
  <si>
    <t>j526</t>
  </si>
  <si>
    <t>j600</t>
  </si>
  <si>
    <t>j602</t>
  </si>
  <si>
    <t>j616</t>
  </si>
  <si>
    <t>j381</t>
  </si>
  <si>
    <t>j391</t>
  </si>
  <si>
    <t>j428</t>
  </si>
  <si>
    <t>j438</t>
  </si>
  <si>
    <t>j443</t>
  </si>
  <si>
    <t>j444</t>
  </si>
  <si>
    <t>j429</t>
  </si>
  <si>
    <t>j427a</t>
  </si>
  <si>
    <t>j427b</t>
  </si>
  <si>
    <t>j427</t>
  </si>
  <si>
    <t>j430</t>
  </si>
  <si>
    <t>j424</t>
  </si>
  <si>
    <t>j426</t>
  </si>
  <si>
    <t>j491</t>
  </si>
  <si>
    <t>j380</t>
  </si>
  <si>
    <t>j399</t>
  </si>
  <si>
    <t>j403</t>
  </si>
  <si>
    <t>j411</t>
  </si>
  <si>
    <t>j418</t>
  </si>
  <si>
    <t>cc</t>
  </si>
  <si>
    <t>j133</t>
  </si>
  <si>
    <t>j136</t>
  </si>
  <si>
    <t>j139</t>
  </si>
  <si>
    <t>j27a</t>
  </si>
  <si>
    <t>j77</t>
  </si>
  <si>
    <t>j310</t>
  </si>
  <si>
    <t>j502</t>
  </si>
  <si>
    <t>j493</t>
  </si>
  <si>
    <t>j489</t>
  </si>
  <si>
    <t>j485</t>
  </si>
  <si>
    <t>j481</t>
  </si>
  <si>
    <t>j487</t>
  </si>
  <si>
    <t>j486</t>
  </si>
  <si>
    <t>j482</t>
  </si>
  <si>
    <t>j483</t>
  </si>
  <si>
    <t>j495</t>
  </si>
  <si>
    <t>j433</t>
  </si>
  <si>
    <t>j442</t>
  </si>
  <si>
    <t>j511</t>
  </si>
  <si>
    <t>j447</t>
  </si>
  <si>
    <t>j74</t>
  </si>
  <si>
    <t>j75</t>
  </si>
  <si>
    <t>j382</t>
  </si>
  <si>
    <t>j398</t>
  </si>
  <si>
    <t>j393</t>
  </si>
  <si>
    <t>j401</t>
  </si>
  <si>
    <t>j376</t>
  </si>
  <si>
    <t>j587</t>
  </si>
  <si>
    <t>j639</t>
  </si>
  <si>
    <t>j504</t>
  </si>
  <si>
    <t>j506</t>
  </si>
  <si>
    <t>j536</t>
  </si>
  <si>
    <t>j538</t>
  </si>
  <si>
    <t xml:space="preserve">MADHURA RANI GANJ AND SARAOULI(JMR) BLOCK-MANGRAURA </t>
  </si>
  <si>
    <t>Dia of pipe(MM)</t>
  </si>
  <si>
    <t>Pipe Length (M)</t>
  </si>
  <si>
    <t>REMARK</t>
  </si>
  <si>
    <t>C.C ROAD</t>
  </si>
  <si>
    <t>MADHURA RANI GANJ ROAD restoration</t>
  </si>
  <si>
    <t>Billing Month -sept</t>
  </si>
  <si>
    <t>GP;dehri digar</t>
  </si>
  <si>
    <t>63/368 63 connections are given by contractor remaining connections are not taken by public and
pradhan also not given any letter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</si>
</sst>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 #,##0_ ;_ * \-#,##0_ ;_ * &quot;-&quot;_ ;_ @_ "/>
    <numFmt numFmtId="43" formatCode="_ * #,##0.00_ ;_ * \-#,##0.00_ ;_ * &quot;-&quot;??_ ;_ @_ "/>
    <numFmt numFmtId="164" formatCode="_ * #,##0.00_ ;_ * \-#,##0.00_ ;_ * &quot;-&quot;_ ;_ @_ "/>
    <numFmt numFmtId="165" formatCode="0.000"/>
    <numFmt numFmtId="166" formatCode="_ * #,##0.000_ ;_ * \-#,##0.000_ ;_ * &quot;-&quot;??_ ;_ @_ "/>
  </numFmts>
  <fonts count="58" x14ac:knownFonts="1">
    <font>
      <sz val="11"/>
      <color theme="1"/>
      <name val="Calibri"/>
      <family val="2"/>
      <scheme val="minor"/>
    </font>
    <font>
      <sz val="11"/>
      <color theme="1"/>
      <name val="Calibri"/>
      <family val="2"/>
      <scheme val="minor"/>
    </font>
    <font>
      <sz val="11"/>
      <color theme="1"/>
      <name val="Calibri"/>
      <family val="2"/>
      <scheme val="minor"/>
    </font>
    <font>
      <b/>
      <sz val="16"/>
      <name val="Calibri"/>
      <family val="2"/>
      <scheme val="minor"/>
    </font>
    <font>
      <b/>
      <sz val="14"/>
      <name val="Calibri"/>
      <family val="2"/>
      <scheme val="minor"/>
    </font>
    <font>
      <sz val="10"/>
      <name val="Arial"/>
      <family val="2"/>
    </font>
    <font>
      <sz val="12"/>
      <name val="Calibri"/>
      <family val="2"/>
      <scheme val="minor"/>
    </font>
    <font>
      <b/>
      <sz val="12"/>
      <name val="Calibri"/>
      <family val="2"/>
      <scheme val="minor"/>
    </font>
    <font>
      <b/>
      <sz val="12"/>
      <color theme="1"/>
      <name val="Cambria"/>
      <family val="1"/>
      <scheme val="major"/>
    </font>
    <font>
      <b/>
      <sz val="18"/>
      <color theme="1"/>
      <name val="Cambria"/>
      <family val="1"/>
      <scheme val="major"/>
    </font>
    <font>
      <sz val="10"/>
      <color rgb="FF000000"/>
      <name val="Times New Roman"/>
      <family val="1"/>
    </font>
    <font>
      <b/>
      <sz val="11"/>
      <color rgb="FF000000"/>
      <name val="Calibri"/>
      <family val="2"/>
    </font>
    <font>
      <b/>
      <sz val="12"/>
      <color rgb="FF000000"/>
      <name val="Calibri"/>
      <family val="2"/>
    </font>
    <font>
      <sz val="10"/>
      <color rgb="FF000000"/>
      <name val="Calibri"/>
      <family val="2"/>
    </font>
    <font>
      <b/>
      <sz val="12"/>
      <name val="Calibri"/>
      <family val="2"/>
    </font>
    <font>
      <b/>
      <sz val="10"/>
      <color rgb="FF000000"/>
      <name val="Calibri"/>
      <family val="2"/>
    </font>
    <font>
      <b/>
      <sz val="14"/>
      <color rgb="FF000000"/>
      <name val="Calibri"/>
      <family val="2"/>
    </font>
    <font>
      <b/>
      <sz val="12"/>
      <color rgb="FF000000"/>
      <name val="Verdana"/>
      <family val="2"/>
    </font>
    <font>
      <sz val="11"/>
      <color rgb="FFFF0000"/>
      <name val="Calibri"/>
      <family val="2"/>
      <scheme val="minor"/>
    </font>
    <font>
      <b/>
      <sz val="11"/>
      <color theme="1"/>
      <name val="Calibri"/>
      <family val="2"/>
      <scheme val="minor"/>
    </font>
    <font>
      <b/>
      <sz val="14"/>
      <color rgb="FF333399"/>
      <name val="Verdana"/>
      <family val="2"/>
    </font>
    <font>
      <b/>
      <sz val="11"/>
      <color rgb="FF333399"/>
      <name val="Verdana"/>
      <family val="2"/>
    </font>
    <font>
      <sz val="14"/>
      <color rgb="FF333399"/>
      <name val="Arial Black"/>
      <family val="2"/>
    </font>
    <font>
      <b/>
      <sz val="12"/>
      <name val="Verdana"/>
      <family val="2"/>
    </font>
    <font>
      <b/>
      <sz val="11"/>
      <name val="Verdana"/>
      <family val="2"/>
    </font>
    <font>
      <sz val="10"/>
      <name val="Arial Black"/>
      <family val="2"/>
    </font>
    <font>
      <b/>
      <sz val="10"/>
      <name val="Verdana"/>
      <family val="2"/>
    </font>
    <font>
      <b/>
      <sz val="10"/>
      <color rgb="FFFF0000"/>
      <name val="Verdana"/>
      <family val="2"/>
    </font>
    <font>
      <b/>
      <sz val="10"/>
      <name val="Calibri"/>
      <family val="2"/>
      <scheme val="minor"/>
    </font>
    <font>
      <sz val="10"/>
      <name val="Verdana"/>
      <family val="2"/>
    </font>
    <font>
      <sz val="10"/>
      <color rgb="FFFF0000"/>
      <name val="Verdana"/>
      <family val="2"/>
    </font>
    <font>
      <b/>
      <sz val="9"/>
      <name val="Calibri"/>
      <family val="2"/>
      <scheme val="minor"/>
    </font>
    <font>
      <sz val="11"/>
      <name val="Verdana"/>
      <family val="2"/>
    </font>
    <font>
      <b/>
      <sz val="11"/>
      <color theme="1"/>
      <name val="Verdana"/>
      <family val="2"/>
    </font>
    <font>
      <b/>
      <sz val="10.5"/>
      <color theme="1"/>
      <name val="Verdana"/>
      <family val="2"/>
    </font>
    <font>
      <b/>
      <sz val="10.5"/>
      <color rgb="FFFF0000"/>
      <name val="Verdana"/>
      <family val="2"/>
    </font>
    <font>
      <sz val="10.5"/>
      <color theme="1"/>
      <name val="Calibri"/>
      <family val="2"/>
      <scheme val="minor"/>
    </font>
    <font>
      <sz val="9"/>
      <name val="Calibri"/>
      <family val="2"/>
      <scheme val="minor"/>
    </font>
    <font>
      <b/>
      <sz val="9"/>
      <name val="Verdana"/>
      <family val="2"/>
    </font>
    <font>
      <b/>
      <sz val="11"/>
      <color rgb="FFFF0000"/>
      <name val="Verdana"/>
      <family val="2"/>
    </font>
    <font>
      <b/>
      <sz val="10"/>
      <color theme="1"/>
      <name val="Calibri"/>
      <family val="2"/>
      <scheme val="minor"/>
    </font>
    <font>
      <b/>
      <sz val="12"/>
      <name val="Arial"/>
      <family val="2"/>
    </font>
    <font>
      <b/>
      <sz val="11"/>
      <name val="Arial"/>
      <family val="2"/>
    </font>
    <font>
      <b/>
      <sz val="14"/>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14"/>
      <color theme="1"/>
      <name val="Calibri"/>
      <family val="2"/>
    </font>
    <font>
      <sz val="16"/>
      <color theme="1"/>
      <name val="Calibri"/>
      <family val="2"/>
      <scheme val="minor"/>
    </font>
    <font>
      <sz val="11"/>
      <color theme="1"/>
      <name val="Calibri"/>
      <family val="2"/>
      <scheme val="minor"/>
    </font>
    <font>
      <b/>
      <sz val="48"/>
      <color theme="1"/>
      <name val="Calibri"/>
      <family val="2"/>
      <scheme val="minor"/>
    </font>
    <font>
      <sz val="72"/>
      <color theme="1"/>
      <name val="Calibri"/>
      <family val="2"/>
      <scheme val="minor"/>
    </font>
    <font>
      <sz val="9"/>
      <name val="Bookman Old Style"/>
      <family val="1"/>
    </font>
    <font>
      <sz val="12"/>
      <name val="Verdana"/>
      <family val="2"/>
    </font>
    <font>
      <b/>
      <sz val="10"/>
      <color theme="1"/>
      <name val="Verdana"/>
      <family val="2"/>
    </font>
    <font>
      <b/>
      <sz val="9"/>
      <color theme="1"/>
      <name val="Verdana"/>
      <family val="2"/>
    </font>
    <font>
      <b/>
      <sz val="10"/>
      <name val="Arial"/>
      <family val="2"/>
    </font>
    <font>
      <b/>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9" tint="0.79998168889431442"/>
        <bgColor indexed="64"/>
      </patternFill>
    </fill>
  </fills>
  <borders count="47">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thin">
        <color auto="1"/>
      </bottom>
      <diagonal/>
    </border>
    <border>
      <left/>
      <right/>
      <top/>
      <bottom style="thin">
        <color auto="1"/>
      </bottom>
      <diagonal/>
    </border>
    <border>
      <left style="thin">
        <color auto="1"/>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thin">
        <color indexed="64"/>
      </right>
      <top/>
      <bottom style="thin">
        <color indexed="64"/>
      </bottom>
      <diagonal/>
    </border>
    <border>
      <left style="medium">
        <color auto="1"/>
      </left>
      <right/>
      <top style="thin">
        <color auto="1"/>
      </top>
      <bottom style="thin">
        <color auto="1"/>
      </bottom>
      <diagonal/>
    </border>
    <border>
      <left style="medium">
        <color indexed="64"/>
      </left>
      <right/>
      <top style="thin">
        <color indexed="64"/>
      </top>
      <bottom style="medium">
        <color indexed="64"/>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auto="1"/>
      </left>
      <right/>
      <top/>
      <bottom/>
      <diagonal/>
    </border>
    <border>
      <left style="thin">
        <color indexed="64"/>
      </left>
      <right style="thin">
        <color indexed="64"/>
      </right>
      <top/>
      <bottom/>
      <diagonal/>
    </border>
  </borders>
  <cellStyleXfs count="19">
    <xf numFmtId="0" fontId="0" fillId="0" borderId="0"/>
    <xf numFmtId="0" fontId="2" fillId="0" borderId="0"/>
    <xf numFmtId="0" fontId="5" fillId="0" borderId="0"/>
    <xf numFmtId="43" fontId="1" fillId="0" borderId="0" applyFont="0" applyFill="0" applyBorder="0" applyAlignment="0" applyProtection="0"/>
    <xf numFmtId="0" fontId="10" fillId="0" borderId="0"/>
    <xf numFmtId="0" fontId="2" fillId="0" borderId="0"/>
    <xf numFmtId="0" fontId="1" fillId="0" borderId="0"/>
    <xf numFmtId="0" fontId="5" fillId="0" borderId="0"/>
    <xf numFmtId="43" fontId="1" fillId="0" borderId="0" applyFont="0" applyFill="0" applyBorder="0" applyAlignment="0" applyProtection="0"/>
    <xf numFmtId="0" fontId="5" fillId="0" borderId="0"/>
    <xf numFmtId="0" fontId="1" fillId="0" borderId="0"/>
    <xf numFmtId="0" fontId="1" fillId="0" borderId="0"/>
    <xf numFmtId="0" fontId="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0"/>
  </cellStyleXfs>
  <cellXfs count="476">
    <xf numFmtId="0" fontId="0" fillId="0" borderId="0" xfId="0"/>
    <xf numFmtId="0" fontId="2" fillId="0" borderId="0" xfId="1"/>
    <xf numFmtId="0" fontId="3" fillId="2" borderId="0" xfId="1" applyFont="1" applyFill="1" applyAlignment="1">
      <alignment horizontal="center" vertical="center"/>
    </xf>
    <xf numFmtId="0" fontId="3" fillId="2" borderId="0" xfId="1" applyFont="1" applyFill="1" applyAlignment="1">
      <alignment vertical="center" wrapText="1"/>
    </xf>
    <xf numFmtId="0" fontId="7" fillId="3" borderId="1" xfId="1" applyFont="1" applyFill="1" applyBorder="1" applyAlignment="1">
      <alignment horizontal="center" vertical="center" wrapText="1"/>
    </xf>
    <xf numFmtId="0" fontId="7" fillId="3" borderId="2" xfId="1" applyFont="1" applyFill="1" applyBorder="1" applyAlignment="1">
      <alignment vertical="center" wrapText="1"/>
    </xf>
    <xf numFmtId="0" fontId="2" fillId="0" borderId="3" xfId="1" applyBorder="1" applyAlignment="1">
      <alignment horizontal="center"/>
    </xf>
    <xf numFmtId="0" fontId="2" fillId="0" borderId="3" xfId="1" applyBorder="1" applyAlignment="1">
      <alignment horizontal="center" vertical="center"/>
    </xf>
    <xf numFmtId="0" fontId="2" fillId="0" borderId="3" xfId="1" applyFill="1" applyBorder="1" applyAlignment="1">
      <alignment horizontal="center"/>
    </xf>
    <xf numFmtId="0" fontId="2" fillId="0" borderId="0" xfId="1" applyBorder="1" applyAlignment="1">
      <alignment horizontal="center"/>
    </xf>
    <xf numFmtId="0" fontId="2" fillId="0" borderId="0" xfId="1" applyFill="1" applyBorder="1" applyAlignment="1">
      <alignment horizontal="center"/>
    </xf>
    <xf numFmtId="0" fontId="0" fillId="0" borderId="0" xfId="0"/>
    <xf numFmtId="0" fontId="11" fillId="5" borderId="8" xfId="4" applyFont="1" applyFill="1" applyBorder="1" applyAlignment="1">
      <alignment horizontal="center" vertical="center" wrapText="1"/>
    </xf>
    <xf numFmtId="0" fontId="11" fillId="5" borderId="9" xfId="4" applyFont="1" applyFill="1" applyBorder="1" applyAlignment="1">
      <alignment horizontal="center" vertical="center" wrapText="1"/>
    </xf>
    <xf numFmtId="0" fontId="11" fillId="3" borderId="16" xfId="4" applyFont="1" applyFill="1" applyBorder="1" applyAlignment="1">
      <alignment horizontal="center" vertical="center" wrapText="1"/>
    </xf>
    <xf numFmtId="0" fontId="11" fillId="3" borderId="12" xfId="4" applyFont="1" applyFill="1" applyBorder="1" applyAlignment="1">
      <alignment horizontal="center" vertical="center" wrapText="1"/>
    </xf>
    <xf numFmtId="0" fontId="11" fillId="3" borderId="10" xfId="4" applyFont="1" applyFill="1" applyBorder="1" applyAlignment="1">
      <alignment horizontal="center" vertical="center" wrapText="1"/>
    </xf>
    <xf numFmtId="0" fontId="12" fillId="0" borderId="3" xfId="4" applyFont="1" applyBorder="1" applyAlignment="1">
      <alignment horizontal="center" vertical="center"/>
    </xf>
    <xf numFmtId="0" fontId="12" fillId="0" borderId="3" xfId="4" applyFont="1" applyBorder="1" applyAlignment="1">
      <alignment horizontal="left" vertical="center"/>
    </xf>
    <xf numFmtId="43" fontId="13" fillId="0" borderId="3" xfId="4" applyNumberFormat="1" applyFont="1" applyBorder="1" applyAlignment="1">
      <alignment horizontal="center" vertical="center"/>
    </xf>
    <xf numFmtId="43" fontId="2" fillId="0" borderId="3" xfId="5" applyNumberFormat="1" applyBorder="1"/>
    <xf numFmtId="43" fontId="13" fillId="0" borderId="6" xfId="4" applyNumberFormat="1" applyFont="1" applyBorder="1" applyAlignment="1">
      <alignment horizontal="center" vertical="center"/>
    </xf>
    <xf numFmtId="164" fontId="12" fillId="0" borderId="17" xfId="4" applyNumberFormat="1" applyFont="1" applyBorder="1" applyAlignment="1">
      <alignment horizontal="center" vertical="center"/>
    </xf>
    <xf numFmtId="43" fontId="12" fillId="0" borderId="18" xfId="4" applyNumberFormat="1" applyFont="1" applyBorder="1" applyAlignment="1">
      <alignment horizontal="center" vertical="center"/>
    </xf>
    <xf numFmtId="164" fontId="12" fillId="3" borderId="19" xfId="4" applyNumberFormat="1" applyFont="1" applyFill="1" applyBorder="1" applyAlignment="1">
      <alignment horizontal="center" vertical="center"/>
    </xf>
    <xf numFmtId="164" fontId="14" fillId="0" borderId="17" xfId="4" applyNumberFormat="1" applyFont="1" applyBorder="1" applyAlignment="1">
      <alignment horizontal="center" vertical="center"/>
    </xf>
    <xf numFmtId="164" fontId="12" fillId="0" borderId="18" xfId="4" applyNumberFormat="1" applyFont="1" applyBorder="1" applyAlignment="1">
      <alignment horizontal="center" vertical="center"/>
    </xf>
    <xf numFmtId="164" fontId="12" fillId="0" borderId="20" xfId="4" applyNumberFormat="1" applyFont="1" applyBorder="1" applyAlignment="1">
      <alignment horizontal="center" vertical="center"/>
    </xf>
    <xf numFmtId="164" fontId="12" fillId="0" borderId="3" xfId="4" applyNumberFormat="1" applyFont="1" applyBorder="1" applyAlignment="1">
      <alignment horizontal="center" vertical="center"/>
    </xf>
    <xf numFmtId="164" fontId="12" fillId="3" borderId="21" xfId="4" applyNumberFormat="1" applyFont="1" applyFill="1" applyBorder="1" applyAlignment="1">
      <alignment horizontal="center" vertical="center"/>
    </xf>
    <xf numFmtId="164" fontId="12" fillId="3" borderId="5" xfId="4" applyNumberFormat="1" applyFont="1" applyFill="1" applyBorder="1" applyAlignment="1">
      <alignment horizontal="center" vertical="center"/>
    </xf>
    <xf numFmtId="41" fontId="12" fillId="0" borderId="4" xfId="4" applyNumberFormat="1" applyFont="1" applyBorder="1" applyAlignment="1">
      <alignment horizontal="center" vertical="center"/>
    </xf>
    <xf numFmtId="43" fontId="15" fillId="5" borderId="3" xfId="4" applyNumberFormat="1" applyFont="1" applyFill="1" applyBorder="1" applyAlignment="1">
      <alignment horizontal="center" vertical="center"/>
    </xf>
    <xf numFmtId="164" fontId="16" fillId="4" borderId="4" xfId="4" applyNumberFormat="1" applyFont="1" applyFill="1" applyBorder="1" applyAlignment="1">
      <alignment horizontal="center" vertical="center"/>
    </xf>
    <xf numFmtId="164" fontId="15" fillId="4" borderId="4" xfId="4" applyNumberFormat="1" applyFont="1" applyFill="1" applyBorder="1" applyAlignment="1">
      <alignment horizontal="center" vertical="center"/>
    </xf>
    <xf numFmtId="164" fontId="16" fillId="3" borderId="22" xfId="4" applyNumberFormat="1" applyFont="1" applyFill="1" applyBorder="1" applyAlignment="1">
      <alignment horizontal="center" vertical="center"/>
    </xf>
    <xf numFmtId="164" fontId="16" fillId="4" borderId="23" xfId="4" applyNumberFormat="1" applyFont="1" applyFill="1" applyBorder="1" applyAlignment="1">
      <alignment horizontal="center" vertical="center"/>
    </xf>
    <xf numFmtId="164" fontId="16" fillId="4" borderId="24" xfId="4" applyNumberFormat="1" applyFont="1" applyFill="1" applyBorder="1" applyAlignment="1">
      <alignment horizontal="center" vertical="center"/>
    </xf>
    <xf numFmtId="164" fontId="16" fillId="3" borderId="25" xfId="4" applyNumberFormat="1" applyFont="1" applyFill="1" applyBorder="1" applyAlignment="1">
      <alignment horizontal="center" vertical="center"/>
    </xf>
    <xf numFmtId="0" fontId="11" fillId="0" borderId="0" xfId="4" applyFont="1" applyAlignment="1">
      <alignment horizontal="right" vertical="center"/>
    </xf>
    <xf numFmtId="164" fontId="15" fillId="0" borderId="0" xfId="4" applyNumberFormat="1" applyFont="1" applyAlignment="1">
      <alignment horizontal="center" vertical="center"/>
    </xf>
    <xf numFmtId="164" fontId="12" fillId="4" borderId="23" xfId="4" applyNumberFormat="1" applyFont="1" applyFill="1" applyBorder="1" applyAlignment="1">
      <alignment horizontal="center" vertical="center"/>
    </xf>
    <xf numFmtId="43" fontId="13" fillId="0" borderId="3" xfId="4" applyNumberFormat="1" applyFont="1" applyBorder="1" applyAlignment="1">
      <alignment horizontal="center" vertical="center"/>
    </xf>
    <xf numFmtId="164" fontId="12" fillId="0" borderId="17" xfId="4" applyNumberFormat="1" applyFont="1" applyBorder="1" applyAlignment="1">
      <alignment horizontal="center" vertical="center"/>
    </xf>
    <xf numFmtId="43" fontId="15" fillId="5" borderId="3" xfId="4" applyNumberFormat="1" applyFont="1" applyFill="1" applyBorder="1" applyAlignment="1">
      <alignment horizontal="center" vertical="center"/>
    </xf>
    <xf numFmtId="0" fontId="20" fillId="0" borderId="26" xfId="7" applyFont="1" applyBorder="1" applyAlignment="1">
      <alignment horizontal="center" vertical="center" wrapText="1"/>
    </xf>
    <xf numFmtId="0" fontId="20" fillId="0" borderId="0" xfId="7" applyFont="1" applyBorder="1" applyAlignment="1">
      <alignment horizontal="center" vertical="center" wrapText="1"/>
    </xf>
    <xf numFmtId="0" fontId="20" fillId="0" borderId="27" xfId="7" applyFont="1" applyBorder="1" applyAlignment="1">
      <alignment horizontal="center" vertical="center" wrapText="1"/>
    </xf>
    <xf numFmtId="0" fontId="21" fillId="0" borderId="0" xfId="7" applyFont="1" applyAlignment="1">
      <alignment horizontal="center" vertical="center" wrapText="1"/>
    </xf>
    <xf numFmtId="0" fontId="22" fillId="0" borderId="0" xfId="7" applyFont="1" applyAlignment="1">
      <alignment vertical="center" wrapText="1"/>
    </xf>
    <xf numFmtId="0" fontId="20" fillId="6" borderId="0" xfId="7" applyFont="1" applyFill="1" applyAlignment="1">
      <alignment horizontal="center" vertical="center" wrapText="1"/>
    </xf>
    <xf numFmtId="0" fontId="0" fillId="0" borderId="0" xfId="0" applyAlignment="1">
      <alignment vertical="center"/>
    </xf>
    <xf numFmtId="0" fontId="23" fillId="0" borderId="26" xfId="7" applyFont="1" applyBorder="1" applyAlignment="1">
      <alignment horizontal="center" vertical="center"/>
    </xf>
    <xf numFmtId="0" fontId="23" fillId="0" borderId="0" xfId="7" applyFont="1" applyBorder="1" applyAlignment="1">
      <alignment horizontal="center" vertical="center"/>
    </xf>
    <xf numFmtId="0" fontId="23" fillId="0" borderId="27" xfId="7" applyFont="1" applyBorder="1" applyAlignment="1">
      <alignment horizontal="center" vertical="center"/>
    </xf>
    <xf numFmtId="0" fontId="24" fillId="0" borderId="0" xfId="7" applyFont="1" applyAlignment="1">
      <alignment horizontal="center" vertical="center"/>
    </xf>
    <xf numFmtId="0" fontId="25" fillId="0" borderId="0" xfId="7" applyFont="1" applyAlignment="1">
      <alignment vertical="center" wrapText="1"/>
    </xf>
    <xf numFmtId="0" fontId="23" fillId="6" borderId="0" xfId="7" applyFont="1" applyFill="1" applyAlignment="1">
      <alignment horizontal="center" vertical="center"/>
    </xf>
    <xf numFmtId="164" fontId="15" fillId="7" borderId="3" xfId="4" applyNumberFormat="1" applyFont="1" applyFill="1" applyBorder="1" applyAlignment="1">
      <alignment horizontal="center" vertical="center"/>
    </xf>
    <xf numFmtId="0" fontId="23" fillId="8" borderId="0" xfId="7" applyFont="1" applyFill="1" applyBorder="1" applyAlignment="1">
      <alignment horizontal="center" vertical="center"/>
    </xf>
    <xf numFmtId="0" fontId="23" fillId="0" borderId="3" xfId="7" applyFont="1" applyBorder="1" applyAlignment="1">
      <alignment horizontal="center" vertical="center"/>
    </xf>
    <xf numFmtId="0" fontId="23" fillId="0" borderId="3" xfId="7" applyFont="1" applyBorder="1" applyAlignment="1">
      <alignment horizontal="left" vertical="center"/>
    </xf>
    <xf numFmtId="0" fontId="23" fillId="0" borderId="4" xfId="7" applyFont="1" applyBorder="1" applyAlignment="1">
      <alignment horizontal="center" vertical="center"/>
    </xf>
    <xf numFmtId="0" fontId="23" fillId="0" borderId="3" xfId="7" applyFont="1" applyBorder="1" applyAlignment="1">
      <alignment horizontal="right" vertical="center"/>
    </xf>
    <xf numFmtId="0" fontId="23" fillId="0" borderId="6" xfId="7" applyFont="1" applyBorder="1" applyAlignment="1">
      <alignment horizontal="center" vertical="center"/>
    </xf>
    <xf numFmtId="164" fontId="15" fillId="7" borderId="0" xfId="4" applyNumberFormat="1" applyFont="1" applyFill="1" applyBorder="1" applyAlignment="1">
      <alignment horizontal="center" vertical="center"/>
    </xf>
    <xf numFmtId="0" fontId="23" fillId="0" borderId="4" xfId="7" applyFont="1" applyBorder="1" applyAlignment="1">
      <alignment vertical="center"/>
    </xf>
    <xf numFmtId="0" fontId="23" fillId="0" borderId="5" xfId="7" applyFont="1" applyBorder="1" applyAlignment="1">
      <alignment vertical="center"/>
    </xf>
    <xf numFmtId="0" fontId="26" fillId="9" borderId="3" xfId="0" applyFont="1" applyFill="1" applyBorder="1" applyAlignment="1">
      <alignment vertical="center" wrapText="1"/>
    </xf>
    <xf numFmtId="0" fontId="27" fillId="9" borderId="1" xfId="0" applyFont="1" applyFill="1" applyBorder="1" applyAlignment="1">
      <alignment horizontal="center" vertical="center" wrapText="1"/>
    </xf>
    <xf numFmtId="0" fontId="28" fillId="9" borderId="0" xfId="0" applyFont="1" applyFill="1"/>
    <xf numFmtId="0" fontId="23" fillId="8" borderId="6" xfId="0" applyFont="1" applyFill="1" applyBorder="1" applyAlignment="1">
      <alignment vertical="center" wrapText="1"/>
    </xf>
    <xf numFmtId="0" fontId="26" fillId="9" borderId="3"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7" fillId="9" borderId="18" xfId="0" applyFont="1" applyFill="1" applyBorder="1" applyAlignment="1">
      <alignment horizontal="center" vertical="center" wrapText="1"/>
    </xf>
    <xf numFmtId="0" fontId="26" fillId="8" borderId="20"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6" fillId="8" borderId="21"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3" xfId="0" applyFont="1" applyFill="1" applyBorder="1" applyAlignment="1">
      <alignment horizontal="left" vertical="center"/>
    </xf>
    <xf numFmtId="0" fontId="29" fillId="10" borderId="3"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0" fillId="10" borderId="3" xfId="0" applyFont="1" applyFill="1" applyBorder="1" applyAlignment="1">
      <alignment horizontal="center" vertical="center" wrapText="1"/>
    </xf>
    <xf numFmtId="165" fontId="29" fillId="10" borderId="4" xfId="0" applyNumberFormat="1" applyFont="1" applyFill="1" applyBorder="1" applyAlignment="1">
      <alignment horizontal="center" vertical="center"/>
    </xf>
    <xf numFmtId="165" fontId="29" fillId="8" borderId="20" xfId="0" applyNumberFormat="1" applyFont="1" applyFill="1" applyBorder="1" applyAlignment="1">
      <alignment horizontal="center" vertical="center"/>
    </xf>
    <xf numFmtId="165" fontId="29" fillId="8" borderId="3" xfId="0" applyNumberFormat="1" applyFont="1" applyFill="1" applyBorder="1" applyAlignment="1">
      <alignment horizontal="center" vertical="center"/>
    </xf>
    <xf numFmtId="165" fontId="29" fillId="8" borderId="21" xfId="0" applyNumberFormat="1" applyFont="1" applyFill="1" applyBorder="1" applyAlignment="1">
      <alignment horizontal="center" vertical="center"/>
    </xf>
    <xf numFmtId="165" fontId="24" fillId="8" borderId="6" xfId="0" applyNumberFormat="1" applyFont="1" applyFill="1" applyBorder="1" applyAlignment="1">
      <alignment horizontal="center" vertical="center"/>
    </xf>
    <xf numFmtId="0" fontId="31" fillId="10" borderId="0" xfId="0" applyFont="1" applyFill="1"/>
    <xf numFmtId="165" fontId="29" fillId="6" borderId="3" xfId="0" applyNumberFormat="1" applyFont="1" applyFill="1" applyBorder="1" applyAlignment="1">
      <alignment horizontal="center" vertical="center"/>
    </xf>
    <xf numFmtId="0" fontId="24" fillId="2" borderId="3" xfId="0" applyFont="1" applyFill="1" applyBorder="1" applyAlignment="1">
      <alignment horizontal="center" vertical="center" wrapText="1"/>
    </xf>
    <xf numFmtId="0" fontId="32" fillId="0" borderId="3" xfId="0" applyFont="1" applyBorder="1" applyAlignment="1">
      <alignment horizontal="left" vertical="center" wrapText="1"/>
    </xf>
    <xf numFmtId="43" fontId="32" fillId="0" borderId="3" xfId="8" applyFont="1" applyFill="1" applyBorder="1" applyAlignment="1">
      <alignment horizontal="center" vertical="center" wrapText="1"/>
    </xf>
    <xf numFmtId="43" fontId="29" fillId="0" borderId="3" xfId="8" applyFont="1" applyFill="1" applyBorder="1" applyAlignment="1">
      <alignment horizontal="center" vertical="center" wrapText="1"/>
    </xf>
    <xf numFmtId="43" fontId="29" fillId="5" borderId="3" xfId="8" applyFont="1" applyFill="1" applyBorder="1" applyAlignment="1">
      <alignment horizontal="center" vertical="center" wrapText="1"/>
    </xf>
    <xf numFmtId="43" fontId="30" fillId="0" borderId="3" xfId="8" applyFont="1" applyFill="1" applyBorder="1" applyAlignment="1">
      <alignment horizontal="center" vertical="center" wrapText="1"/>
    </xf>
    <xf numFmtId="43" fontId="29" fillId="0" borderId="4" xfId="8" applyFont="1" applyFill="1" applyBorder="1" applyAlignment="1">
      <alignment horizontal="center" vertical="center" wrapText="1"/>
    </xf>
    <xf numFmtId="43" fontId="29" fillId="0" borderId="20" xfId="8" applyFont="1" applyFill="1" applyBorder="1" applyAlignment="1">
      <alignment horizontal="center" vertical="center" wrapText="1"/>
    </xf>
    <xf numFmtId="43" fontId="29" fillId="0" borderId="6" xfId="8" applyFont="1" applyFill="1" applyBorder="1" applyAlignment="1">
      <alignment horizontal="center" vertical="center" wrapText="1"/>
    </xf>
    <xf numFmtId="43" fontId="29" fillId="0" borderId="21" xfId="8" applyFont="1" applyFill="1" applyBorder="1" applyAlignment="1">
      <alignment horizontal="center" vertical="center" wrapText="1"/>
    </xf>
    <xf numFmtId="43" fontId="24" fillId="0" borderId="6" xfId="8" applyFont="1" applyFill="1" applyBorder="1" applyAlignment="1">
      <alignment horizontal="center" vertical="center" wrapText="1"/>
    </xf>
    <xf numFmtId="0" fontId="31" fillId="0" borderId="0" xfId="0" applyFont="1"/>
    <xf numFmtId="43" fontId="29" fillId="6" borderId="3" xfId="8" applyFont="1" applyFill="1" applyBorder="1" applyAlignment="1">
      <alignment horizontal="center" vertical="center" wrapText="1"/>
    </xf>
    <xf numFmtId="43" fontId="31" fillId="0" borderId="0" xfId="0" applyNumberFormat="1" applyFont="1"/>
    <xf numFmtId="0" fontId="33" fillId="9" borderId="3" xfId="0" applyFont="1" applyFill="1" applyBorder="1" applyAlignment="1">
      <alignment horizontal="right" vertical="center" wrapText="1"/>
    </xf>
    <xf numFmtId="0" fontId="33" fillId="9" borderId="3" xfId="0" applyFont="1" applyFill="1" applyBorder="1" applyAlignment="1">
      <alignment horizontal="right" vertical="center"/>
    </xf>
    <xf numFmtId="41" fontId="34" fillId="9" borderId="3" xfId="16" applyNumberFormat="1" applyFont="1" applyFill="1" applyBorder="1" applyAlignment="1">
      <alignment horizontal="center" vertical="center" wrapText="1"/>
    </xf>
    <xf numFmtId="2" fontId="35" fillId="9" borderId="3" xfId="16" applyNumberFormat="1" applyFont="1" applyFill="1" applyBorder="1" applyAlignment="1">
      <alignment horizontal="center" vertical="center" wrapText="1"/>
    </xf>
    <xf numFmtId="0" fontId="34" fillId="9" borderId="4" xfId="0" applyFont="1" applyFill="1" applyBorder="1" applyAlignment="1">
      <alignment horizontal="right" vertical="center"/>
    </xf>
    <xf numFmtId="0" fontId="34" fillId="9" borderId="20" xfId="0" applyFont="1" applyFill="1" applyBorder="1" applyAlignment="1">
      <alignment horizontal="right" vertical="center"/>
    </xf>
    <xf numFmtId="0" fontId="34" fillId="9" borderId="6" xfId="0" applyFont="1" applyFill="1" applyBorder="1" applyAlignment="1">
      <alignment horizontal="right" vertical="center"/>
    </xf>
    <xf numFmtId="0" fontId="34" fillId="9" borderId="3" xfId="0" applyFont="1" applyFill="1" applyBorder="1" applyAlignment="1">
      <alignment horizontal="right" vertical="center"/>
    </xf>
    <xf numFmtId="0" fontId="34" fillId="9" borderId="21" xfId="0" applyFont="1" applyFill="1" applyBorder="1" applyAlignment="1">
      <alignment horizontal="right" vertical="center"/>
    </xf>
    <xf numFmtId="0" fontId="33" fillId="9" borderId="6" xfId="0" applyFont="1" applyFill="1" applyBorder="1" applyAlignment="1">
      <alignment horizontal="right" vertical="center"/>
    </xf>
    <xf numFmtId="0" fontId="36" fillId="9" borderId="0" xfId="0" applyFont="1" applyFill="1" applyAlignment="1">
      <alignment horizontal="right"/>
    </xf>
    <xf numFmtId="0" fontId="34" fillId="6" borderId="3" xfId="0" applyFont="1" applyFill="1" applyBorder="1" applyAlignment="1">
      <alignment horizontal="right" vertical="center"/>
    </xf>
    <xf numFmtId="41" fontId="29" fillId="10" borderId="3" xfId="0" applyNumberFormat="1" applyFont="1" applyFill="1" applyBorder="1" applyAlignment="1">
      <alignment horizontal="center" vertical="center" wrapText="1"/>
    </xf>
    <xf numFmtId="41" fontId="29" fillId="5" borderId="3" xfId="0" applyNumberFormat="1" applyFont="1" applyFill="1" applyBorder="1" applyAlignment="1">
      <alignment horizontal="center" vertical="center" wrapText="1"/>
    </xf>
    <xf numFmtId="165" fontId="29" fillId="10" borderId="20" xfId="0" applyNumberFormat="1" applyFont="1" applyFill="1" applyBorder="1" applyAlignment="1">
      <alignment horizontal="center" vertical="center"/>
    </xf>
    <xf numFmtId="165" fontId="29" fillId="10" borderId="6" xfId="0" applyNumberFormat="1" applyFont="1" applyFill="1" applyBorder="1" applyAlignment="1">
      <alignment horizontal="center" vertical="center"/>
    </xf>
    <xf numFmtId="165" fontId="29" fillId="10" borderId="3" xfId="0" applyNumberFormat="1" applyFont="1" applyFill="1" applyBorder="1" applyAlignment="1">
      <alignment horizontal="center" vertical="center"/>
    </xf>
    <xf numFmtId="165" fontId="29" fillId="10" borderId="21" xfId="0" applyNumberFormat="1" applyFont="1" applyFill="1" applyBorder="1" applyAlignment="1">
      <alignment horizontal="center" vertical="center"/>
    </xf>
    <xf numFmtId="165" fontId="24" fillId="10" borderId="6" xfId="0" applyNumberFormat="1" applyFont="1" applyFill="1" applyBorder="1" applyAlignment="1">
      <alignment horizontal="center" vertical="center"/>
    </xf>
    <xf numFmtId="0" fontId="0" fillId="10" borderId="0" xfId="0" applyFill="1"/>
    <xf numFmtId="0" fontId="24" fillId="0" borderId="3" xfId="0" applyFont="1" applyBorder="1" applyAlignment="1">
      <alignment horizontal="center" vertical="center" wrapText="1"/>
    </xf>
    <xf numFmtId="0" fontId="24" fillId="0" borderId="3" xfId="0" applyFont="1" applyBorder="1" applyAlignment="1">
      <alignment horizontal="left" vertical="center"/>
    </xf>
    <xf numFmtId="0" fontId="5" fillId="0" borderId="0" xfId="0" applyFont="1"/>
    <xf numFmtId="41" fontId="29" fillId="0" borderId="3" xfId="0" applyNumberFormat="1" applyFont="1" applyBorder="1" applyAlignment="1">
      <alignment horizontal="center" vertical="center" wrapText="1"/>
    </xf>
    <xf numFmtId="0" fontId="30" fillId="0" borderId="3" xfId="0" applyFont="1" applyBorder="1" applyAlignment="1">
      <alignment horizontal="center" vertical="center" wrapText="1"/>
    </xf>
    <xf numFmtId="165" fontId="29" fillId="0" borderId="4" xfId="0" applyNumberFormat="1" applyFont="1" applyBorder="1" applyAlignment="1">
      <alignment horizontal="center" vertical="center"/>
    </xf>
    <xf numFmtId="165" fontId="29" fillId="0" borderId="20" xfId="0" applyNumberFormat="1" applyFont="1" applyBorder="1" applyAlignment="1">
      <alignment horizontal="center" vertical="center"/>
    </xf>
    <xf numFmtId="165" fontId="29" fillId="0" borderId="6" xfId="0" applyNumberFormat="1" applyFont="1" applyBorder="1" applyAlignment="1">
      <alignment horizontal="center" vertical="center"/>
    </xf>
    <xf numFmtId="165" fontId="29" fillId="0" borderId="3" xfId="0" applyNumberFormat="1" applyFont="1" applyBorder="1" applyAlignment="1">
      <alignment horizontal="center" vertical="center"/>
    </xf>
    <xf numFmtId="165" fontId="29" fillId="0" borderId="21" xfId="0" applyNumberFormat="1" applyFont="1" applyBorder="1" applyAlignment="1">
      <alignment horizontal="center" vertical="center"/>
    </xf>
    <xf numFmtId="0" fontId="32" fillId="0" borderId="3" xfId="0" applyFont="1" applyFill="1" applyBorder="1" applyAlignment="1">
      <alignment horizontal="center" vertical="center" wrapText="1"/>
    </xf>
    <xf numFmtId="0" fontId="32" fillId="0" borderId="3" xfId="0" applyFont="1" applyFill="1" applyBorder="1" applyAlignment="1">
      <alignment horizontal="left" vertical="center" wrapText="1"/>
    </xf>
    <xf numFmtId="43" fontId="32" fillId="0" borderId="6" xfId="8" applyFont="1" applyFill="1" applyBorder="1" applyAlignment="1">
      <alignment horizontal="center" vertical="center" wrapText="1"/>
    </xf>
    <xf numFmtId="0" fontId="37" fillId="0" borderId="0" xfId="0" applyFont="1" applyFill="1"/>
    <xf numFmtId="43" fontId="26" fillId="6" borderId="3" xfId="8" applyFont="1" applyFill="1" applyBorder="1" applyAlignment="1">
      <alignment horizontal="center" vertical="center" wrapText="1"/>
    </xf>
    <xf numFmtId="41" fontId="34" fillId="5" borderId="3" xfId="16" applyNumberFormat="1" applyFont="1" applyFill="1" applyBorder="1" applyAlignment="1">
      <alignment horizontal="center" vertical="center" wrapText="1"/>
    </xf>
    <xf numFmtId="165" fontId="24" fillId="0" borderId="6" xfId="0" applyNumberFormat="1" applyFont="1" applyBorder="1" applyAlignment="1">
      <alignment horizontal="center" vertical="center"/>
    </xf>
    <xf numFmtId="41" fontId="29" fillId="0" borderId="3" xfId="8" applyNumberFormat="1" applyFont="1" applyFill="1" applyBorder="1" applyAlignment="1">
      <alignment horizontal="center" vertical="center" wrapText="1"/>
    </xf>
    <xf numFmtId="166" fontId="30" fillId="0" borderId="3" xfId="8"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37" fillId="0" borderId="0" xfId="0" applyFont="1"/>
    <xf numFmtId="0" fontId="29" fillId="10" borderId="4" xfId="0" applyFont="1" applyFill="1" applyBorder="1" applyAlignment="1">
      <alignment horizontal="center" vertical="center" wrapText="1"/>
    </xf>
    <xf numFmtId="0" fontId="29" fillId="10" borderId="20" xfId="0" applyFont="1" applyFill="1" applyBorder="1" applyAlignment="1">
      <alignment horizontal="center" vertical="center" wrapText="1"/>
    </xf>
    <xf numFmtId="0" fontId="29" fillId="10" borderId="6"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0" fillId="0" borderId="3" xfId="0" applyFont="1" applyBorder="1" applyAlignment="1">
      <alignment vertical="top"/>
    </xf>
    <xf numFmtId="0" fontId="38" fillId="2" borderId="3" xfId="0" applyFont="1" applyFill="1" applyBorder="1" applyAlignment="1">
      <alignment horizontal="center" vertical="center" wrapText="1"/>
    </xf>
    <xf numFmtId="0" fontId="29" fillId="0" borderId="3" xfId="0" applyFont="1" applyBorder="1" applyAlignment="1">
      <alignment horizontal="left" vertical="center" wrapText="1"/>
    </xf>
    <xf numFmtId="0" fontId="34" fillId="9" borderId="3" xfId="0" applyFont="1" applyFill="1" applyBorder="1" applyAlignment="1">
      <alignment horizontal="right"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39" fillId="0" borderId="0" xfId="0" applyFont="1" applyAlignment="1">
      <alignment horizontal="center" vertical="center" wrapText="1"/>
    </xf>
    <xf numFmtId="0" fontId="33" fillId="0" borderId="26" xfId="0" applyFont="1" applyBorder="1" applyAlignment="1">
      <alignment horizontal="center" vertical="center"/>
    </xf>
    <xf numFmtId="0" fontId="33" fillId="0" borderId="0" xfId="0" applyFont="1" applyBorder="1" applyAlignment="1">
      <alignment horizontal="center" vertical="center"/>
    </xf>
    <xf numFmtId="0" fontId="33" fillId="0" borderId="27" xfId="0" applyFont="1" applyBorder="1" applyAlignment="1">
      <alignment horizontal="center" vertical="center"/>
    </xf>
    <xf numFmtId="0" fontId="33" fillId="6" borderId="0" xfId="0" applyFont="1" applyFill="1" applyAlignment="1">
      <alignment horizontal="center" vertical="center"/>
    </xf>
    <xf numFmtId="0" fontId="26" fillId="0" borderId="26" xfId="0" applyFont="1" applyBorder="1" applyAlignment="1">
      <alignment horizontal="center" vertical="center"/>
    </xf>
    <xf numFmtId="0" fontId="26" fillId="0" borderId="0" xfId="0" applyFont="1" applyBorder="1" applyAlignment="1">
      <alignment horizontal="center" vertical="center"/>
    </xf>
    <xf numFmtId="0" fontId="26" fillId="0" borderId="27" xfId="0" applyFont="1" applyBorder="1" applyAlignment="1">
      <alignment horizontal="center" vertical="center"/>
    </xf>
    <xf numFmtId="0" fontId="24" fillId="0" borderId="0" xfId="0" applyFont="1" applyAlignment="1">
      <alignment horizontal="center" vertical="center"/>
    </xf>
    <xf numFmtId="0" fontId="40" fillId="0" borderId="0" xfId="0" applyFont="1" applyAlignment="1">
      <alignment vertical="center"/>
    </xf>
    <xf numFmtId="0" fontId="26" fillId="6" borderId="0" xfId="0" applyFont="1" applyFill="1" applyAlignment="1">
      <alignment horizontal="center" vertical="center"/>
    </xf>
    <xf numFmtId="0" fontId="0" fillId="0" borderId="0" xfId="0" applyAlignment="1">
      <alignment vertical="top"/>
    </xf>
    <xf numFmtId="0" fontId="41" fillId="0" borderId="0" xfId="0" applyFont="1" applyAlignment="1">
      <alignment vertical="top"/>
    </xf>
    <xf numFmtId="0" fontId="0" fillId="0" borderId="0" xfId="0" applyAlignment="1">
      <alignment wrapText="1"/>
    </xf>
    <xf numFmtId="0" fontId="18" fillId="0" borderId="0" xfId="0" applyFont="1" applyAlignment="1">
      <alignment wrapText="1"/>
    </xf>
    <xf numFmtId="0" fontId="0" fillId="0" borderId="26" xfId="0" applyBorder="1"/>
    <xf numFmtId="0" fontId="0" fillId="0" borderId="0" xfId="0" applyBorder="1"/>
    <xf numFmtId="0" fontId="0" fillId="0" borderId="27" xfId="0" applyBorder="1"/>
    <xf numFmtId="0" fontId="42" fillId="0" borderId="0" xfId="0" applyFont="1"/>
    <xf numFmtId="0" fontId="0" fillId="6" borderId="0" xfId="0" applyFill="1"/>
    <xf numFmtId="0" fontId="0" fillId="0" borderId="3" xfId="0" applyFill="1" applyBorder="1" applyAlignment="1">
      <alignment horizontal="center"/>
    </xf>
    <xf numFmtId="0" fontId="47" fillId="0" borderId="18" xfId="11" applyFont="1" applyBorder="1" applyAlignment="1">
      <alignment horizontal="center" vertical="center"/>
    </xf>
    <xf numFmtId="0" fontId="43" fillId="0" borderId="3" xfId="11" applyFont="1" applyBorder="1" applyAlignment="1">
      <alignment horizontal="left" vertical="center"/>
    </xf>
    <xf numFmtId="0" fontId="43" fillId="0" borderId="1" xfId="11" applyFont="1" applyBorder="1" applyAlignment="1">
      <alignment horizontal="left" vertical="center"/>
    </xf>
    <xf numFmtId="0" fontId="43" fillId="0" borderId="8" xfId="11" applyFont="1" applyBorder="1" applyAlignment="1">
      <alignment horizontal="center" vertical="center"/>
    </xf>
    <xf numFmtId="0" fontId="43" fillId="0" borderId="9" xfId="11" applyFont="1" applyBorder="1" applyAlignment="1">
      <alignment horizontal="center" vertical="center"/>
    </xf>
    <xf numFmtId="0" fontId="43" fillId="0" borderId="9" xfId="11" applyFont="1" applyBorder="1" applyAlignment="1">
      <alignment horizontal="center" vertical="center" wrapText="1"/>
    </xf>
    <xf numFmtId="0" fontId="43" fillId="0" borderId="10" xfId="11" applyFont="1" applyBorder="1" applyAlignment="1">
      <alignment horizontal="center" vertical="center"/>
    </xf>
    <xf numFmtId="0" fontId="48" fillId="0" borderId="17" xfId="11" applyFont="1" applyBorder="1" applyAlignment="1">
      <alignment horizontal="center" vertical="center"/>
    </xf>
    <xf numFmtId="0" fontId="48" fillId="0" borderId="19" xfId="11" applyFont="1" applyBorder="1" applyAlignment="1">
      <alignment horizontal="center" vertical="center"/>
    </xf>
    <xf numFmtId="0" fontId="48" fillId="0" borderId="20" xfId="11" applyFont="1" applyBorder="1" applyAlignment="1">
      <alignment horizontal="center" vertical="center"/>
    </xf>
    <xf numFmtId="0" fontId="46" fillId="0" borderId="3" xfId="11" applyFont="1" applyBorder="1" applyAlignment="1">
      <alignment horizontal="center" vertical="center"/>
    </xf>
    <xf numFmtId="0" fontId="48" fillId="0" borderId="3" xfId="11" applyFont="1" applyBorder="1" applyAlignment="1">
      <alignment horizontal="center" vertical="center"/>
    </xf>
    <xf numFmtId="0" fontId="48" fillId="0" borderId="21" xfId="11" applyFont="1" applyBorder="1" applyAlignment="1">
      <alignment horizontal="center" vertical="center"/>
    </xf>
    <xf numFmtId="0" fontId="48" fillId="0" borderId="23" xfId="11" applyFont="1" applyBorder="1" applyAlignment="1">
      <alignment horizontal="center" vertical="center"/>
    </xf>
    <xf numFmtId="0" fontId="46" fillId="0" borderId="24" xfId="11" applyFont="1" applyBorder="1" applyAlignment="1">
      <alignment horizontal="center" vertical="center"/>
    </xf>
    <xf numFmtId="0" fontId="48" fillId="0" borderId="24" xfId="11" applyFont="1" applyBorder="1" applyAlignment="1">
      <alignment horizontal="center" vertical="center"/>
    </xf>
    <xf numFmtId="0" fontId="48" fillId="0" borderId="25" xfId="11" applyFont="1" applyBorder="1" applyAlignment="1">
      <alignment horizontal="center" vertical="center"/>
    </xf>
    <xf numFmtId="43" fontId="12" fillId="0" borderId="17" xfId="4" applyNumberFormat="1" applyFont="1" applyBorder="1" applyAlignment="1">
      <alignment horizontal="center" vertical="center"/>
    </xf>
    <xf numFmtId="43" fontId="12" fillId="0" borderId="20" xfId="4" applyNumberFormat="1" applyFont="1" applyBorder="1" applyAlignment="1">
      <alignment horizontal="center" vertical="center"/>
    </xf>
    <xf numFmtId="43" fontId="48" fillId="0" borderId="3" xfId="11" applyNumberFormat="1" applyFont="1" applyBorder="1" applyAlignment="1">
      <alignment vertical="center"/>
    </xf>
    <xf numFmtId="43" fontId="44" fillId="0" borderId="24" xfId="11" applyNumberFormat="1" applyFont="1" applyBorder="1" applyAlignment="1">
      <alignment vertical="center"/>
    </xf>
    <xf numFmtId="0" fontId="0" fillId="0" borderId="3" xfId="0" applyBorder="1"/>
    <xf numFmtId="0" fontId="0" fillId="0" borderId="0" xfId="0" applyBorder="1" applyAlignment="1">
      <alignment horizontal="center"/>
    </xf>
    <xf numFmtId="0" fontId="19" fillId="0" borderId="3" xfId="0" applyFont="1" applyBorder="1" applyAlignment="1">
      <alignment horizontal="center"/>
    </xf>
    <xf numFmtId="0" fontId="23" fillId="0" borderId="4" xfId="7" applyFont="1" applyBorder="1" applyAlignment="1">
      <alignment horizontal="center" vertical="center"/>
    </xf>
    <xf numFmtId="0" fontId="23" fillId="0" borderId="6" xfId="7" applyFont="1" applyBorder="1" applyAlignment="1">
      <alignment horizontal="center" vertical="center"/>
    </xf>
    <xf numFmtId="0" fontId="26" fillId="9" borderId="3" xfId="0" applyFont="1" applyFill="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center"/>
    </xf>
    <xf numFmtId="0" fontId="0" fillId="0" borderId="3" xfId="0" applyFill="1" applyBorder="1" applyAlignment="1">
      <alignment horizontal="center" vertical="center"/>
    </xf>
    <xf numFmtId="43" fontId="2" fillId="0" borderId="0" xfId="1" applyNumberFormat="1"/>
    <xf numFmtId="0" fontId="49" fillId="0" borderId="0" xfId="18"/>
    <xf numFmtId="0" fontId="3" fillId="2" borderId="0" xfId="18" applyFont="1" applyFill="1" applyAlignment="1">
      <alignment horizontal="center" vertical="center"/>
    </xf>
    <xf numFmtId="0" fontId="3" fillId="2" borderId="0" xfId="18" applyFont="1" applyFill="1" applyAlignment="1">
      <alignment vertical="center" wrapText="1"/>
    </xf>
    <xf numFmtId="0" fontId="7" fillId="3" borderId="1" xfId="18" applyFont="1" applyFill="1" applyBorder="1" applyAlignment="1">
      <alignment horizontal="center" vertical="center" wrapText="1"/>
    </xf>
    <xf numFmtId="0" fontId="7" fillId="3" borderId="2" xfId="18" applyFont="1" applyFill="1" applyBorder="1" applyAlignment="1">
      <alignment vertical="center" wrapText="1"/>
    </xf>
    <xf numFmtId="0" fontId="49" fillId="0" borderId="3" xfId="18" applyBorder="1" applyAlignment="1">
      <alignment horizontal="center" vertical="center"/>
    </xf>
    <xf numFmtId="0" fontId="49" fillId="0" borderId="3" xfId="18" applyBorder="1" applyAlignment="1">
      <alignment horizontal="center"/>
    </xf>
    <xf numFmtId="0" fontId="11" fillId="5" borderId="41" xfId="4" applyFont="1" applyFill="1" applyBorder="1" applyAlignment="1">
      <alignment horizontal="center" vertical="center" wrapText="1"/>
    </xf>
    <xf numFmtId="43" fontId="2" fillId="0" borderId="3" xfId="1" applyNumberFormat="1" applyBorder="1"/>
    <xf numFmtId="0" fontId="0" fillId="0" borderId="0" xfId="0" applyAlignment="1">
      <alignment horizontal="center"/>
    </xf>
    <xf numFmtId="0" fontId="19" fillId="0" borderId="0" xfId="0" applyFont="1"/>
    <xf numFmtId="0" fontId="19" fillId="0" borderId="0" xfId="0" applyFont="1" applyAlignment="1">
      <alignment horizontal="center"/>
    </xf>
    <xf numFmtId="0" fontId="19" fillId="0" borderId="0" xfId="0" applyFont="1" applyAlignment="1">
      <alignment horizontal="right"/>
    </xf>
    <xf numFmtId="0" fontId="11" fillId="5" borderId="42" xfId="4" applyFont="1" applyFill="1" applyBorder="1" applyAlignment="1">
      <alignment horizontal="center" vertical="center" wrapText="1"/>
    </xf>
    <xf numFmtId="43" fontId="2" fillId="0" borderId="3" xfId="1" applyNumberFormat="1" applyBorder="1" applyAlignment="1">
      <alignment horizontal="center"/>
    </xf>
    <xf numFmtId="0" fontId="1" fillId="0" borderId="3" xfId="13" applyBorder="1" applyAlignment="1">
      <alignment horizontal="center"/>
    </xf>
    <xf numFmtId="0" fontId="43" fillId="0" borderId="3" xfId="11" applyFont="1" applyBorder="1" applyAlignment="1">
      <alignment horizontal="left" vertical="center"/>
    </xf>
    <xf numFmtId="0" fontId="46" fillId="0" borderId="3" xfId="11" applyFont="1" applyBorder="1" applyAlignment="1">
      <alignment horizontal="center" vertical="center"/>
    </xf>
    <xf numFmtId="0" fontId="43" fillId="0" borderId="9" xfId="11" applyFont="1" applyBorder="1" applyAlignment="1">
      <alignment horizontal="center" vertical="center"/>
    </xf>
    <xf numFmtId="0" fontId="46" fillId="0" borderId="24" xfId="11" applyFont="1" applyBorder="1" applyAlignment="1">
      <alignment horizontal="center" vertical="center"/>
    </xf>
    <xf numFmtId="0" fontId="1" fillId="0" borderId="0" xfId="13" applyBorder="1" applyAlignment="1">
      <alignment horizontal="center"/>
    </xf>
    <xf numFmtId="14" fontId="19" fillId="0" borderId="3" xfId="0" applyNumberFormat="1" applyFont="1" applyBorder="1"/>
    <xf numFmtId="0" fontId="19" fillId="0" borderId="3" xfId="0" applyFont="1" applyBorder="1"/>
    <xf numFmtId="0" fontId="19" fillId="0" borderId="3" xfId="0" applyFont="1" applyBorder="1" applyAlignment="1">
      <alignment horizontal="right"/>
    </xf>
    <xf numFmtId="0" fontId="12" fillId="0" borderId="17" xfId="4" applyFont="1" applyBorder="1" applyAlignment="1">
      <alignment horizontal="right" vertical="center"/>
    </xf>
    <xf numFmtId="43" fontId="12" fillId="0" borderId="17" xfId="4" applyNumberFormat="1" applyFont="1" applyBorder="1" applyAlignment="1">
      <alignment horizontal="right" vertical="top"/>
    </xf>
    <xf numFmtId="0" fontId="48" fillId="0" borderId="3" xfId="11" applyFont="1" applyBorder="1" applyAlignment="1">
      <alignment vertical="center"/>
    </xf>
    <xf numFmtId="164" fontId="12" fillId="0" borderId="17" xfId="4" applyNumberFormat="1" applyFont="1" applyBorder="1" applyAlignment="1">
      <alignment horizontal="right" vertical="center"/>
    </xf>
    <xf numFmtId="0" fontId="48" fillId="0" borderId="24" xfId="11" applyFont="1" applyBorder="1" applyAlignment="1">
      <alignment vertical="center"/>
    </xf>
    <xf numFmtId="164" fontId="12" fillId="0" borderId="17" xfId="4" applyNumberFormat="1" applyFont="1" applyBorder="1" applyAlignment="1">
      <alignment vertical="center"/>
    </xf>
    <xf numFmtId="0" fontId="47" fillId="0" borderId="3" xfId="11" applyFont="1" applyBorder="1" applyAlignment="1">
      <alignment horizontal="center" vertical="center"/>
    </xf>
    <xf numFmtId="0" fontId="52" fillId="0" borderId="3" xfId="0" applyFont="1" applyFill="1" applyBorder="1" applyAlignment="1">
      <alignment horizontal="center" vertical="top"/>
    </xf>
    <xf numFmtId="0" fontId="49" fillId="0" borderId="3" xfId="18" applyBorder="1" applyAlignment="1">
      <alignment horizontal="center" vertical="center"/>
    </xf>
    <xf numFmtId="0" fontId="3" fillId="2" borderId="0" xfId="18" applyFont="1" applyFill="1" applyAlignment="1">
      <alignment horizontal="center" vertical="center"/>
    </xf>
    <xf numFmtId="0" fontId="3" fillId="2" borderId="0" xfId="18" applyFont="1" applyFill="1" applyAlignment="1">
      <alignment horizontal="center" vertical="center"/>
    </xf>
    <xf numFmtId="14" fontId="19" fillId="0" borderId="3" xfId="0" applyNumberFormat="1" applyFont="1" applyBorder="1" applyAlignment="1">
      <alignment horizontal="center"/>
    </xf>
    <xf numFmtId="164" fontId="12" fillId="3" borderId="14" xfId="4" applyNumberFormat="1" applyFont="1" applyFill="1" applyBorder="1" applyAlignment="1">
      <alignment horizontal="center" vertical="center"/>
    </xf>
    <xf numFmtId="164" fontId="16" fillId="3" borderId="43" xfId="4" applyNumberFormat="1" applyFont="1" applyFill="1" applyBorder="1" applyAlignment="1">
      <alignment horizontal="center" vertical="center"/>
    </xf>
    <xf numFmtId="0" fontId="11" fillId="3" borderId="29" xfId="4" applyFont="1" applyFill="1" applyBorder="1" applyAlignment="1">
      <alignment horizontal="center" vertical="center" wrapText="1"/>
    </xf>
    <xf numFmtId="0" fontId="2" fillId="0" borderId="3" xfId="1" applyBorder="1"/>
    <xf numFmtId="164" fontId="12" fillId="3" borderId="3" xfId="4" applyNumberFormat="1" applyFont="1" applyFill="1" applyBorder="1" applyAlignment="1">
      <alignment horizontal="center" vertical="center"/>
    </xf>
    <xf numFmtId="164" fontId="16" fillId="3" borderId="3" xfId="4" applyNumberFormat="1" applyFont="1" applyFill="1" applyBorder="1" applyAlignment="1">
      <alignment horizontal="center" vertical="center"/>
    </xf>
    <xf numFmtId="164" fontId="16" fillId="4" borderId="3" xfId="4" applyNumberFormat="1" applyFont="1" applyFill="1" applyBorder="1" applyAlignment="1">
      <alignment horizontal="center" vertical="center"/>
    </xf>
    <xf numFmtId="43" fontId="2" fillId="0" borderId="0" xfId="5" applyNumberFormat="1" applyBorder="1"/>
    <xf numFmtId="164" fontId="15" fillId="4" borderId="0" xfId="4" applyNumberFormat="1" applyFont="1" applyFill="1" applyBorder="1" applyAlignment="1">
      <alignment horizontal="center" vertical="center"/>
    </xf>
    <xf numFmtId="0" fontId="49" fillId="0" borderId="3" xfId="18" applyBorder="1"/>
    <xf numFmtId="0" fontId="49" fillId="0" borderId="3" xfId="18" applyFill="1" applyBorder="1" applyAlignment="1">
      <alignment horizontal="center"/>
    </xf>
    <xf numFmtId="0" fontId="49" fillId="0" borderId="3" xfId="18" applyFill="1" applyBorder="1" applyAlignment="1">
      <alignment horizontal="center" vertical="center"/>
    </xf>
    <xf numFmtId="0" fontId="49" fillId="0" borderId="3" xfId="18" applyBorder="1" applyAlignment="1">
      <alignment horizontal="center" vertical="center"/>
    </xf>
    <xf numFmtId="43" fontId="15" fillId="5" borderId="4" xfId="4" applyNumberFormat="1" applyFont="1" applyFill="1" applyBorder="1" applyAlignment="1">
      <alignment horizontal="center" vertical="center"/>
    </xf>
    <xf numFmtId="43" fontId="13" fillId="0" borderId="4" xfId="4" applyNumberFormat="1" applyFont="1" applyBorder="1" applyAlignment="1">
      <alignment horizontal="center" vertical="center"/>
    </xf>
    <xf numFmtId="43" fontId="2" fillId="0" borderId="4" xfId="1" applyNumberFormat="1" applyBorder="1" applyAlignment="1">
      <alignment horizontal="center"/>
    </xf>
    <xf numFmtId="43" fontId="2" fillId="0" borderId="4" xfId="5" applyNumberFormat="1" applyBorder="1"/>
    <xf numFmtId="164" fontId="12" fillId="3" borderId="7" xfId="4" applyNumberFormat="1" applyFont="1" applyFill="1" applyBorder="1" applyAlignment="1">
      <alignment horizontal="center" vertical="center"/>
    </xf>
    <xf numFmtId="164" fontId="12" fillId="0" borderId="44" xfId="4" applyNumberFormat="1" applyFont="1" applyBorder="1" applyAlignment="1">
      <alignment horizontal="center" vertical="center"/>
    </xf>
    <xf numFmtId="164" fontId="12" fillId="3" borderId="45" xfId="4" applyNumberFormat="1" applyFont="1" applyFill="1" applyBorder="1" applyAlignment="1">
      <alignment horizontal="center" vertical="center"/>
    </xf>
    <xf numFmtId="0" fontId="0" fillId="0" borderId="0" xfId="18" applyFont="1"/>
    <xf numFmtId="43" fontId="15" fillId="4" borderId="4" xfId="4" applyNumberFormat="1" applyFont="1" applyFill="1" applyBorder="1" applyAlignment="1">
      <alignment horizontal="center" vertical="center"/>
    </xf>
    <xf numFmtId="43" fontId="15" fillId="0" borderId="0" xfId="4" applyNumberFormat="1" applyFont="1" applyAlignment="1">
      <alignment horizontal="center" vertical="center"/>
    </xf>
    <xf numFmtId="0" fontId="26" fillId="0" borderId="0" xfId="0" applyFont="1" applyAlignment="1">
      <alignment horizontal="center" vertical="center"/>
    </xf>
    <xf numFmtId="0" fontId="23" fillId="0" borderId="4" xfId="7" applyFont="1" applyBorder="1" applyAlignment="1">
      <alignment horizontal="center" vertical="center"/>
    </xf>
    <xf numFmtId="0" fontId="23" fillId="0" borderId="6" xfId="7" applyFont="1" applyBorder="1" applyAlignment="1">
      <alignment horizontal="center" vertical="center"/>
    </xf>
    <xf numFmtId="0" fontId="26" fillId="9" borderId="3" xfId="0" applyFont="1" applyFill="1" applyBorder="1" applyAlignment="1">
      <alignment horizontal="center" vertical="center" wrapText="1"/>
    </xf>
    <xf numFmtId="164" fontId="2" fillId="0" borderId="3" xfId="1" applyNumberFormat="1" applyBorder="1"/>
    <xf numFmtId="43" fontId="12" fillId="0" borderId="3" xfId="4" applyNumberFormat="1" applyFont="1" applyBorder="1" applyAlignment="1">
      <alignment horizontal="center" vertical="center"/>
    </xf>
    <xf numFmtId="43" fontId="16" fillId="4" borderId="3" xfId="4" applyNumberFormat="1" applyFont="1" applyFill="1" applyBorder="1" applyAlignment="1">
      <alignment horizontal="center" vertical="center"/>
    </xf>
    <xf numFmtId="0" fontId="12" fillId="0" borderId="4" xfId="4" applyFont="1" applyBorder="1" applyAlignment="1">
      <alignment horizontal="center" vertical="center"/>
    </xf>
    <xf numFmtId="43" fontId="6" fillId="0" borderId="3" xfId="0" applyNumberFormat="1" applyFont="1" applyBorder="1" applyAlignment="1">
      <alignment horizontal="center"/>
    </xf>
    <xf numFmtId="0" fontId="43" fillId="0" borderId="3" xfId="11" applyFont="1" applyBorder="1" applyAlignment="1">
      <alignment horizontal="left" vertical="center"/>
    </xf>
    <xf numFmtId="0" fontId="46" fillId="0" borderId="3" xfId="11" applyFont="1" applyBorder="1" applyAlignment="1">
      <alignment horizontal="center" vertical="center"/>
    </xf>
    <xf numFmtId="0" fontId="43" fillId="0" borderId="9" xfId="11" applyFont="1" applyBorder="1" applyAlignment="1">
      <alignment horizontal="center" vertical="center"/>
    </xf>
    <xf numFmtId="0" fontId="46" fillId="0" borderId="24" xfId="11" applyFont="1" applyBorder="1" applyAlignment="1">
      <alignment horizontal="center" vertical="center"/>
    </xf>
    <xf numFmtId="43" fontId="13" fillId="0" borderId="3" xfId="4" applyNumberFormat="1" applyFont="1" applyBorder="1" applyAlignment="1">
      <alignment horizontal="center"/>
    </xf>
    <xf numFmtId="43" fontId="53" fillId="0" borderId="3" xfId="8" applyFont="1" applyFill="1" applyBorder="1" applyAlignment="1">
      <alignment horizontal="center" vertical="center" wrapText="1"/>
    </xf>
    <xf numFmtId="43" fontId="1" fillId="0" borderId="3" xfId="8" applyFont="1" applyFill="1" applyBorder="1" applyAlignment="1">
      <alignment horizontal="center" vertical="center" wrapText="1"/>
    </xf>
    <xf numFmtId="0" fontId="0" fillId="0" borderId="3" xfId="0" applyBorder="1" applyAlignment="1">
      <alignment horizontal="center" vertical="center"/>
    </xf>
    <xf numFmtId="0" fontId="0" fillId="0" borderId="1" xfId="0" applyBorder="1" applyAlignment="1">
      <alignment horizontal="center"/>
    </xf>
    <xf numFmtId="0" fontId="33" fillId="0" borderId="3" xfId="0" applyFont="1" applyBorder="1" applyAlignment="1">
      <alignment horizontal="center" vertical="center" wrapText="1"/>
    </xf>
    <xf numFmtId="0" fontId="33" fillId="8" borderId="3" xfId="0" applyFont="1" applyFill="1" applyBorder="1" applyAlignment="1">
      <alignment horizontal="center" vertical="center"/>
    </xf>
    <xf numFmtId="0" fontId="33" fillId="0" borderId="3" xfId="0" applyFont="1" applyBorder="1" applyAlignment="1">
      <alignment horizontal="center" vertical="center"/>
    </xf>
    <xf numFmtId="0" fontId="39" fillId="0" borderId="3" xfId="0" applyFont="1" applyBorder="1" applyAlignment="1">
      <alignment horizontal="center" vertical="center" wrapText="1"/>
    </xf>
    <xf numFmtId="0" fontId="54" fillId="0" borderId="3" xfId="0" applyFont="1" applyBorder="1" applyAlignment="1">
      <alignment horizontal="center" wrapText="1"/>
    </xf>
    <xf numFmtId="0" fontId="55" fillId="0" borderId="3" xfId="0" applyFont="1" applyBorder="1" applyAlignment="1">
      <alignment vertical="center"/>
    </xf>
    <xf numFmtId="0" fontId="54" fillId="0" borderId="3" xfId="0" applyFont="1" applyBorder="1" applyAlignment="1">
      <alignment horizontal="center" vertical="center" wrapText="1"/>
    </xf>
    <xf numFmtId="0" fontId="26" fillId="0" borderId="3" xfId="0" applyFont="1" applyBorder="1" applyAlignment="1">
      <alignment vertical="center"/>
    </xf>
    <xf numFmtId="0" fontId="45" fillId="0" borderId="3" xfId="0" applyFont="1" applyBorder="1" applyAlignment="1">
      <alignment horizontal="center" wrapText="1"/>
    </xf>
    <xf numFmtId="0" fontId="18" fillId="0" borderId="3" xfId="0" applyFont="1" applyBorder="1" applyAlignment="1">
      <alignment wrapText="1"/>
    </xf>
    <xf numFmtId="0" fontId="45" fillId="0" borderId="3" xfId="0" applyFont="1" applyBorder="1" applyAlignment="1">
      <alignment horizontal="center"/>
    </xf>
    <xf numFmtId="0" fontId="56" fillId="0" borderId="3" xfId="0" applyFont="1" applyBorder="1" applyAlignment="1">
      <alignment vertical="top"/>
    </xf>
    <xf numFmtId="0" fontId="19" fillId="0" borderId="3" xfId="0" applyFont="1" applyBorder="1" applyAlignment="1">
      <alignment vertical="top"/>
    </xf>
    <xf numFmtId="0" fontId="20" fillId="0" borderId="26" xfId="12" applyFont="1" applyBorder="1" applyAlignment="1">
      <alignment horizontal="center" vertical="center" wrapText="1"/>
    </xf>
    <xf numFmtId="0" fontId="20" fillId="0" borderId="0" xfId="12" applyFont="1" applyAlignment="1">
      <alignment horizontal="center" vertical="center" wrapText="1"/>
    </xf>
    <xf numFmtId="0" fontId="20" fillId="0" borderId="27" xfId="12" applyFont="1" applyBorder="1" applyAlignment="1">
      <alignment horizontal="center" vertical="center" wrapText="1"/>
    </xf>
    <xf numFmtId="0" fontId="21" fillId="0" borderId="0" xfId="12" applyFont="1" applyAlignment="1">
      <alignment horizontal="center" vertical="center" wrapText="1"/>
    </xf>
    <xf numFmtId="0" fontId="22" fillId="0" borderId="0" xfId="12" applyFont="1" applyAlignment="1">
      <alignment vertical="center" wrapText="1"/>
    </xf>
    <xf numFmtId="0" fontId="20" fillId="6" borderId="0" xfId="12" applyFont="1" applyFill="1" applyAlignment="1">
      <alignment horizontal="center" vertical="center" wrapText="1"/>
    </xf>
    <xf numFmtId="0" fontId="23" fillId="0" borderId="26" xfId="12" applyFont="1" applyBorder="1" applyAlignment="1">
      <alignment horizontal="center" vertical="center"/>
    </xf>
    <xf numFmtId="0" fontId="23" fillId="0" borderId="0" xfId="12" applyFont="1" applyAlignment="1">
      <alignment horizontal="center" vertical="center"/>
    </xf>
    <xf numFmtId="0" fontId="23" fillId="0" borderId="27" xfId="12" applyFont="1" applyBorder="1" applyAlignment="1">
      <alignment horizontal="center" vertical="center"/>
    </xf>
    <xf numFmtId="0" fontId="24" fillId="0" borderId="0" xfId="12" applyFont="1" applyAlignment="1">
      <alignment horizontal="center" vertical="center"/>
    </xf>
    <xf numFmtId="0" fontId="25" fillId="0" borderId="0" xfId="12" applyFont="1" applyAlignment="1">
      <alignment vertical="center" wrapText="1"/>
    </xf>
    <xf numFmtId="0" fontId="23" fillId="6" borderId="0" xfId="12" applyFont="1" applyFill="1" applyAlignment="1">
      <alignment horizontal="center" vertical="center"/>
    </xf>
    <xf numFmtId="0" fontId="23" fillId="8" borderId="0" xfId="12" applyFont="1" applyFill="1" applyAlignment="1">
      <alignment horizontal="center" vertical="center"/>
    </xf>
    <xf numFmtId="0" fontId="23" fillId="0" borderId="3" xfId="12" applyFont="1" applyBorder="1" applyAlignment="1">
      <alignment horizontal="center" vertical="center"/>
    </xf>
    <xf numFmtId="0" fontId="23" fillId="0" borderId="3" xfId="12" applyFont="1" applyBorder="1" applyAlignment="1">
      <alignment horizontal="left" vertical="center"/>
    </xf>
    <xf numFmtId="0" fontId="23" fillId="0" borderId="4" xfId="12" applyFont="1" applyBorder="1" applyAlignment="1">
      <alignment horizontal="center" vertical="center"/>
    </xf>
    <xf numFmtId="0" fontId="23" fillId="0" borderId="3" xfId="12" applyFont="1" applyBorder="1" applyAlignment="1">
      <alignment horizontal="right" vertical="center"/>
    </xf>
    <xf numFmtId="0" fontId="23" fillId="0" borderId="6" xfId="12" applyFont="1" applyBorder="1" applyAlignment="1">
      <alignment horizontal="center" vertical="center"/>
    </xf>
    <xf numFmtId="164" fontId="15" fillId="7" borderId="0" xfId="4" applyNumberFormat="1" applyFont="1" applyFill="1" applyAlignment="1">
      <alignment horizontal="center" vertical="center"/>
    </xf>
    <xf numFmtId="0" fontId="23" fillId="0" borderId="4" xfId="12" applyFont="1" applyBorder="1" applyAlignment="1">
      <alignment vertical="center"/>
    </xf>
    <xf numFmtId="0" fontId="23" fillId="0" borderId="5" xfId="12" applyFont="1" applyBorder="1" applyAlignment="1">
      <alignment vertical="center"/>
    </xf>
    <xf numFmtId="43" fontId="29" fillId="0" borderId="3" xfId="8" applyFont="1" applyFill="1" applyBorder="1" applyAlignment="1">
      <alignment vertical="center" wrapText="1"/>
    </xf>
    <xf numFmtId="43" fontId="57" fillId="0" borderId="3" xfId="0" applyNumberFormat="1" applyFont="1" applyBorder="1" applyAlignment="1">
      <alignment vertical="center"/>
    </xf>
    <xf numFmtId="43" fontId="0" fillId="0" borderId="3" xfId="0" applyNumberFormat="1" applyBorder="1" applyAlignment="1">
      <alignment vertical="center"/>
    </xf>
    <xf numFmtId="43" fontId="29" fillId="5" borderId="3" xfId="8" applyFont="1" applyFill="1" applyBorder="1" applyAlignment="1">
      <alignment vertical="center" wrapText="1"/>
    </xf>
    <xf numFmtId="0" fontId="7" fillId="0" borderId="3" xfId="0" applyFont="1" applyBorder="1"/>
    <xf numFmtId="0" fontId="57" fillId="0" borderId="3" xfId="0" applyFont="1" applyBorder="1"/>
    <xf numFmtId="0" fontId="31" fillId="0" borderId="3" xfId="0" applyFont="1" applyBorder="1"/>
    <xf numFmtId="0" fontId="4" fillId="0" borderId="3" xfId="0" applyFont="1" applyBorder="1"/>
    <xf numFmtId="43" fontId="31" fillId="0" borderId="3" xfId="0" applyNumberFormat="1" applyFont="1" applyBorder="1" applyAlignment="1">
      <alignment horizontal="center" vertical="center"/>
    </xf>
    <xf numFmtId="0" fontId="31" fillId="0" borderId="3" xfId="0" applyFont="1" applyBorder="1" applyAlignment="1">
      <alignment horizontal="center" vertical="center"/>
    </xf>
    <xf numFmtId="0" fontId="45" fillId="9" borderId="0" xfId="0" applyFont="1" applyFill="1" applyAlignment="1">
      <alignment horizontal="center" vertical="center"/>
    </xf>
    <xf numFmtId="0" fontId="32" fillId="0" borderId="3" xfId="0" applyFont="1" applyBorder="1" applyAlignment="1">
      <alignment horizontal="center" vertical="center" wrapText="1"/>
    </xf>
    <xf numFmtId="43" fontId="37" fillId="0" borderId="0" xfId="0" applyNumberFormat="1" applyFont="1"/>
    <xf numFmtId="0" fontId="0" fillId="0" borderId="3" xfId="0" applyBorder="1" applyAlignment="1">
      <alignment vertical="top"/>
    </xf>
    <xf numFmtId="0" fontId="43" fillId="0" borderId="3" xfId="0" applyFont="1" applyBorder="1" applyAlignment="1">
      <alignment horizontal="center" vertical="center"/>
    </xf>
    <xf numFmtId="0" fontId="8" fillId="0" borderId="3" xfId="0" applyFont="1" applyBorder="1" applyAlignment="1">
      <alignment horizontal="center" vertical="center" wrapText="1"/>
    </xf>
    <xf numFmtId="0" fontId="0" fillId="2" borderId="3" xfId="0" applyFill="1" applyBorder="1" applyAlignment="1">
      <alignment horizontal="center"/>
    </xf>
    <xf numFmtId="0" fontId="0" fillId="0" borderId="0" xfId="0" applyBorder="1" applyAlignment="1">
      <alignment horizontal="center" vertical="center"/>
    </xf>
    <xf numFmtId="0" fontId="1" fillId="0" borderId="0" xfId="13" applyAlignment="1">
      <alignment horizontal="center"/>
    </xf>
    <xf numFmtId="0" fontId="19" fillId="12" borderId="3" xfId="13" applyFont="1" applyFill="1" applyBorder="1" applyAlignment="1">
      <alignment horizontal="center" vertical="center"/>
    </xf>
    <xf numFmtId="0" fontId="19" fillId="5" borderId="0" xfId="13" applyFont="1" applyFill="1" applyAlignment="1">
      <alignment horizontal="center" vertical="center"/>
    </xf>
    <xf numFmtId="0" fontId="11" fillId="5" borderId="3" xfId="4" applyFont="1" applyFill="1" applyBorder="1" applyAlignment="1">
      <alignment horizontal="center" vertical="center"/>
    </xf>
    <xf numFmtId="0" fontId="11" fillId="5" borderId="3" xfId="4" applyFont="1" applyFill="1" applyBorder="1" applyAlignment="1">
      <alignment horizontal="center" vertical="center" wrapText="1"/>
    </xf>
    <xf numFmtId="0" fontId="11" fillId="3" borderId="3" xfId="4" applyFont="1" applyFill="1" applyBorder="1" applyAlignment="1">
      <alignment horizontal="center" vertical="center" wrapText="1"/>
    </xf>
    <xf numFmtId="0" fontId="1" fillId="0" borderId="3" xfId="13" applyFont="1" applyBorder="1" applyAlignment="1">
      <alignment horizontal="center"/>
    </xf>
    <xf numFmtId="0" fontId="1" fillId="0" borderId="3" xfId="7" applyFont="1" applyBorder="1" applyAlignment="1">
      <alignment horizontal="center"/>
    </xf>
    <xf numFmtId="0" fontId="1" fillId="0" borderId="0" xfId="13" applyBorder="1" applyAlignment="1">
      <alignment vertical="center" wrapText="1"/>
    </xf>
    <xf numFmtId="0" fontId="43" fillId="0" borderId="3" xfId="0" applyFont="1" applyFill="1" applyBorder="1" applyAlignment="1">
      <alignment horizontal="center" vertical="center"/>
    </xf>
    <xf numFmtId="0" fontId="1" fillId="0" borderId="3" xfId="17" applyFont="1" applyFill="1" applyBorder="1" applyAlignment="1">
      <alignment horizontal="center"/>
    </xf>
    <xf numFmtId="0" fontId="1" fillId="0" borderId="3" xfId="17" applyBorder="1" applyAlignment="1">
      <alignment horizontal="center"/>
    </xf>
    <xf numFmtId="0" fontId="1" fillId="0" borderId="3" xfId="17" applyFill="1" applyBorder="1" applyAlignment="1">
      <alignment horizontal="center"/>
    </xf>
    <xf numFmtId="0" fontId="1" fillId="0" borderId="3" xfId="17" applyFont="1" applyBorder="1" applyAlignment="1">
      <alignment horizontal="center"/>
    </xf>
    <xf numFmtId="0" fontId="43" fillId="0" borderId="3" xfId="7" applyFont="1" applyBorder="1" applyAlignment="1">
      <alignment horizontal="center" vertical="center"/>
    </xf>
    <xf numFmtId="0" fontId="8" fillId="0" borderId="3" xfId="7" applyFont="1" applyBorder="1" applyAlignment="1">
      <alignment horizontal="center" vertical="center" wrapText="1"/>
    </xf>
    <xf numFmtId="0" fontId="43" fillId="2" borderId="3" xfId="7" applyFont="1" applyFill="1" applyBorder="1" applyAlignment="1">
      <alignment horizontal="center" vertical="center"/>
    </xf>
    <xf numFmtId="0" fontId="43" fillId="0" borderId="3" xfId="7" applyFont="1" applyBorder="1" applyAlignment="1">
      <alignment horizontal="center" vertical="center" wrapText="1"/>
    </xf>
    <xf numFmtId="0" fontId="0" fillId="0" borderId="3" xfId="13" applyFont="1" applyBorder="1" applyAlignment="1">
      <alignment horizontal="center"/>
    </xf>
    <xf numFmtId="0" fontId="1" fillId="0" borderId="1" xfId="13" applyBorder="1" applyAlignment="1">
      <alignment horizontal="center" vertical="center" wrapText="1"/>
    </xf>
    <xf numFmtId="0" fontId="1" fillId="0" borderId="46" xfId="13" applyBorder="1" applyAlignment="1">
      <alignment horizontal="center" vertical="center" wrapText="1"/>
    </xf>
    <xf numFmtId="0" fontId="1" fillId="0" borderId="18" xfId="13" applyBorder="1" applyAlignment="1">
      <alignment horizontal="center" vertical="center" wrapText="1"/>
    </xf>
    <xf numFmtId="0" fontId="4" fillId="2" borderId="0" xfId="1" applyFont="1" applyFill="1" applyAlignment="1">
      <alignment horizontal="left" vertical="center"/>
    </xf>
    <xf numFmtId="0" fontId="6" fillId="2" borderId="0" xfId="1" applyFont="1" applyFill="1" applyAlignment="1">
      <alignment horizontal="left" vertical="center"/>
    </xf>
    <xf numFmtId="0" fontId="3" fillId="2" borderId="0" xfId="1" applyFont="1" applyFill="1" applyAlignment="1">
      <alignment horizontal="center" vertical="center"/>
    </xf>
    <xf numFmtId="0" fontId="4" fillId="2" borderId="0" xfId="1" applyFont="1" applyFill="1" applyAlignment="1">
      <alignment horizontal="left" vertical="center" wrapText="1"/>
    </xf>
    <xf numFmtId="0" fontId="4" fillId="2" borderId="0" xfId="2" applyFont="1" applyFill="1" applyAlignment="1">
      <alignment horizontal="left" vertical="center"/>
    </xf>
    <xf numFmtId="0" fontId="16" fillId="4" borderId="4" xfId="4" applyFont="1" applyFill="1" applyBorder="1" applyAlignment="1">
      <alignment horizontal="center" vertical="center"/>
    </xf>
    <xf numFmtId="0" fontId="16" fillId="4" borderId="6" xfId="4" applyFont="1" applyFill="1" applyBorder="1" applyAlignment="1">
      <alignment horizontal="center" vertical="center"/>
    </xf>
    <xf numFmtId="1" fontId="17" fillId="0" borderId="0" xfId="6" applyNumberFormat="1" applyFont="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11" fillId="5" borderId="2" xfId="4" applyFont="1" applyFill="1" applyBorder="1" applyAlignment="1">
      <alignment horizontal="center" vertical="center"/>
    </xf>
    <xf numFmtId="0" fontId="11" fillId="5" borderId="14" xfId="4" applyFont="1" applyFill="1" applyBorder="1" applyAlignment="1">
      <alignment horizontal="center" vertical="center"/>
    </xf>
    <xf numFmtId="0" fontId="11" fillId="5" borderId="7" xfId="4" applyFont="1" applyFill="1" applyBorder="1" applyAlignment="1">
      <alignment horizontal="center" vertical="center" wrapText="1"/>
    </xf>
    <xf numFmtId="0" fontId="11" fillId="5" borderId="15" xfId="4" applyFont="1" applyFill="1" applyBorder="1" applyAlignment="1">
      <alignment horizontal="center" vertical="center" wrapText="1"/>
    </xf>
    <xf numFmtId="0" fontId="11" fillId="5" borderId="7" xfId="4" applyFont="1" applyFill="1" applyBorder="1" applyAlignment="1">
      <alignment horizontal="center" vertical="center"/>
    </xf>
    <xf numFmtId="0" fontId="11" fillId="5" borderId="15" xfId="4" applyFont="1" applyFill="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43" fillId="0" borderId="28" xfId="11" applyFont="1" applyBorder="1" applyAlignment="1">
      <alignment horizontal="center" vertical="center"/>
    </xf>
    <xf numFmtId="0" fontId="43" fillId="0" borderId="29" xfId="11" applyFont="1" applyBorder="1" applyAlignment="1">
      <alignment horizontal="center" vertical="center"/>
    </xf>
    <xf numFmtId="0" fontId="43" fillId="0" borderId="30" xfId="11" applyFont="1" applyBorder="1" applyAlignment="1">
      <alignment horizontal="center" vertical="center"/>
    </xf>
    <xf numFmtId="0" fontId="43" fillId="0" borderId="8" xfId="11" applyFont="1" applyBorder="1" applyAlignment="1">
      <alignment horizontal="left" vertical="center"/>
    </xf>
    <xf numFmtId="0" fontId="43" fillId="0" borderId="9" xfId="11" applyFont="1" applyBorder="1" applyAlignment="1">
      <alignment horizontal="left" vertical="center"/>
    </xf>
    <xf numFmtId="0" fontId="43" fillId="0" borderId="10" xfId="11" applyFont="1" applyBorder="1" applyAlignment="1">
      <alignment horizontal="left" vertical="center"/>
    </xf>
    <xf numFmtId="0" fontId="43" fillId="0" borderId="31" xfId="11" applyFont="1" applyBorder="1" applyAlignment="1">
      <alignment horizontal="left" vertical="center"/>
    </xf>
    <xf numFmtId="0" fontId="43" fillId="0" borderId="15" xfId="11" applyFont="1" applyBorder="1" applyAlignment="1">
      <alignment horizontal="left" vertical="center"/>
    </xf>
    <xf numFmtId="0" fontId="43" fillId="0" borderId="32" xfId="11" applyFont="1" applyBorder="1" applyAlignment="1">
      <alignment horizontal="left" vertical="center"/>
    </xf>
    <xf numFmtId="0" fontId="43" fillId="0" borderId="18" xfId="11" applyFont="1" applyBorder="1" applyAlignment="1">
      <alignment horizontal="left" vertical="center"/>
    </xf>
    <xf numFmtId="0" fontId="43" fillId="0" borderId="19" xfId="11" applyFont="1" applyBorder="1" applyAlignment="1">
      <alignment horizontal="left" vertical="center"/>
    </xf>
    <xf numFmtId="0" fontId="43" fillId="0" borderId="33" xfId="11" applyFont="1" applyBorder="1" applyAlignment="1">
      <alignment horizontal="left" vertical="center"/>
    </xf>
    <xf numFmtId="0" fontId="43" fillId="0" borderId="5" xfId="11" applyFont="1" applyBorder="1" applyAlignment="1">
      <alignment horizontal="left" vertical="center"/>
    </xf>
    <xf numFmtId="0" fontId="43" fillId="0" borderId="6" xfId="11" applyFont="1" applyBorder="1" applyAlignment="1">
      <alignment horizontal="left" vertical="center"/>
    </xf>
    <xf numFmtId="0" fontId="43" fillId="0" borderId="3" xfId="11" applyFont="1" applyBorder="1" applyAlignment="1">
      <alignment horizontal="left" vertical="center"/>
    </xf>
    <xf numFmtId="0" fontId="43" fillId="0" borderId="21" xfId="11" applyFont="1" applyBorder="1" applyAlignment="1">
      <alignment horizontal="left" vertical="center"/>
    </xf>
    <xf numFmtId="0" fontId="43" fillId="0" borderId="34" xfId="11" applyFont="1" applyBorder="1" applyAlignment="1">
      <alignment horizontal="center" vertical="center"/>
    </xf>
    <xf numFmtId="0" fontId="43" fillId="0" borderId="22" xfId="11" applyFont="1" applyBorder="1" applyAlignment="1">
      <alignment horizontal="center" vertical="center"/>
    </xf>
    <xf numFmtId="0" fontId="43" fillId="0" borderId="35" xfId="11" applyFont="1" applyBorder="1" applyAlignment="1">
      <alignment horizontal="center" vertical="center"/>
    </xf>
    <xf numFmtId="0" fontId="43" fillId="0" borderId="17" xfId="11" applyFont="1" applyBorder="1" applyAlignment="1">
      <alignment horizontal="center" vertical="center"/>
    </xf>
    <xf numFmtId="0" fontId="43" fillId="0" borderId="20" xfId="11" applyFont="1" applyBorder="1" applyAlignment="1">
      <alignment horizontal="center" vertical="center"/>
    </xf>
    <xf numFmtId="0" fontId="43" fillId="0" borderId="36" xfId="11" applyFont="1" applyBorder="1" applyAlignment="1">
      <alignment horizontal="center" vertical="center"/>
    </xf>
    <xf numFmtId="0" fontId="46" fillId="0" borderId="18" xfId="11" applyFont="1" applyBorder="1" applyAlignment="1">
      <alignment horizontal="center" vertical="center" wrapText="1"/>
    </xf>
    <xf numFmtId="0" fontId="43" fillId="0" borderId="19" xfId="11" applyFont="1" applyBorder="1" applyAlignment="1">
      <alignment horizontal="center" vertical="center"/>
    </xf>
    <xf numFmtId="0" fontId="43" fillId="0" borderId="21" xfId="11" applyFont="1" applyBorder="1" applyAlignment="1">
      <alignment horizontal="center" vertical="center"/>
    </xf>
    <xf numFmtId="0" fontId="43" fillId="0" borderId="37" xfId="11" applyFont="1" applyBorder="1" applyAlignment="1">
      <alignment horizontal="center" vertical="center"/>
    </xf>
    <xf numFmtId="0" fontId="46" fillId="0" borderId="3" xfId="11" applyFont="1" applyBorder="1" applyAlignment="1">
      <alignment horizontal="center" vertical="center" wrapText="1"/>
    </xf>
    <xf numFmtId="0" fontId="46" fillId="0" borderId="3" xfId="11" applyFont="1" applyBorder="1" applyAlignment="1">
      <alignment horizontal="center" vertical="center"/>
    </xf>
    <xf numFmtId="0" fontId="48" fillId="0" borderId="1" xfId="11" applyFont="1" applyBorder="1" applyAlignment="1">
      <alignment horizontal="center" vertical="top"/>
    </xf>
    <xf numFmtId="0" fontId="48" fillId="0" borderId="38" xfId="11" applyFont="1" applyBorder="1" applyAlignment="1">
      <alignment horizontal="center"/>
    </xf>
    <xf numFmtId="0" fontId="48" fillId="0" borderId="39" xfId="11" applyFont="1" applyBorder="1" applyAlignment="1">
      <alignment horizontal="center"/>
    </xf>
    <xf numFmtId="0" fontId="48" fillId="0" borderId="40" xfId="11" applyFont="1" applyBorder="1" applyAlignment="1">
      <alignment horizontal="center"/>
    </xf>
    <xf numFmtId="0" fontId="43" fillId="0" borderId="9" xfId="11" applyFont="1" applyBorder="1" applyAlignment="1">
      <alignment horizontal="center" vertical="center"/>
    </xf>
    <xf numFmtId="0" fontId="46" fillId="0" borderId="18" xfId="11" applyFont="1" applyBorder="1" applyAlignment="1">
      <alignment horizontal="center" vertical="center"/>
    </xf>
    <xf numFmtId="0" fontId="46" fillId="0" borderId="24" xfId="11" applyFont="1" applyBorder="1" applyAlignment="1">
      <alignment horizontal="center" vertical="center"/>
    </xf>
    <xf numFmtId="0" fontId="46" fillId="0" borderId="11" xfId="11" applyFont="1" applyBorder="1" applyAlignment="1">
      <alignment horizontal="left" vertical="top"/>
    </xf>
    <xf numFmtId="0" fontId="46" fillId="0" borderId="12" xfId="11" applyFont="1" applyBorder="1" applyAlignment="1">
      <alignment horizontal="left" vertical="top"/>
    </xf>
    <xf numFmtId="0" fontId="46" fillId="0" borderId="13" xfId="11" applyFont="1" applyBorder="1" applyAlignment="1">
      <alignment horizontal="left" vertical="top"/>
    </xf>
    <xf numFmtId="0" fontId="26" fillId="9"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3" fillId="8" borderId="5" xfId="0" applyFont="1" applyFill="1" applyBorder="1" applyAlignment="1">
      <alignment horizontal="center" vertical="center" wrapText="1"/>
    </xf>
    <xf numFmtId="0" fontId="26" fillId="0" borderId="0" xfId="0" applyFont="1" applyAlignment="1">
      <alignment horizontal="center" vertical="center"/>
    </xf>
    <xf numFmtId="0" fontId="20" fillId="0" borderId="0" xfId="7" applyFont="1" applyAlignment="1">
      <alignment horizontal="center" vertical="center" wrapText="1"/>
    </xf>
    <xf numFmtId="0" fontId="23" fillId="0" borderId="0" xfId="7" applyFont="1" applyAlignment="1">
      <alignment horizontal="center" vertical="center"/>
    </xf>
    <xf numFmtId="0" fontId="23" fillId="0" borderId="4" xfId="7" applyFont="1" applyBorder="1" applyAlignment="1">
      <alignment horizontal="center" vertical="center"/>
    </xf>
    <xf numFmtId="0" fontId="23" fillId="0" borderId="5" xfId="7" applyFont="1" applyBorder="1" applyAlignment="1">
      <alignment horizontal="center" vertical="center"/>
    </xf>
    <xf numFmtId="0" fontId="23" fillId="0" borderId="6" xfId="7" applyFont="1" applyBorder="1" applyAlignment="1">
      <alignment horizontal="center" vertical="center"/>
    </xf>
    <xf numFmtId="0" fontId="26" fillId="9" borderId="3" xfId="0" applyFont="1" applyFill="1" applyBorder="1" applyAlignment="1">
      <alignment horizontal="center" vertical="center" wrapText="1"/>
    </xf>
    <xf numFmtId="0" fontId="26" fillId="9" borderId="3" xfId="0" applyFont="1" applyFill="1" applyBorder="1" applyAlignment="1">
      <alignment horizontal="center" vertical="center"/>
    </xf>
    <xf numFmtId="0" fontId="26" fillId="9" borderId="1" xfId="0" applyFont="1" applyFill="1" applyBorder="1" applyAlignment="1">
      <alignment horizontal="center" vertical="center"/>
    </xf>
    <xf numFmtId="0" fontId="26" fillId="9" borderId="18" xfId="0" applyFont="1" applyFill="1" applyBorder="1" applyAlignment="1">
      <alignment horizontal="center" vertical="center"/>
    </xf>
    <xf numFmtId="0" fontId="26" fillId="9" borderId="1" xfId="0" applyFont="1" applyFill="1" applyBorder="1" applyAlignment="1">
      <alignment horizontal="center" vertical="center" wrapText="1"/>
    </xf>
    <xf numFmtId="0" fontId="26" fillId="9" borderId="18" xfId="0" applyFont="1" applyFill="1" applyBorder="1" applyAlignment="1">
      <alignment horizontal="center" vertical="center" wrapText="1"/>
    </xf>
    <xf numFmtId="0" fontId="4" fillId="2" borderId="0" xfId="18" applyFont="1" applyFill="1" applyAlignment="1">
      <alignment horizontal="left" vertical="center"/>
    </xf>
    <xf numFmtId="0" fontId="6" fillId="2" borderId="0" xfId="18" applyFont="1" applyFill="1" applyAlignment="1">
      <alignment horizontal="left" vertical="center"/>
    </xf>
    <xf numFmtId="0" fontId="3" fillId="2" borderId="0" xfId="18" applyFont="1" applyFill="1" applyAlignment="1">
      <alignment horizontal="center" vertical="center"/>
    </xf>
    <xf numFmtId="0" fontId="4" fillId="2" borderId="0" xfId="18" applyFont="1" applyFill="1" applyAlignment="1">
      <alignment horizontal="left" vertical="center" wrapText="1"/>
    </xf>
    <xf numFmtId="0" fontId="12" fillId="0" borderId="5" xfId="4" applyFont="1" applyBorder="1" applyAlignment="1">
      <alignment vertical="center"/>
    </xf>
    <xf numFmtId="0" fontId="12" fillId="0" borderId="6" xfId="4" applyFont="1" applyBorder="1" applyAlignment="1">
      <alignment vertical="center"/>
    </xf>
    <xf numFmtId="0" fontId="20" fillId="0" borderId="0" xfId="12" applyFont="1" applyAlignment="1">
      <alignment horizontal="center" vertical="center" wrapText="1"/>
    </xf>
    <xf numFmtId="0" fontId="23" fillId="0" borderId="0" xfId="12" applyFont="1" applyAlignment="1">
      <alignment horizontal="center" vertical="center"/>
    </xf>
    <xf numFmtId="0" fontId="23" fillId="0" borderId="4" xfId="12" applyFont="1" applyBorder="1" applyAlignment="1">
      <alignment horizontal="center" vertical="center"/>
    </xf>
    <xf numFmtId="0" fontId="23" fillId="0" borderId="5" xfId="12" applyFont="1" applyBorder="1" applyAlignment="1">
      <alignment horizontal="center" vertical="center"/>
    </xf>
    <xf numFmtId="0" fontId="23" fillId="0" borderId="6" xfId="12" applyFont="1" applyBorder="1" applyAlignment="1">
      <alignment horizontal="center" vertical="center"/>
    </xf>
    <xf numFmtId="0" fontId="33" fillId="0" borderId="1"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8" xfId="0" applyFont="1" applyBorder="1" applyAlignment="1">
      <alignment horizontal="center" vertical="center" wrapText="1"/>
    </xf>
    <xf numFmtId="0" fontId="49" fillId="0" borderId="3" xfId="18" applyBorder="1" applyAlignment="1">
      <alignment horizontal="center" vertical="center"/>
    </xf>
    <xf numFmtId="0" fontId="50" fillId="0" borderId="0" xfId="0" applyFont="1" applyAlignment="1">
      <alignment horizontal="center"/>
    </xf>
    <xf numFmtId="0" fontId="0" fillId="0" borderId="0" xfId="0"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51" fillId="11" borderId="0" xfId="0" applyFont="1" applyFill="1" applyAlignment="1">
      <alignment horizontal="center" vertical="center"/>
    </xf>
    <xf numFmtId="0" fontId="0" fillId="11" borderId="0" xfId="0" applyFont="1" applyFill="1" applyAlignment="1">
      <alignment horizontal="center" vertical="center"/>
    </xf>
    <xf numFmtId="0" fontId="46" fillId="0" borderId="11" xfId="11" applyFont="1" applyBorder="1" applyAlignment="1">
      <alignment horizontal="left" vertical="top" wrapText="1"/>
    </xf>
    <xf numFmtId="0" fontId="43" fillId="0" borderId="7" xfId="11" applyFont="1" applyBorder="1" applyAlignment="1">
      <alignment horizontal="center" vertical="center"/>
    </xf>
    <xf numFmtId="0" fontId="43" fillId="0" borderId="1" xfId="0" applyFont="1" applyBorder="1" applyAlignment="1">
      <alignment horizontal="center"/>
    </xf>
    <xf numFmtId="0" fontId="43" fillId="0" borderId="3" xfId="0" applyFont="1" applyBorder="1" applyAlignment="1">
      <alignment horizontal="center" vertical="center"/>
    </xf>
    <xf numFmtId="0" fontId="0" fillId="0" borderId="3" xfId="13" applyFont="1" applyBorder="1" applyAlignment="1">
      <alignment horizontal="center"/>
    </xf>
    <xf numFmtId="0" fontId="1" fillId="0" borderId="3" xfId="13" applyBorder="1" applyAlignment="1">
      <alignment horizontal="center"/>
    </xf>
    <xf numFmtId="0" fontId="1" fillId="0" borderId="1" xfId="13" applyBorder="1" applyAlignment="1">
      <alignment horizontal="center" vertical="center" wrapText="1"/>
    </xf>
    <xf numFmtId="0" fontId="1" fillId="0" borderId="46" xfId="13" applyBorder="1" applyAlignment="1">
      <alignment horizontal="center" vertical="center" wrapText="1"/>
    </xf>
    <xf numFmtId="0" fontId="1" fillId="0" borderId="18" xfId="13" applyBorder="1" applyAlignment="1">
      <alignment horizontal="center" vertical="center" wrapText="1"/>
    </xf>
    <xf numFmtId="1" fontId="17" fillId="0" borderId="0" xfId="10" applyNumberFormat="1" applyFont="1" applyAlignment="1">
      <alignment horizontal="center" vertical="center" wrapText="1"/>
    </xf>
    <xf numFmtId="0" fontId="43" fillId="0" borderId="3" xfId="7" applyFont="1" applyBorder="1" applyAlignment="1">
      <alignment horizontal="center"/>
    </xf>
    <xf numFmtId="0" fontId="43" fillId="0" borderId="3" xfId="7" applyFont="1" applyBorder="1" applyAlignment="1">
      <alignment horizontal="center" vertical="center" wrapText="1"/>
    </xf>
    <xf numFmtId="0" fontId="0" fillId="0" borderId="0" xfId="0"/>
    <xf numFmtId="0" fontId="0" fillId="0" borderId="4" xfId="13" applyFont="1" applyBorder="1" applyAlignment="1">
      <alignment horizontal="center"/>
    </xf>
    <xf numFmtId="0" fontId="0" fillId="0" borderId="5" xfId="13" applyFont="1" applyBorder="1" applyAlignment="1">
      <alignment horizontal="center"/>
    </xf>
    <xf numFmtId="0" fontId="0" fillId="0" borderId="6" xfId="13" applyFont="1" applyBorder="1" applyAlignment="1">
      <alignment horizontal="center"/>
    </xf>
  </cellXfs>
  <cellStyles count="19">
    <cellStyle name="Comma" xfId="16" builtinId="3"/>
    <cellStyle name="Comma 2" xfId="3"/>
    <cellStyle name="Comma 3" xfId="14"/>
    <cellStyle name="Comma 4" xfId="8"/>
    <cellStyle name="Comma 4 2" xfId="15"/>
    <cellStyle name="Normal" xfId="0" builtinId="0"/>
    <cellStyle name="Normal 2" xfId="1"/>
    <cellStyle name="Normal 2 2" xfId="7"/>
    <cellStyle name="Normal 2 2 3" xfId="12"/>
    <cellStyle name="Normal 2 3" xfId="13"/>
    <cellStyle name="Normal 3" xfId="5"/>
    <cellStyle name="Normal 3 2" xfId="17"/>
    <cellStyle name="Normal 4" xfId="2"/>
    <cellStyle name="Normal 4 2" xfId="9"/>
    <cellStyle name="Normal 4 3" xfId="10"/>
    <cellStyle name="Normal 4 4" xfId="6"/>
    <cellStyle name="Normal 5" xfId="18"/>
    <cellStyle name="Normal 6" xfId="11"/>
    <cellStyle name="Normal 9" xfId="4"/>
  </cellStyles>
  <dxfs count="1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63" Type="http://schemas.openxmlformats.org/officeDocument/2006/relationships/externalLink" Target="externalLinks/externalLink44.xml"/><Relationship Id="rId84" Type="http://schemas.openxmlformats.org/officeDocument/2006/relationships/externalLink" Target="externalLinks/externalLink65.xml"/><Relationship Id="rId138" Type="http://schemas.openxmlformats.org/officeDocument/2006/relationships/externalLink" Target="externalLinks/externalLink119.xml"/><Relationship Id="rId159" Type="http://schemas.openxmlformats.org/officeDocument/2006/relationships/externalLink" Target="externalLinks/externalLink140.xml"/><Relationship Id="rId170" Type="http://schemas.openxmlformats.org/officeDocument/2006/relationships/externalLink" Target="externalLinks/externalLink151.xml"/><Relationship Id="rId191" Type="http://schemas.openxmlformats.org/officeDocument/2006/relationships/externalLink" Target="externalLinks/externalLink172.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53" Type="http://schemas.openxmlformats.org/officeDocument/2006/relationships/externalLink" Target="externalLinks/externalLink34.xml"/><Relationship Id="rId74" Type="http://schemas.openxmlformats.org/officeDocument/2006/relationships/externalLink" Target="externalLinks/externalLink55.xml"/><Relationship Id="rId128" Type="http://schemas.openxmlformats.org/officeDocument/2006/relationships/externalLink" Target="externalLinks/externalLink109.xml"/><Relationship Id="rId149" Type="http://schemas.openxmlformats.org/officeDocument/2006/relationships/externalLink" Target="externalLinks/externalLink130.xml"/><Relationship Id="rId5" Type="http://schemas.openxmlformats.org/officeDocument/2006/relationships/worksheet" Target="worksheets/sheet5.xml"/><Relationship Id="rId95" Type="http://schemas.openxmlformats.org/officeDocument/2006/relationships/externalLink" Target="externalLinks/externalLink76.xml"/><Relationship Id="rId160" Type="http://schemas.openxmlformats.org/officeDocument/2006/relationships/externalLink" Target="externalLinks/externalLink141.xml"/><Relationship Id="rId181" Type="http://schemas.openxmlformats.org/officeDocument/2006/relationships/externalLink" Target="externalLinks/externalLink162.xml"/><Relationship Id="rId22" Type="http://schemas.openxmlformats.org/officeDocument/2006/relationships/externalLink" Target="externalLinks/externalLink3.xml"/><Relationship Id="rId43" Type="http://schemas.openxmlformats.org/officeDocument/2006/relationships/externalLink" Target="externalLinks/externalLink24.xml"/><Relationship Id="rId64" Type="http://schemas.openxmlformats.org/officeDocument/2006/relationships/externalLink" Target="externalLinks/externalLink45.xml"/><Relationship Id="rId118" Type="http://schemas.openxmlformats.org/officeDocument/2006/relationships/externalLink" Target="externalLinks/externalLink99.xml"/><Relationship Id="rId139" Type="http://schemas.openxmlformats.org/officeDocument/2006/relationships/externalLink" Target="externalLinks/externalLink120.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71" Type="http://schemas.openxmlformats.org/officeDocument/2006/relationships/externalLink" Target="externalLinks/externalLink152.xml"/><Relationship Id="rId192"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externalLink" Target="externalLinks/externalLink14.xml"/><Relationship Id="rId108" Type="http://schemas.openxmlformats.org/officeDocument/2006/relationships/externalLink" Target="externalLinks/externalLink89.xml"/><Relationship Id="rId129" Type="http://schemas.openxmlformats.org/officeDocument/2006/relationships/externalLink" Target="externalLinks/externalLink110.xml"/><Relationship Id="rId54" Type="http://schemas.openxmlformats.org/officeDocument/2006/relationships/externalLink" Target="externalLinks/externalLink35.xml"/><Relationship Id="rId75" Type="http://schemas.openxmlformats.org/officeDocument/2006/relationships/externalLink" Target="externalLinks/externalLink56.xml"/><Relationship Id="rId96" Type="http://schemas.openxmlformats.org/officeDocument/2006/relationships/externalLink" Target="externalLinks/externalLink77.xml"/><Relationship Id="rId140" Type="http://schemas.openxmlformats.org/officeDocument/2006/relationships/externalLink" Target="externalLinks/externalLink121.xml"/><Relationship Id="rId161" Type="http://schemas.openxmlformats.org/officeDocument/2006/relationships/externalLink" Target="externalLinks/externalLink142.xml"/><Relationship Id="rId182" Type="http://schemas.openxmlformats.org/officeDocument/2006/relationships/externalLink" Target="externalLinks/externalLink163.xml"/><Relationship Id="rId6" Type="http://schemas.openxmlformats.org/officeDocument/2006/relationships/worksheet" Target="worksheets/sheet6.xml"/><Relationship Id="rId23" Type="http://schemas.openxmlformats.org/officeDocument/2006/relationships/externalLink" Target="externalLinks/externalLink4.xml"/><Relationship Id="rId119" Type="http://schemas.openxmlformats.org/officeDocument/2006/relationships/externalLink" Target="externalLinks/externalLink100.xml"/><Relationship Id="rId44" Type="http://schemas.openxmlformats.org/officeDocument/2006/relationships/externalLink" Target="externalLinks/externalLink25.xml"/><Relationship Id="rId65" Type="http://schemas.openxmlformats.org/officeDocument/2006/relationships/externalLink" Target="externalLinks/externalLink46.xml"/><Relationship Id="rId86" Type="http://schemas.openxmlformats.org/officeDocument/2006/relationships/externalLink" Target="externalLinks/externalLink67.xml"/><Relationship Id="rId130" Type="http://schemas.openxmlformats.org/officeDocument/2006/relationships/externalLink" Target="externalLinks/externalLink111.xml"/><Relationship Id="rId151" Type="http://schemas.openxmlformats.org/officeDocument/2006/relationships/externalLink" Target="externalLinks/externalLink132.xml"/><Relationship Id="rId172" Type="http://schemas.openxmlformats.org/officeDocument/2006/relationships/externalLink" Target="externalLinks/externalLink153.xml"/><Relationship Id="rId193"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externalLink" Target="externalLinks/externalLink101.xml"/><Relationship Id="rId125" Type="http://schemas.openxmlformats.org/officeDocument/2006/relationships/externalLink" Target="externalLinks/externalLink106.xml"/><Relationship Id="rId141" Type="http://schemas.openxmlformats.org/officeDocument/2006/relationships/externalLink" Target="externalLinks/externalLink122.xml"/><Relationship Id="rId146" Type="http://schemas.openxmlformats.org/officeDocument/2006/relationships/externalLink" Target="externalLinks/externalLink127.xml"/><Relationship Id="rId167" Type="http://schemas.openxmlformats.org/officeDocument/2006/relationships/externalLink" Target="externalLinks/externalLink148.xml"/><Relationship Id="rId188" Type="http://schemas.openxmlformats.org/officeDocument/2006/relationships/externalLink" Target="externalLinks/externalLink169.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162" Type="http://schemas.openxmlformats.org/officeDocument/2006/relationships/externalLink" Target="externalLinks/externalLink143.xml"/><Relationship Id="rId183" Type="http://schemas.openxmlformats.org/officeDocument/2006/relationships/externalLink" Target="externalLinks/externalLink164.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131" Type="http://schemas.openxmlformats.org/officeDocument/2006/relationships/externalLink" Target="externalLinks/externalLink112.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178" Type="http://schemas.openxmlformats.org/officeDocument/2006/relationships/externalLink" Target="externalLinks/externalLink159.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52" Type="http://schemas.openxmlformats.org/officeDocument/2006/relationships/externalLink" Target="externalLinks/externalLink133.xml"/><Relationship Id="rId173" Type="http://schemas.openxmlformats.org/officeDocument/2006/relationships/externalLink" Target="externalLinks/externalLink154.xml"/><Relationship Id="rId194"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168" Type="http://schemas.openxmlformats.org/officeDocument/2006/relationships/externalLink" Target="externalLinks/externalLink149.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42" Type="http://schemas.openxmlformats.org/officeDocument/2006/relationships/externalLink" Target="externalLinks/externalLink123.xml"/><Relationship Id="rId163" Type="http://schemas.openxmlformats.org/officeDocument/2006/relationships/externalLink" Target="externalLinks/externalLink144.xml"/><Relationship Id="rId184" Type="http://schemas.openxmlformats.org/officeDocument/2006/relationships/externalLink" Target="externalLinks/externalLink165.xml"/><Relationship Id="rId189" Type="http://schemas.openxmlformats.org/officeDocument/2006/relationships/externalLink" Target="externalLinks/externalLink170.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32" Type="http://schemas.openxmlformats.org/officeDocument/2006/relationships/externalLink" Target="externalLinks/externalLink113.xml"/><Relationship Id="rId153" Type="http://schemas.openxmlformats.org/officeDocument/2006/relationships/externalLink" Target="externalLinks/externalLink134.xml"/><Relationship Id="rId174" Type="http://schemas.openxmlformats.org/officeDocument/2006/relationships/externalLink" Target="externalLinks/externalLink155.xml"/><Relationship Id="rId179" Type="http://schemas.openxmlformats.org/officeDocument/2006/relationships/externalLink" Target="externalLinks/externalLink160.xml"/><Relationship Id="rId195" Type="http://schemas.openxmlformats.org/officeDocument/2006/relationships/calcChain" Target="calcChain.xml"/><Relationship Id="rId190" Type="http://schemas.openxmlformats.org/officeDocument/2006/relationships/externalLink" Target="externalLinks/externalLink171.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27"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externalLink" Target="externalLinks/externalLink103.xml"/><Relationship Id="rId143" Type="http://schemas.openxmlformats.org/officeDocument/2006/relationships/externalLink" Target="externalLinks/externalLink124.xml"/><Relationship Id="rId148" Type="http://schemas.openxmlformats.org/officeDocument/2006/relationships/externalLink" Target="externalLinks/externalLink129.xml"/><Relationship Id="rId164" Type="http://schemas.openxmlformats.org/officeDocument/2006/relationships/externalLink" Target="externalLinks/externalLink145.xml"/><Relationship Id="rId169" Type="http://schemas.openxmlformats.org/officeDocument/2006/relationships/externalLink" Target="externalLinks/externalLink150.xml"/><Relationship Id="rId185" Type="http://schemas.openxmlformats.org/officeDocument/2006/relationships/externalLink" Target="externalLinks/externalLink16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1.xml"/><Relationship Id="rId26" Type="http://schemas.openxmlformats.org/officeDocument/2006/relationships/externalLink" Target="externalLinks/externalLink7.xml"/><Relationship Id="rId47" Type="http://schemas.openxmlformats.org/officeDocument/2006/relationships/externalLink" Target="externalLinks/externalLink28.xml"/><Relationship Id="rId68" Type="http://schemas.openxmlformats.org/officeDocument/2006/relationships/externalLink" Target="externalLinks/externalLink49.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54" Type="http://schemas.openxmlformats.org/officeDocument/2006/relationships/externalLink" Target="externalLinks/externalLink135.xml"/><Relationship Id="rId175" Type="http://schemas.openxmlformats.org/officeDocument/2006/relationships/externalLink" Target="externalLinks/externalLink156.xml"/><Relationship Id="rId16" Type="http://schemas.openxmlformats.org/officeDocument/2006/relationships/worksheet" Target="worksheets/sheet16.xml"/><Relationship Id="rId37" Type="http://schemas.openxmlformats.org/officeDocument/2006/relationships/externalLink" Target="externalLinks/externalLink18.xml"/><Relationship Id="rId58" Type="http://schemas.openxmlformats.org/officeDocument/2006/relationships/externalLink" Target="externalLinks/externalLink39.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44" Type="http://schemas.openxmlformats.org/officeDocument/2006/relationships/externalLink" Target="externalLinks/externalLink125.xml"/><Relationship Id="rId90" Type="http://schemas.openxmlformats.org/officeDocument/2006/relationships/externalLink" Target="externalLinks/externalLink71.xml"/><Relationship Id="rId165" Type="http://schemas.openxmlformats.org/officeDocument/2006/relationships/externalLink" Target="externalLinks/externalLink146.xml"/><Relationship Id="rId186" Type="http://schemas.openxmlformats.org/officeDocument/2006/relationships/externalLink" Target="externalLinks/externalLink167.xml"/><Relationship Id="rId27" Type="http://schemas.openxmlformats.org/officeDocument/2006/relationships/externalLink" Target="externalLinks/externalLink8.xml"/><Relationship Id="rId48" Type="http://schemas.openxmlformats.org/officeDocument/2006/relationships/externalLink" Target="externalLinks/externalLink29.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34" Type="http://schemas.openxmlformats.org/officeDocument/2006/relationships/externalLink" Target="externalLinks/externalLink115.xml"/><Relationship Id="rId80" Type="http://schemas.openxmlformats.org/officeDocument/2006/relationships/externalLink" Target="externalLinks/externalLink61.xml"/><Relationship Id="rId155" Type="http://schemas.openxmlformats.org/officeDocument/2006/relationships/externalLink" Target="externalLinks/externalLink136.xml"/><Relationship Id="rId176" Type="http://schemas.openxmlformats.org/officeDocument/2006/relationships/externalLink" Target="externalLinks/externalLink157.xml"/><Relationship Id="rId17" Type="http://schemas.openxmlformats.org/officeDocument/2006/relationships/worksheet" Target="worksheets/sheet17.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24" Type="http://schemas.openxmlformats.org/officeDocument/2006/relationships/externalLink" Target="externalLinks/externalLink105.xml"/><Relationship Id="rId70" Type="http://schemas.openxmlformats.org/officeDocument/2006/relationships/externalLink" Target="externalLinks/externalLink51.xml"/><Relationship Id="rId91" Type="http://schemas.openxmlformats.org/officeDocument/2006/relationships/externalLink" Target="externalLinks/externalLink72.xml"/><Relationship Id="rId145" Type="http://schemas.openxmlformats.org/officeDocument/2006/relationships/externalLink" Target="externalLinks/externalLink126.xml"/><Relationship Id="rId166" Type="http://schemas.openxmlformats.org/officeDocument/2006/relationships/externalLink" Target="externalLinks/externalLink147.xml"/><Relationship Id="rId187" Type="http://schemas.openxmlformats.org/officeDocument/2006/relationships/externalLink" Target="externalLinks/externalLink168.xml"/><Relationship Id="rId1" Type="http://schemas.openxmlformats.org/officeDocument/2006/relationships/worksheet" Target="worksheets/sheet1.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60" Type="http://schemas.openxmlformats.org/officeDocument/2006/relationships/externalLink" Target="externalLinks/externalLink41.xml"/><Relationship Id="rId81" Type="http://schemas.openxmlformats.org/officeDocument/2006/relationships/externalLink" Target="externalLinks/externalLink62.xml"/><Relationship Id="rId135" Type="http://schemas.openxmlformats.org/officeDocument/2006/relationships/externalLink" Target="externalLinks/externalLink116.xml"/><Relationship Id="rId156" Type="http://schemas.openxmlformats.org/officeDocument/2006/relationships/externalLink" Target="externalLinks/externalLink137.xml"/><Relationship Id="rId177" Type="http://schemas.openxmlformats.org/officeDocument/2006/relationships/externalLink" Target="externalLinks/externalLink158.xml"/><Relationship Id="rId18" Type="http://schemas.openxmlformats.org/officeDocument/2006/relationships/worksheet" Target="worksheets/sheet18.xml"/><Relationship Id="rId39"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24857</xdr:colOff>
      <xdr:row>2</xdr:row>
      <xdr:rowOff>53070</xdr:rowOff>
    </xdr:from>
    <xdr:to>
      <xdr:col>2</xdr:col>
      <xdr:colOff>76201</xdr:colOff>
      <xdr:row>7</xdr:row>
      <xdr:rowOff>120091</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4457" y="434070"/>
          <a:ext cx="660944" cy="1371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476250</xdr:colOff>
      <xdr:row>0</xdr:row>
      <xdr:rowOff>172811</xdr:rowOff>
    </xdr:from>
    <xdr:to>
      <xdr:col>18</xdr:col>
      <xdr:colOff>954520</xdr:colOff>
      <xdr:row>9</xdr:row>
      <xdr:rowOff>28575</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2630150" y="172811"/>
          <a:ext cx="1087870" cy="207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752475</xdr:colOff>
      <xdr:row>7</xdr:row>
      <xdr:rowOff>66675</xdr:rowOff>
    </xdr:from>
    <xdr:to>
      <xdr:col>6</xdr:col>
      <xdr:colOff>1000125</xdr:colOff>
      <xdr:row>7</xdr:row>
      <xdr:rowOff>266700</xdr:rowOff>
    </xdr:to>
    <xdr:sp macro="" textlink="">
      <xdr:nvSpPr>
        <xdr:cNvPr id="2" name="Rectangle 1">
          <a:extLst>
            <a:ext uri="{FF2B5EF4-FFF2-40B4-BE49-F238E27FC236}">
              <a16:creationId xmlns="" xmlns:a16="http://schemas.microsoft.com/office/drawing/2014/main" id="{00000000-0008-0000-0200-000003000000}"/>
            </a:ext>
          </a:extLst>
        </xdr:cNvPr>
        <xdr:cNvSpPr/>
      </xdr:nvSpPr>
      <xdr:spPr>
        <a:xfrm>
          <a:off x="6381750" y="1819275"/>
          <a:ext cx="247650"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xdr:from>
      <xdr:col>6</xdr:col>
      <xdr:colOff>752475</xdr:colOff>
      <xdr:row>8</xdr:row>
      <xdr:rowOff>102394</xdr:rowOff>
    </xdr:from>
    <xdr:to>
      <xdr:col>6</xdr:col>
      <xdr:colOff>1000125</xdr:colOff>
      <xdr:row>8</xdr:row>
      <xdr:rowOff>302419</xdr:rowOff>
    </xdr:to>
    <xdr:sp macro="" textlink="">
      <xdr:nvSpPr>
        <xdr:cNvPr id="3" name="Rectangle 2">
          <a:extLst>
            <a:ext uri="{FF2B5EF4-FFF2-40B4-BE49-F238E27FC236}">
              <a16:creationId xmlns="" xmlns:a16="http://schemas.microsoft.com/office/drawing/2014/main" id="{00000000-0008-0000-0200-000004000000}"/>
            </a:ext>
          </a:extLst>
        </xdr:cNvPr>
        <xdr:cNvSpPr/>
      </xdr:nvSpPr>
      <xdr:spPr>
        <a:xfrm>
          <a:off x="6381750" y="2121694"/>
          <a:ext cx="247650" cy="161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xdr:from>
      <xdr:col>6</xdr:col>
      <xdr:colOff>752475</xdr:colOff>
      <xdr:row>9</xdr:row>
      <xdr:rowOff>57150</xdr:rowOff>
    </xdr:from>
    <xdr:to>
      <xdr:col>6</xdr:col>
      <xdr:colOff>1000125</xdr:colOff>
      <xdr:row>9</xdr:row>
      <xdr:rowOff>257175</xdr:rowOff>
    </xdr:to>
    <xdr:sp macro="" textlink="">
      <xdr:nvSpPr>
        <xdr:cNvPr id="4" name="Rectangle 3">
          <a:extLst>
            <a:ext uri="{FF2B5EF4-FFF2-40B4-BE49-F238E27FC236}">
              <a16:creationId xmlns="" xmlns:a16="http://schemas.microsoft.com/office/drawing/2014/main" id="{00000000-0008-0000-0200-000006000000}"/>
            </a:ext>
          </a:extLst>
        </xdr:cNvPr>
        <xdr:cNvSpPr/>
      </xdr:nvSpPr>
      <xdr:spPr>
        <a:xfrm>
          <a:off x="6381750" y="2343150"/>
          <a:ext cx="247650"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editAs="oneCell">
    <xdr:from>
      <xdr:col>7</xdr:col>
      <xdr:colOff>104775</xdr:colOff>
      <xdr:row>6</xdr:row>
      <xdr:rowOff>16670</xdr:rowOff>
    </xdr:from>
    <xdr:to>
      <xdr:col>7</xdr:col>
      <xdr:colOff>1200150</xdr:colOff>
      <xdr:row>9</xdr:row>
      <xdr:rowOff>100013</xdr:rowOff>
    </xdr:to>
    <xdr:pic>
      <xdr:nvPicPr>
        <xdr:cNvPr id="5" name="Picture 4">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8075" y="1502570"/>
          <a:ext cx="1095375" cy="883443"/>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24857</xdr:colOff>
      <xdr:row>0</xdr:row>
      <xdr:rowOff>186419</xdr:rowOff>
    </xdr:from>
    <xdr:to>
      <xdr:col>1</xdr:col>
      <xdr:colOff>400051</xdr:colOff>
      <xdr:row>8</xdr:row>
      <xdr:rowOff>196437</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4857" y="186419"/>
          <a:ext cx="984794" cy="2115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xdr:colOff>
      <xdr:row>0</xdr:row>
      <xdr:rowOff>1</xdr:rowOff>
    </xdr:from>
    <xdr:to>
      <xdr:col>16</xdr:col>
      <xdr:colOff>342900</xdr:colOff>
      <xdr:row>9</xdr:row>
      <xdr:rowOff>212750</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763125" y="1"/>
          <a:ext cx="942975" cy="258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167369</xdr:rowOff>
    </xdr:from>
    <xdr:to>
      <xdr:col>1</xdr:col>
      <xdr:colOff>161925</xdr:colOff>
      <xdr:row>2</xdr:row>
      <xdr:rowOff>247650</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575" y="167369"/>
          <a:ext cx="742950" cy="613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167369</xdr:rowOff>
    </xdr:from>
    <xdr:to>
      <xdr:col>2</xdr:col>
      <xdr:colOff>142875</xdr:colOff>
      <xdr:row>8</xdr:row>
      <xdr:rowOff>53711</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8175" y="167369"/>
          <a:ext cx="723900" cy="1915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752475</xdr:colOff>
      <xdr:row>10</xdr:row>
      <xdr:rowOff>102394</xdr:rowOff>
    </xdr:from>
    <xdr:to>
      <xdr:col>6</xdr:col>
      <xdr:colOff>1000125</xdr:colOff>
      <xdr:row>10</xdr:row>
      <xdr:rowOff>302419</xdr:rowOff>
    </xdr:to>
    <xdr:sp macro="" textlink="">
      <xdr:nvSpPr>
        <xdr:cNvPr id="2" name="Rectangle 1">
          <a:extLst>
            <a:ext uri="{FF2B5EF4-FFF2-40B4-BE49-F238E27FC236}">
              <a16:creationId xmlns:a16="http://schemas.microsoft.com/office/drawing/2014/main" xmlns="" id="{00000000-0008-0000-0200-000004000000}"/>
            </a:ext>
          </a:extLst>
        </xdr:cNvPr>
        <xdr:cNvSpPr/>
      </xdr:nvSpPr>
      <xdr:spPr>
        <a:xfrm>
          <a:off x="10925175" y="2121694"/>
          <a:ext cx="247650" cy="161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xdr:from>
      <xdr:col>6</xdr:col>
      <xdr:colOff>752475</xdr:colOff>
      <xdr:row>11</xdr:row>
      <xdr:rowOff>57150</xdr:rowOff>
    </xdr:from>
    <xdr:to>
      <xdr:col>6</xdr:col>
      <xdr:colOff>1000125</xdr:colOff>
      <xdr:row>11</xdr:row>
      <xdr:rowOff>257175</xdr:rowOff>
    </xdr:to>
    <xdr:sp macro="" textlink="">
      <xdr:nvSpPr>
        <xdr:cNvPr id="3" name="Rectangle 2">
          <a:extLst>
            <a:ext uri="{FF2B5EF4-FFF2-40B4-BE49-F238E27FC236}">
              <a16:creationId xmlns:a16="http://schemas.microsoft.com/office/drawing/2014/main" xmlns="" id="{00000000-0008-0000-0200-000006000000}"/>
            </a:ext>
          </a:extLst>
        </xdr:cNvPr>
        <xdr:cNvSpPr/>
      </xdr:nvSpPr>
      <xdr:spPr>
        <a:xfrm>
          <a:off x="10925175" y="2343150"/>
          <a:ext cx="247650"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editAs="oneCell">
    <xdr:from>
      <xdr:col>0</xdr:col>
      <xdr:colOff>247650</xdr:colOff>
      <xdr:row>7</xdr:row>
      <xdr:rowOff>38100</xdr:rowOff>
    </xdr:from>
    <xdr:to>
      <xdr:col>0</xdr:col>
      <xdr:colOff>838200</xdr:colOff>
      <xdr:row>12</xdr:row>
      <xdr:rowOff>167378</xdr:rowOff>
    </xdr:to>
    <xdr:pic>
      <xdr:nvPicPr>
        <xdr:cNvPr id="4" name="Picture 3">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647825"/>
          <a:ext cx="590550" cy="1462778"/>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752475</xdr:colOff>
      <xdr:row>8</xdr:row>
      <xdr:rowOff>102394</xdr:rowOff>
    </xdr:from>
    <xdr:to>
      <xdr:col>6</xdr:col>
      <xdr:colOff>1000125</xdr:colOff>
      <xdr:row>8</xdr:row>
      <xdr:rowOff>302419</xdr:rowOff>
    </xdr:to>
    <xdr:sp macro="" textlink="">
      <xdr:nvSpPr>
        <xdr:cNvPr id="3" name="Rectangle 2">
          <a:extLst>
            <a:ext uri="{FF2B5EF4-FFF2-40B4-BE49-F238E27FC236}">
              <a16:creationId xmlns:a16="http://schemas.microsoft.com/office/drawing/2014/main" xmlns="" id="{00000000-0008-0000-0200-000004000000}"/>
            </a:ext>
          </a:extLst>
        </xdr:cNvPr>
        <xdr:cNvSpPr/>
      </xdr:nvSpPr>
      <xdr:spPr>
        <a:xfrm>
          <a:off x="10437495" y="2068354"/>
          <a:ext cx="247650" cy="161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xdr:from>
      <xdr:col>6</xdr:col>
      <xdr:colOff>752475</xdr:colOff>
      <xdr:row>9</xdr:row>
      <xdr:rowOff>57150</xdr:rowOff>
    </xdr:from>
    <xdr:to>
      <xdr:col>6</xdr:col>
      <xdr:colOff>1000125</xdr:colOff>
      <xdr:row>9</xdr:row>
      <xdr:rowOff>257175</xdr:rowOff>
    </xdr:to>
    <xdr:sp macro="" textlink="">
      <xdr:nvSpPr>
        <xdr:cNvPr id="4" name="Rectangle 3">
          <a:extLst>
            <a:ext uri="{FF2B5EF4-FFF2-40B4-BE49-F238E27FC236}">
              <a16:creationId xmlns:a16="http://schemas.microsoft.com/office/drawing/2014/main" xmlns="" id="{00000000-0008-0000-0200-000006000000}"/>
            </a:ext>
          </a:extLst>
        </xdr:cNvPr>
        <xdr:cNvSpPr/>
      </xdr:nvSpPr>
      <xdr:spPr>
        <a:xfrm>
          <a:off x="10437495" y="2289810"/>
          <a:ext cx="247650" cy="1085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editAs="oneCell">
    <xdr:from>
      <xdr:col>0</xdr:col>
      <xdr:colOff>361950</xdr:colOff>
      <xdr:row>5</xdr:row>
      <xdr:rowOff>161925</xdr:rowOff>
    </xdr:from>
    <xdr:to>
      <xdr:col>0</xdr:col>
      <xdr:colOff>611505</xdr:colOff>
      <xdr:row>7</xdr:row>
      <xdr:rowOff>236220</xdr:rowOff>
    </xdr:to>
    <xdr:pic>
      <xdr:nvPicPr>
        <xdr:cNvPr id="5" name="Picture 4">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327785"/>
          <a:ext cx="1019175" cy="942975"/>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752475</xdr:colOff>
      <xdr:row>8</xdr:row>
      <xdr:rowOff>102394</xdr:rowOff>
    </xdr:from>
    <xdr:to>
      <xdr:col>6</xdr:col>
      <xdr:colOff>1000125</xdr:colOff>
      <xdr:row>8</xdr:row>
      <xdr:rowOff>302419</xdr:rowOff>
    </xdr:to>
    <xdr:sp macro="" textlink="">
      <xdr:nvSpPr>
        <xdr:cNvPr id="3" name="Rectangle 2">
          <a:extLst>
            <a:ext uri="{FF2B5EF4-FFF2-40B4-BE49-F238E27FC236}">
              <a16:creationId xmlns:a16="http://schemas.microsoft.com/office/drawing/2014/main" xmlns="" id="{00000000-0008-0000-0200-000004000000}"/>
            </a:ext>
          </a:extLst>
        </xdr:cNvPr>
        <xdr:cNvSpPr/>
      </xdr:nvSpPr>
      <xdr:spPr>
        <a:xfrm>
          <a:off x="11222355" y="2068354"/>
          <a:ext cx="247650" cy="161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xdr:from>
      <xdr:col>6</xdr:col>
      <xdr:colOff>752475</xdr:colOff>
      <xdr:row>9</xdr:row>
      <xdr:rowOff>57150</xdr:rowOff>
    </xdr:from>
    <xdr:to>
      <xdr:col>6</xdr:col>
      <xdr:colOff>1000125</xdr:colOff>
      <xdr:row>9</xdr:row>
      <xdr:rowOff>257175</xdr:rowOff>
    </xdr:to>
    <xdr:sp macro="" textlink="">
      <xdr:nvSpPr>
        <xdr:cNvPr id="4" name="Rectangle 3">
          <a:extLst>
            <a:ext uri="{FF2B5EF4-FFF2-40B4-BE49-F238E27FC236}">
              <a16:creationId xmlns:a16="http://schemas.microsoft.com/office/drawing/2014/main" xmlns="" id="{00000000-0008-0000-0200-000006000000}"/>
            </a:ext>
          </a:extLst>
        </xdr:cNvPr>
        <xdr:cNvSpPr/>
      </xdr:nvSpPr>
      <xdr:spPr>
        <a:xfrm>
          <a:off x="11222355" y="2289810"/>
          <a:ext cx="247650" cy="2000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N" sz="1100"/>
        </a:p>
      </xdr:txBody>
    </xdr:sp>
    <xdr:clientData/>
  </xdr:twoCellAnchor>
  <xdr:twoCellAnchor editAs="oneCell">
    <xdr:from>
      <xdr:col>0</xdr:col>
      <xdr:colOff>361950</xdr:colOff>
      <xdr:row>5</xdr:row>
      <xdr:rowOff>161925</xdr:rowOff>
    </xdr:from>
    <xdr:to>
      <xdr:col>0</xdr:col>
      <xdr:colOff>611505</xdr:colOff>
      <xdr:row>7</xdr:row>
      <xdr:rowOff>15240</xdr:rowOff>
    </xdr:to>
    <xdr:pic>
      <xdr:nvPicPr>
        <xdr:cNvPr id="5" name="Picture 4">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327785"/>
          <a:ext cx="249555" cy="60769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h111461\LOCALS~1\Temp\&#51068;&#5094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01C191\Kalyan%20Pipeline%20Price%20Bi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1.Santosh\Rate%20Analysis\General\WORKIN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e\Planning\Metro%20Cst\AC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51109;&#48708;&#48708;-&#44288;&#49464;+&#50868;&#48152;&#48708;+&#44032;&#49444;&#48156;&#51204;-&#46041;&#50896;&#44228;&#5492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eepak\d\QSDeepak\BILLS\Bill%20MS%20-08\Embankment%20MT%20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runan\projects\3%20x%20660%20MW%20Talwandi%20Sabo\FINAL%20PRICE%20TALWANDI%20SABO%2013-05-10\ACE_Worki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arunan\projects\3%20x%20660%20MW%20Talwandi%20Sabo\FINAL%20PRICE%20TALWANDI%20SABO%2013-05-10\ACE_Workin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com\Local%20Settings\Temporary%20Internet%20Files\Content.IE5\ET5UJ6H0\AGM1_Packing_Innercasing_%20Matallic%20Expansion%20Joint_HK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com\Local%20Settings\Temporary%20Internet%20Files\Content.IE5\ET5UJ6H0\AGM1_Packing_Innercasing_%20Matallic%20Expansion%20Joint_HK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Dang%20WS%20Project%20BOQ-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y%20Documents\Excel%20Files\TIDCO\Files%20From%20Chiyoda%20&amp;%20VKK's%20team\1512EIR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212\d\Gururaj\0.718%20UT\under_tunnel_0.71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er\d\MURALI\PEN%20DRIVE%20AS%20IN%2015-07-05\Pen%20As%20on%2001-10-05\New%20Folder\hai\Design\O.T-%20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computer\My%20Documents\QS\QS%20ASS\NS-40\IPC\Embankment%20MT%20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44277;&#50976;\&#45347;&#50612;&#51452;&#44592;\&#50980;&#50689;&#50885;\Cable%20bom%201&#52264;(102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44277;&#50976;\&#45347;&#50612;&#51452;&#44592;\&#50980;&#50689;&#50885;\Cable%20bom%201&#52264;(102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CTC-CUM%20-SP%20ESTIMATION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a212\d\Rahul\Chimmalagi%20Box\PIER%20RAHUL%20Mo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a218\INFLOW\BLIS\25%20to%2030%20km\VRB-SP%2020+87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E3992\Dang%20WS%20Project%20BOQ-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lades\proj1\projects\hbd%20proposal\sewa\proposal%20files\equipment%20and%20piping%20calc\CTP\MFO22403_RevR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a212\d\Formats\PIER%20RAHUL%20Mo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eepak\QSDeepak\QSDeepak\BILLS\MONTHLY%20STATEMENTS%20-%20BILLS\05%20MARCH%202006\Embankment%20MT%20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a49\RAHUL\Chimmalgi%20Combined%20Canal%20Subm.27.07.06\2%20JULY2007%20FORMAT-CLIS\0+150-HYD-DESIG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chtner_wp\depts\MECH\USER\RKM\MISC\TESTRKM\HE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47749;&#50857;&#54840;\&#47749;&#50857;&#54840;\unzipped\&#44592;&#44228;\&#49328;&#52636;&#44540;&#44144;-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a218\INFLOW\Chimmalgi%20LIS\25-35\26+242-S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Administrator\Desktop\RMC_DELHI_05_06_Form%206%20&amp;%2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Sub%20contractors%20BOQ.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Documents%20and%20Settings\Administrator\Desktop\RMC_DELHI_05_06_Form%206%20&amp;%2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0002\share\&#51221;&#4932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2000\&#54644;&#50808;&#44277;&#49324;\Naigria\&#45208;&#51060;&#51648;&#47532;&#50500;%20BTIP\&#49688;&#51221;%20BM\PILE&#49884;&#44277;&#44552;&#50529;&#48708;&#4436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FD5EDD8\Price%20Bi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FAIR%20DESIGNS%20&amp;%20DRAWINGS\PACKAGE-17\2)PACKAGE-17\MURALI\PEN%20DRIVE%20AS%20IN%2015-07-05\Pen%20As%20on%2001-10-05\New%20Folder\hai\Design\O.T-%20D2.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Startup" Target="MPRs/Annexure%20I%20(Progress%20Curves)/FLMPR/HDT_MANF.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pc\PROJ\MPRs\Annexure%20II%20(Status%20Reports)\DummyRef.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umana\nh-3\Nh-3\Rate%20analysis\Basic%20rates%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8%20mpr\WINDOWS\Desktop\NRB\naneen%20backup\FORMATS\Lab\Alp-c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COP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abhiram\AppData\Local\Microsoft\Windows\Temporary%20Internet%20Files\Low\Content.IE5\23D5IP1M\08_01_04%20APL%20Mundra%20Civil%20Working.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Users\abhiram\AppData\Local\Microsoft\Windows\Temporary%20Internet%20Files\Low\Content.IE5\23D5IP1M\08_01_04%20APL%20Mundra%20Civil%20Working.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Powermech\Desktop\SR\Compound%20Wall\Documents%20and%20Settings\lancogroup\Local%20Settings\Temporary%20Internet%20Files\Content.Outlook\M1IS7WYX\IOCL\Clients%20Submittals\IOCL%20Organogram%2014-10-2009.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Users\Powermech\Desktop\SR\Compound%20Wall\Documents%20and%20Settings\lancogroup\Local%20Settings\Temporary%20Internet%20Files\Content.Outlook\M1IS7WYX\IOCL\Clients%20Submittals\IOCL%20Organogram%2014-10-2009.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1091\&#44277;&#50976;\CEMENT\EGYPT\QENA\Revo\WINDOWS\&#48148;&#53461;%20&#54868;&#47732;\&#46160;&#50689;\ARAB\price%20schedule\Bresk-civil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Viji\c\RSMANGALA\My%20Documents\manur%20agree\sump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62A64082\MP_UP-1%20Analysis_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nder%20Working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1.Santosh\Tendering\Tender%20Software\THANEM~1\Quantitie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lanning2\d\Share\SMC\SMC-09\DLRO-%20Dec%2020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gp\d\MURALI\PEN%20DRIVE%20AS%20IN%2015-07-05\Pen%20As%20on%2001-10-05\New%20Folder\hai\Design\O.T-%20D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mmAlNar\&#44396;&#47588;&#44288;&#47144;\&#49444;&#52824;&#51088;&#51116;\cable\OrderBM(Power).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E:\UmmAlNar\&#44396;&#47588;&#44288;&#47144;\&#49444;&#52824;&#51088;&#51116;\cable\OrderBM(Power).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Progressive\00-Given%20By%20Ramanjayneyulu\79.131\MURALI\PEN%20DRIVE%20AS%20IN%2015-07-05\Pen%20As%20on%2001-10-05\New%20Folder\hai\Design\O.T-%20D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a218\INFLOW\IRRIGATION%20PROJECTS\ANDRAPRADESH\GNSS%20-PK%2047\GNNSS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owmya\H\Documents%20and%20Settings\chandramauli\Desktop\2%20JULY2007%20FORMAT-CLIS\HR%20FORMAT\HR-FORMAT-22%20JULY-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a49\RAHUL\Chimmalgi%20Combined%20Canal%20Subm.27.07.06\CTC%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mporary%20Directory%201%20for%20BIDS.zip\BIDS\GWIL\NC%2024%20Rev\Working\Sub%20contractors%20BOQ.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amc\aamc\Documents%20and%20Settings\kmanikandan\Local%20Settings\Temporary%20Internet%20Files\OLK8\Sample%20Master%20Manpower%20Costing.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hslee\2005&#45380;&#46020;\Philippines\Power%20Plant\Estimate\&#51228;&#52636;&#45236;&#5066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hslee\2005&#45380;&#46020;\Philippines\Power%20Plant\Estimate\&#51228;&#52636;&#45236;&#5066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esr72\e\pirama\data1213\MSspl\MS%20specials_statement_8June10_M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20Intials%20-Fina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J5312\inquiry\&#44277;&#50976;\ab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TMP\down\FAX\&#51648;&#50669;&#45212;&#48169;\&#54868;&#51068;&#51333;&#54633;\JAJA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60;&#51068;&#50864;\&#44204;&#51201;\&#51064;&#52380;&#54868;&#47141;\&#44608;&#46041;&#48373;\&#44608;&#46041;&#48373;\My%20Documents\&#50640;&#53076;&#49436;&#48708;&#49828;\&#44608;&#46041;&#48373;\&#44608;&#46041;&#48373;\My%20Documents\&#50640;&#53076;&#49436;&#48708;&#49828;\&#49892;&#54665;(&#48176;&#44288;)\&#49892;&#54665;\&#44148;&#52629;&#51204;&#44592;.&#51088;&#5345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60;&#51068;&#50864;\&#44204;&#51201;\&#44204;&#51201;\&#50640;&#53076;&#49436;&#48708;&#49828;\&#44608;&#46041;&#48373;\&#44608;&#46041;&#48373;\My%20Documents\&#50640;&#53076;&#49436;&#48708;&#49828;\&#44608;&#46041;&#48373;\&#44608;&#46041;&#48373;\My%20Documents\&#50640;&#53076;&#49436;&#48708;&#49828;\&#49892;&#54665;(&#48176;&#44288;)\&#49892;&#54665;\&#44148;&#52629;&#51204;&#44592;.&#51088;&#5345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Anand\BPL-Budget\Tender\Estimate\SKT\Chochin%20Port%20Connectivity\u8%20mpr\WINDOWS\Desktop\NRB\naneen%20backup\FORMATS\Lab\Alp-ca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Users\pmxpr\Downloads\CONTRACTOR%20WISE%20CONSUMPTION%20DETAIL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Users\HP\Downloads\CONTRACTOR%20WISE%20CONSUMPTION%20DETAILS.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anwesh\sept%202024%20bills\tanish%20enterprises%20fitting%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Rar$DI01.719\Bijapur%20WS%20Project%20R2%20(Mo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04B3D1B\Alp-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Iq-17\BD\2004-05\IQ\Iq-15(JP_Vishnuprayag)\ss\2002-03\iq\iq62_hazira\iq62_hazi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200E4A50\Tender%20Working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8700DB9\Sub%20contractors%20BOQ.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gk\Local%20Settings\Temporary%20Internet%20Files\OLK57\LANCO\Tender\BIDDING\PRED\RangaReddy\Chevella%20Working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haitanya\Tenders\Orissa\IOCL\Tender%20Workings\Documents%20and%20Settings\vijaya.tg\Local%20Settings\Temporary%20Internet%20Files\Content.Outlook\DT1VYPP5\LANCO\Tender\Not%20Quoted\IOCL%20Paradip%20Tender%20WTP%20Specs\IOCL%20Paradi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A4E8E6F\Bijapur%20WS%20Project%20R2%20(Mod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Tenders\Rajasthan\PHED\Dang%20RWSS\Bijapur%20WS%20Project%20R2%20(Mod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A4E8E6F\Dang%20WS%20Project%20BOQ-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HO-PR2%20&amp;%20AS\Rate%20Analysis%205-03-08\AS%20Jan%2008\Balance%20Costing%20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Bijapur%20WS%20Project%20R2%20(Mod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Netivli%20WTP%20Tender-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nder%20Working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70FA2D9\Rate%20Analysis%20for%20M40%20&amp;%20Pil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FF34168\Kalyan%20Pipeline%20Price%20B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E4FB20E\Dang%20WS%20Project%20BOQ-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lades\PROJ5\projects\konaseema\pump%20calculations%20for%20konasema\horizontal%20pumps\hrsg%20fill%20pump\pipe%20suct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3813\my%20documents\&#44277;&#50976;\abc.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50696;&#44032;&#54364;"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930808\&#50696;&#49328;\&#54540;&#47004;&#53944;\&#48372;&#47161;&#54868;&#47141;\&#54869;&#51221;&#48516;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221;&#44221;&#50896;\C\&#44277;&#47924;&#50629;&#47924;\&#45824;&#48376;&#49324;\&#44148;&#52629;&#49884;&#44277;&#54016;%20&#44277;&#49324;&#54788;&#54889;&#48372;&#44256;\4&#50900;&#49892;&#51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notesm3.doosanheavy.com:1092/KAMkh/sub-contract/3&#52264;&#44277;&#49324;(U&amp;H)/3&#52264;&#44277;&#493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ttp:\notesm3.doosanheavy.com:1092\KAMkh\sub-contract\3&#52264;&#44277;&#49324;(U&amp;H)\3&#52264;&#44277;&#4932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iswanathan\d\Delhi-Gurgaon\PRE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DFILE\WEKI\&#49328;&#50629;&#49444;&#48708;\2%20&#44204;&#51201;&#49892;\2%20&#49884;&#47704;&#53944;\963%20Syria\ADRA9805\20.%20&#44204;&#51201;\1%20&#51649;&#51217;&#48708;\6%20&#51109;&#48708;&#48708;\TEM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BE8B79\Paradip%20Final%20(264-475)-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50948;&#46160;&#54872;\&#44277;&#49324;&#44288;&#47144;&#47928;&#49436;\UmmAlNar\&#44396;&#47588;&#44288;&#47144;\&#49444;&#52824;&#51088;&#51116;\cable\OrderBM(Pow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RADMIN-PC\scan\Sandipan\MPL_SG_Backup%20as%20on%2012.07.10\Sandeep\proposals\tender%20working\2%20x%20700%20MW%20rapp\Mech%20Erection%20Enq_290313\Re-working\New%20working%20170214\Reworking_210214\RAPP_7&amp;8_Mech%20ern%20price_270513_R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amc\aamc\Internal%20Audit\Internal%20Auditor\Land%20adjustment\Report%20(June%20Forecast)%20250602-Final(Rec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1999\&#54840;&#45224;&#49437;&#50976;\&#49892;&#54665;BM\YUKONG\PROPOSAL\SEOUL\PROPOS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78335A8F\Chevella%20Workings-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FAIR%20DESIGNS%20&amp;%20DRAWINGS\PACKAGE-17\3)%20CM%20WORKS\OT\O.T-%20pipe%20-%2035.481%20-%2014R%20majo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sers\INFRASTRUCTURE\Arvind%20Raizada\JMC\ANALYSIS\Analys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NC-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4A93C62F\ACE-PR2-final_at%20si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omp2\40gb2%20(d)\MY\Y2K\Mmf2\QUOTAT~1\DESIG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h115365\Local%20Settings\Temporary%20Internet%20Files\Content.Outlook\B4IOKITI\1%20%20RFP%20Raipur%20TPP(Boiler%20%20Steel%20Structure%20PKG)_Rev01%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Documents%20and%20Settings\h115365\Local%20Settings\Temporary%20Internet%20Files\Content.Outlook\B4IOKITI\1%20%20RFP%20Raipur%20TPP(Boiler%20%20Steel%20Structure%20PKG)_Rev01%2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notesm4.doosanheavy.com:1092/WINDOWS/TMP/&#53664;&#47785;6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ttp:\notesm4.doosanheavy.com:1092\WINDOWS\TMP\&#53664;&#47785;6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a49\RAHUL\MMAULI\RCC-T-19.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NGDOC~1\MSQUIO~1\est-FF-00-0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NGDOC~1\MSQUIO~1\est-FF-00-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Bijapur%20WS%20Project%20R2%20(Mod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Ankit.Shukla\Desktop\dpr%20clien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Users\Ankit.Shukla\Desktop\dpr%20cli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ITsez\Local%20Settings\Temp\Documents%20and%20Settings\rayudu\Desktop\PLANNING\MPCS\PLANNING\METRO%20PLANNING\ACE%20-%20REV%201%20-%20261203\ACE%20-%20REV%201%20-%20261203-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cuments%20and%20Settings\ITsez\Local%20Settings\Temp\Documents%20and%20Settings\rayudu\Desktop\PLANNING\MPCS\PLANNING\METRO%20PLANNING\ACE%20-%20REV%201%20-%20261203\ACE%20-%20REV%201%20-%20261203-Fin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aptop\laptop%20(e)\Jobs%20in%20Hand\new%20projects\cables\cableselec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691557B\TN%2006%2016-07-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E3992\Bijapur%20WS%20Project%20R2%20(Mod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lades\proj1\Calcs\Mech\MFO224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urali\D\Project\1x500_BIRSINGPUR\NASIK\Boq.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SP%20MASTER%20FILE%20PARAMETER.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BLIS%20CTC%20CUM%20S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ydj\&#48376;&#49324;&#44204;&#51201;\&#46748;&#47476;&#45124;\&#51105;&#46041;&#49324;&#45768;\&#49884;&#54665;&#44552;&#5052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9EC10939\NMDC%20Workings-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01&#20491;&#20154;&#65420;&#65387;\&#12371;&#12540;&#12376;\&#12467;&#12472;&#12455;&#12493;\&#26032;&#26085;&#20843;&#24161;\&#37325;&#37327;&#12398;&#1241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01&#20491;&#20154;&#65420;&#65387;\&#12371;&#12540;&#12376;\&#12467;&#12472;&#12455;&#12493;\&#26032;&#26085;&#20843;&#24161;\&#37325;&#37327;&#12398;&#1241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mp2\D\Jobs%20in%20Hand\new%20projects\pointwiring\pointr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0.453\Kalyan%20Pipeline%20Price%20B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s\iq65_alstom\VIJ%20Indirect%20alternativ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DATA\khh\LOWLI\A-TUAN\khh\sua\biphuoc\tach-7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Documents%20and%20Settings\Naveen\My%20Documents\Naveen\Tariff%202006-07\CPG\Op%20BS%20Final%2016052005\Asset%20Disaggregation%2017.04.05%20With%20Residual%20MPSEB\Raw%20TB%20Data%20&amp;%20Cap-CAU%20as%20Ge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0997\&#48156;&#51452;&#51088;&#47308;\&#52380;&#50504;-&#48337;&#52380;%2098&#45380;\&#46020;&#44553;&#45236;&#50669;(&#44396;&#4851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arunan\Formats\Tendering\Cash%20flow%20Template_2009_R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arunan\Formats\Tendering\Cash%20flow%20Template_2009_R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mm\2006-07\2005-2006\Offer\Iq10-Anpara-C\Doosan-Anpara-rev02\&#49688;&#54665;&#51473;_pjt\YONGHUNG12\&#48176;&#44221;&#49688;\&#48372;&#50728;&#51116;\&#50689;&#55141;&#48372;&#50728;&#51116;&#44396;&#47588;\&#47932;&#47049;&#49328;&#52636;&#50857;BM(&#50896;&#4837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amc\aamc\Finance\Rshyam\monthly\09%20-Sept%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Shared\Inian.R\R%20&amp;%20R\HIAL%20ACE%20-%20Revised%20Qty%201708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Shared\Inian.R\R%20&amp;%20R\HIAL%20ACE%20-%20Revised%20Qty%201708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
      <sheetName val="SUMMARY(M)"/>
      <sheetName val="SUMMARY(E)"/>
      <sheetName val="EARTH"/>
      <sheetName val="CONC"/>
      <sheetName val="MISC"/>
      <sheetName val="ROAD"/>
      <sheetName val="재료비"/>
      <sheetName val="장비일대"/>
      <sheetName val="노무비"/>
      <sheetName val="노무시간"/>
      <sheetName val="장비시간"/>
      <sheetName val="dummy"/>
      <sheetName val="pipe entry"/>
    </sheetNames>
    <sheetDataSet>
      <sheetData sheetId="0" refreshError="1"/>
      <sheetData sheetId="1" refreshError="1"/>
      <sheetData sheetId="2"/>
      <sheetData sheetId="3"/>
      <sheetData sheetId="4"/>
      <sheetData sheetId="5"/>
      <sheetData sheetId="6" refreshError="1"/>
      <sheetData sheetId="7"/>
      <sheetData sheetId="8"/>
      <sheetData sheetId="9"/>
      <sheetData sheetId="10" refreshError="1"/>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scour depth"/>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Mix Design"/>
      <sheetName val="Equipment  Output"/>
      <sheetName val="Cost of O &amp; O"/>
      <sheetName val="Barrier, Railings"/>
      <sheetName val="VARIOUS STONES"/>
      <sheetName val="Catch Pit"/>
      <sheetName val="KERBS"/>
      <sheetName val="Lead"/>
      <sheetName val="ANAL"/>
      <sheetName val="INPUT"/>
      <sheetName val="DETAILED"/>
    </sheetNames>
    <sheetDataSet>
      <sheetData sheetId="0"/>
      <sheetData sheetId="1"/>
      <sheetData sheetId="2"/>
      <sheetData sheetId="3"/>
      <sheetData sheetId="4">
        <row r="13">
          <cell r="F13">
            <v>28.941176470588236</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2"/>
      <sheetName val="Format 2A"/>
      <sheetName val="Index"/>
      <sheetName val="TOP SHEET"/>
      <sheetName val="S4"/>
      <sheetName val="SITE OVERHEADS"/>
      <sheetName val="dept"/>
      <sheetName val="P &amp; M ABS"/>
      <sheetName val="P &amp; M DEP"/>
      <sheetName val="P &amp; M OPER"/>
      <sheetName val="P &amp; M FUEL MAIN"/>
      <sheetName val="Basic Material Prices"/>
      <sheetName val="EW &amp; BF"/>
      <sheetName val="concrete"/>
      <sheetName val="Formwork costing"/>
      <sheetName val="formwork"/>
      <sheetName val="FloorBeam"/>
      <sheetName val="Costing for FW"/>
      <sheetName val="steelworks"/>
      <sheetName val="Masonry"/>
      <sheetName val="Flooring &amp; Painting"/>
      <sheetName val="Toilet WP"/>
      <sheetName val="Site Toilet Facilities"/>
      <sheetName val="Sanitary works"/>
      <sheetName val="Miscellaneous"/>
      <sheetName val="ACE-Top"/>
      <sheetName val="Working-Fab,Erec etc"/>
      <sheetName val="list"/>
      <sheetName val="Fill this out first..."/>
      <sheetName val="DetEst"/>
      <sheetName val="labo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OEC"/>
      <sheetName val="CABLE BULK"/>
      <sheetName val="BLR 1"/>
      <sheetName val="GEN"/>
      <sheetName val="GAS"/>
      <sheetName val="DEAE"/>
      <sheetName val="BLR2"/>
      <sheetName val="BLR3"/>
      <sheetName val="BLR4"/>
      <sheetName val="BLR5"/>
      <sheetName val="DEM"/>
      <sheetName val="SAM"/>
      <sheetName val="CHEM"/>
      <sheetName val="COP"/>
      <sheetName val="6-2차"/>
      <sheetName val="MC-01"/>
      <sheetName val="SUMMARY (0)"/>
      <sheetName val="COA-17"/>
      <sheetName val="C-18"/>
      <sheetName val="Rev P"/>
      <sheetName val="WORKING"/>
      <sheetName val="BQ List MNHRS"/>
      <sheetName val="PipWT"/>
      <sheetName val="97 사업추정(WEKI)"/>
      <sheetName val="eq_data"/>
      <sheetName val="ELEC_DCI"/>
      <sheetName val="INST_DCI"/>
      <sheetName val="장비비-관세+운반비+가설발전-동원계획"/>
      <sheetName val="ANALYSER"/>
      <sheetName val="FWBS7000,8000"/>
      <sheetName val="INS"/>
      <sheetName val="갑지"/>
      <sheetName val="Resource"/>
      <sheetName val="환율표"/>
      <sheetName val="h-013211-2"/>
      <sheetName val="가도공"/>
      <sheetName val="대비내역"/>
      <sheetName val="일위대가"/>
      <sheetName val="전기일위대가"/>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Cost of O &amp; O"/>
      <sheetName val="Analysis"/>
      <sheetName val="Analy_7-10"/>
      <sheetName val="basdat"/>
      <sheetName val="S2groupcod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PRECAST lightconc_II"/>
      <sheetName val="Friends"/>
      <sheetName val="College Details"/>
      <sheetName val="Personal "/>
      <sheetName val="Office"/>
      <sheetName val="CF-det"/>
      <sheetName val="Cleaning &amp; Grubbing"/>
      <sheetName val="GN_ST_10"/>
      <sheetName val="ORDER BOOKING"/>
      <sheetName val="IHC"/>
      <sheetName val="bhilai"/>
      <sheetName val="jidal dam"/>
      <sheetName val="delo"/>
      <sheetName val="fran temp"/>
      <sheetName val="gagan"/>
      <sheetName val="hsbc"/>
      <sheetName val="jeedi"/>
      <sheetName val="kona swit"/>
      <sheetName val="template (8)"/>
      <sheetName val="template (9)"/>
      <sheetName val="Design"/>
      <sheetName val="TBAL9697 -group wise  sdpl"/>
      <sheetName val="OVER HEADS"/>
      <sheetName val="Cover Sheet"/>
      <sheetName val="BOQ REV A"/>
      <sheetName val="BOQ"/>
      <sheetName val="PTB (IO)"/>
      <sheetName val="BMS "/>
      <sheetName val="SPT vs PHI"/>
      <sheetName val="PIPING"/>
      <sheetName val="八幡"/>
      <sheetName val="300x500"/>
      <sheetName val="scurve calc (2)"/>
      <sheetName val="Direct cost shed A-2 "/>
      <sheetName val="#REF!"/>
      <sheetName val="Boq Block A"/>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ITE OVERHEADS"/>
      <sheetName val="labour coeff"/>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Civil Boq"/>
      <sheetName val="dBase"/>
      <sheetName val="SUMMARY(E)"/>
      <sheetName val="List"/>
      <sheetName val="Meas.-Hotel Part"/>
      <sheetName val="Contract Night Staff"/>
      <sheetName val="Contract Day Staff"/>
      <sheetName val="Day Shift"/>
      <sheetName val="Night Shift"/>
      <sheetName val="Headings"/>
      <sheetName val="22.12.2011"/>
      <sheetName val="Fee Rate Summary"/>
      <sheetName val="BOQ_Direct_selling cost"/>
      <sheetName val="factors"/>
      <sheetName val=" 09.07.10 M顅ᎆ뤀ᨇ԰_x0000_缀_x0000_"/>
      <sheetName val="beam-reinft"/>
      <sheetName val="Build-up"/>
      <sheetName val="BOQ (2)"/>
      <sheetName val="2gii"/>
      <sheetName val="Meas__Hotel Part"/>
      <sheetName val="St.co.91.5lvl"/>
      <sheetName val="Data"/>
      <sheetName val="Lead"/>
      <sheetName val="Sheet2"/>
      <sheetName val="Sales &amp; Prod"/>
      <sheetName val="IO List"/>
      <sheetName val="Detail"/>
      <sheetName val="final abstract"/>
      <sheetName val="Fill this out first..."/>
      <sheetName val="INPUT SHEET"/>
      <sheetName val="temp"/>
      <sheetName val="GBW"/>
      <sheetName val="HEAD"/>
      <sheetName val="Labour productivity"/>
      <sheetName val="SP Break Up"/>
      <sheetName val="공장별판관비배부"/>
      <sheetName val="Staff Acco."/>
      <sheetName val="Costing"/>
      <sheetName val=" 09.07.10 M顅ᎆ뤀ᨇ԰?缀?"/>
      <sheetName val="TBAL9697 _group wise  sdpl"/>
      <sheetName val="Intake"/>
      <sheetName val="inWords"/>
      <sheetName val="Ave.wtd.rates"/>
      <sheetName val="Material "/>
      <sheetName val="Labour &amp; Plant"/>
      <sheetName val="Cashflow projection"/>
      <sheetName val="Item- Compact"/>
      <sheetName val="PA- Consutant "/>
      <sheetName val="HVAC"/>
      <sheetName val="BS8007"/>
      <sheetName val="Civil Works"/>
      <sheetName val="DataInput"/>
      <sheetName val="DataInput-1"/>
      <sheetName val="DI Rate Analysis"/>
      <sheetName val="Economic RisingMain  Ph-I"/>
      <sheetName val="master"/>
      <sheetName val="Assumptions"/>
      <sheetName val="col-reinft1"/>
      <sheetName val="section"/>
      <sheetName val="MN T.B."/>
      <sheetName val="Structure Bills Qty"/>
      <sheetName val="dlvoid"/>
      <sheetName val="UnitPrices"/>
      <sheetName val="MASTER_OE"/>
      <sheetName val="cash in flow Summary JV "/>
      <sheetName val="water prop."/>
      <sheetName val="GR.slab-reinft"/>
      <sheetName val="AOR"/>
      <sheetName val="Cost Index"/>
      <sheetName val="sheeet7"/>
      <sheetName val="Rate analysis- BOQ 1 "/>
      <sheetName val="box-12"/>
      <sheetName val="08.07.10헾】_x0005__x0000__x0000__x0000__x0000_ꎋ"/>
      <sheetName val="Voucher"/>
      <sheetName val="3cd Annexure"/>
      <sheetName val="Fin. Assumpt. - Sensitivities"/>
      <sheetName val="Bill 1"/>
      <sheetName val="Bill 2"/>
      <sheetName val="Bill 3"/>
      <sheetName val="Bill 4"/>
      <sheetName val="Bill 5"/>
      <sheetName val="Bill 6"/>
      <sheetName val="Bill 7"/>
      <sheetName val="T-P1, FINISHES WORKING "/>
      <sheetName val="Assumption &amp; Exclusion"/>
      <sheetName val="querries"/>
      <sheetName val="1.Civil-RA"/>
      <sheetName val="08.07.10헾】_x0005_????ꎋ"/>
      <sheetName val="wordsdata"/>
      <sheetName val="Labour"/>
      <sheetName val="INDIGINEOUS ITEMS "/>
      <sheetName val="gen"/>
      <sheetName val="Project Details.."/>
      <sheetName val="F20 Risk Analysis"/>
      <sheetName val="Change Order Log"/>
      <sheetName val="lookups"/>
      <sheetName val="ref"/>
      <sheetName val="Bin"/>
      <sheetName val="2000 MOR"/>
      <sheetName val="estm_mech"/>
      <sheetName val="DI_Rate_Analysis"/>
      <sheetName val="Economic_RisingMain__Ph-I"/>
      <sheetName val="TAX_BILLS"/>
      <sheetName val="CASH_BILLS"/>
      <sheetName val="LABOUR_BILLS"/>
      <sheetName val="puch_order"/>
      <sheetName val="Sheet1_(2)"/>
      <sheetName val=" 09.07.10 M顅ᎆ뤀ᨇ԰"/>
      <sheetName val=" 09.07.10 M顅ᎆ뤀ᨇ԰_缀_"/>
      <sheetName val="FT-05-02IsoBOM"/>
      <sheetName val="CT"/>
      <sheetName val="PT"/>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Expenditure_plan"/>
      <sheetName val="ORDER_BOOKING"/>
      <sheetName val="M-Book_for_Conc"/>
      <sheetName val="M-Book_for_FW"/>
      <sheetName val="22_12_2011"/>
      <sheetName val="BOQ_(2)"/>
      <sheetName val="Prelims Breakup"/>
      <sheetName val="B3-B4-B5-B6"/>
      <sheetName val="Boq_Block_A"/>
      <sheetName val="_24_07_10_RS_&amp;_SECURITY"/>
      <sheetName val="24_07_10_CIVIL_WET"/>
      <sheetName val="_24_07_10_CIVIL"/>
      <sheetName val="analysis"/>
      <sheetName val=" _x000a_¢_x0002_&amp;_x0000__x0000__x0000_ú5#_x0000__x0000__x0000__x0000__x0000__x0000__x0000_"/>
      <sheetName val=""/>
      <sheetName val="Driveway Beams"/>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PRELIM5"/>
      <sheetName val="Rate Analysis"/>
      <sheetName val="Prelims_Breakup"/>
      <sheetName val="PIPELINE"/>
      <sheetName val="CIVIL"/>
      <sheetName val="_22_07_10_MECH-TANK"/>
      <sheetName val="_21_07_10_N_SHIFT_MECH-FAB"/>
      <sheetName val="_21_07_10_N_SHIFT_MECH-TANK"/>
      <sheetName val="_21_07_10_RS_&amp;_SECURITY"/>
      <sheetName val="21_07_10_CIVIL_WET"/>
      <sheetName val="x-items"/>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BHANDUP"/>
      <sheetName val="Quote Sheet"/>
      <sheetName val="External Doors"/>
      <sheetName val="T&amp;M"/>
      <sheetName val="RA-markate"/>
      <sheetName val="PROCTOR"/>
      <sheetName val="Theo Cons-June'10"/>
      <sheetName val="Eqpmnt Plng"/>
      <sheetName val="LABOUR RATE"/>
      <sheetName val="Material Rate"/>
      <sheetName val="Admin"/>
      <sheetName val=" _x000a_¢_x0002_&amp;???ú5#???????"/>
      <sheetName val="AFAS "/>
      <sheetName val="RDS &amp; WLD"/>
      <sheetName val="PA System"/>
      <sheetName val="ACC"/>
      <sheetName val="CCTV"/>
      <sheetName val="Server &amp; PAC Room"/>
      <sheetName val="BMS"/>
      <sheetName val="HVAC BOQ"/>
      <sheetName val="Assumption Inputs"/>
      <sheetName val="DEINKING(ANNEX 1)"/>
      <sheetName val="COST"/>
      <sheetName val="Grade Slab -1"/>
      <sheetName val="Grade Slab -2"/>
      <sheetName val="Grade slab-3"/>
      <sheetName val="Grade slab -4"/>
      <sheetName val="Grade slab -5"/>
      <sheetName val="Grade slab -6"/>
      <sheetName val="08.07.10헾】_x0005_????菈_x0013_"/>
      <sheetName val="COLUMN"/>
      <sheetName val="ACS(1)"/>
      <sheetName val="FAS-C(4)"/>
      <sheetName val="CCTV(old)"/>
      <sheetName val="Makro1"/>
      <sheetName val="Final"/>
      <sheetName val="Summary-Price_New"/>
      <sheetName val="AN-2K"/>
      <sheetName val="Switch V16"/>
      <sheetName val="08.07.10헾】_x0005__x0000__x0000"/>
      <sheetName val="08.07.10헾】_x0005_____ꎋ"/>
      <sheetName val="Cover"/>
      <sheetName val="Data Sheet"/>
      <sheetName val="Background"/>
      <sheetName val="Summary WG"/>
      <sheetName val="L+M"/>
      <sheetName val="Debits as on 12.04.08"/>
      <sheetName val="detail'02"/>
      <sheetName val="Cal"/>
      <sheetName val="Phase 1"/>
      <sheetName val="Pacakges split"/>
      <sheetName val="run"/>
      <sheetName val="AutoOpen Stub Data"/>
      <sheetName val="Code"/>
      <sheetName val="환율"/>
      <sheetName val="Wire"/>
      <sheetName val="pol-60"/>
      <sheetName val="STAFFSCHED "/>
      <sheetName val="08.07.10헾】_x0005_"/>
      <sheetName val="InputPO_Del"/>
      <sheetName val="Factor Sheet"/>
      <sheetName val="Cat A Change Control"/>
      <sheetName val="Deduction of assets"/>
      <sheetName val="India F&amp;S Template"/>
      <sheetName val=" bus bay"/>
      <sheetName val="doq-10"/>
      <sheetName val="doq-I"/>
      <sheetName val="doq 4"/>
      <sheetName val="doq 2"/>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_16_07_10_RS_&amp;_SECURITY"/>
      <sheetName val="16_07_10_CIVIL_WET"/>
      <sheetName val="_16_07_10_CIVIL"/>
      <sheetName val="_16_07_10_MECH-FAB"/>
      <sheetName val="_16_07_10_MECH-TANK"/>
      <sheetName val="_15_07_10_N_SHIFT_MECH-FAB"/>
      <sheetName val="_15_07_10_N_SHIFT_MECH-TANK"/>
      <sheetName val="CABLERET"/>
      <sheetName val="B'Sheet"/>
      <sheetName val="Asmp"/>
      <sheetName val="DP"/>
      <sheetName val="currency"/>
      <sheetName val="BLOCK-A (MEA.SHEET)"/>
      <sheetName val="Income Statement"/>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Intro."/>
      <sheetName val="Gate 2"/>
      <sheetName val="Lab"/>
      <sheetName val="BOQ_Direct_selling_cost"/>
      <sheetName val="SEW4"/>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UNIT"/>
      <sheetName val="CCY"/>
      <sheetName val="starter"/>
      <sheetName val="FORM7"/>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easurements"/>
      <sheetName val="Tables"/>
      <sheetName val="Flooring"/>
      <sheetName val="Ceilings"/>
      <sheetName val="ACAD Finishes"/>
      <sheetName val="Site Details"/>
      <sheetName val="Chair"/>
      <sheetName val="Site Area Statement"/>
      <sheetName val="Doors"/>
      <sheetName val="Estimate"/>
      <sheetName val="Index"/>
      <sheetName val="BOQ LT"/>
      <sheetName val="LMP"/>
      <sheetName val="sc-mar2000"/>
      <sheetName val="DSLP"/>
      <sheetName val="Load Details(B2)"/>
      <sheetName val="Works - Quote Sheet"/>
      <sheetName val="MG"/>
      <sheetName val="VALIDATIONS"/>
      <sheetName val="Mat_Cost"/>
      <sheetName val="MASTER_RATE ANALYSIS"/>
      <sheetName val="08.07.10헾】_x0005_??_x0005__x0000__x0000_"/>
      <sheetName val="08.07.10헾】_x0005_??壀&quot;夌&quot;"/>
      <sheetName val="_21_07_10_N_SHIFT_MECH-FA"/>
      <sheetName val="Report"/>
      <sheetName val="Name List"/>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REF"/>
      <sheetName val="Main-Material"/>
      <sheetName val="Form-B"/>
      <sheetName val="Blr hire"/>
      <sheetName val="PRECAST-conc-AI"/>
      <sheetName val="Miscellan%ous_x0008_civil"/>
      <sheetName val="b`sic"/>
      <sheetName val="PRECAST lig(tconc_II"/>
      <sheetName val="目录"/>
      <sheetName val="F&amp;B"/>
      <sheetName val="Kitchen"/>
      <sheetName val="segment_topsheet"/>
      <sheetName val="Cost Basis"/>
      <sheetName val="CON"/>
      <sheetName val="girder"/>
      <sheetName val="Rocker"/>
      <sheetName val="08.07.10헾】_x0005_??헾⿂_x0005__x0000_"/>
      <sheetName val="08.07.10헾】_x0005_????懇"/>
      <sheetName val=" _¢_x0002_&amp;"/>
      <sheetName val=" _¢_x0002_&amp;___ú5#_______"/>
      <sheetName val="预算"/>
      <sheetName val="電気設備表"/>
      <sheetName val="Projects"/>
      <sheetName val="Project Ignite"/>
      <sheetName val="08.07.10헾】_x0005_??ꮸ⽚_x0005__x0000_"/>
      <sheetName val="08.07.10헾】_x0005_??丵⼽_x0005__x0000_"/>
      <sheetName val="08.07.10헾】_x0005_????癠'"/>
      <sheetName val="Sqn_Abs"/>
      <sheetName val="calcul"/>
      <sheetName val="98Price"/>
      <sheetName val="9"/>
      <sheetName val="VF Full Recon"/>
      <sheetName val="PITP3 COPY"/>
      <sheetName val="Meas."/>
      <sheetName val="Expenses Actual Vs. Budgeted"/>
      <sheetName val="Col up to plinth"/>
      <sheetName val="Footing"/>
      <sheetName val="Inputs"/>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_x0000__x0000__x0000_ú5#_x0000__x0000__x0000__x0000__x0000__x0000__x0000_"/>
      <sheetName val="08.07.10헾】_x0005_??헾⽀_x0005__x0000_"/>
      <sheetName val="INTRO"/>
      <sheetName val="2.civil-RA"/>
      <sheetName val="08.07.10_x0000__x0000_ⴠ_x0000__x0000__x0000_㭮㢝輜_x0018_"/>
      <sheetName val="Misc. Data"/>
      <sheetName val="eq"/>
      <sheetName val=" _x000d_¢_x0002_&amp;???ú5#???????"/>
      <sheetName val="Customize Your Invoice"/>
      <sheetName val="Rate analysis civil"/>
      <sheetName val="경비공통"/>
      <sheetName val="Conc&amp;steel-assets"/>
      <sheetName val="STP"/>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ETC Plant Cost"/>
      <sheetName val="_ ¢&amp;ú5#"/>
      <sheetName val="_ ¢&amp;???ú5#???????"/>
      <sheetName val="C-12"/>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Deprec."/>
      <sheetName val="CCTV_EST1"/>
      <sheetName val="KSt - Analysis "/>
      <sheetName val="Section Catalogue"/>
      <sheetName val=" _x000a_¢_x0002_&amp;"/>
      <sheetName val="공사비 내역 (가)"/>
      <sheetName val="CIF COST ITEM"/>
      <sheetName val="Fin. Assumpt. - SensitivitieH"/>
      <sheetName val="08.07.10 CIVIՌ_x0000_缀_x0000__x0000_"/>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Material&amp;equipment"/>
      <sheetName val="DOOR-WIND"/>
      <sheetName val="Form 6"/>
      <sheetName val="_x0000__x0017__x0000__x0012__x0000__x000f__x0000__x0012__x0000__x0013__x0000_ _x0000__x001a__x0000__x001b__x0000__x0017__x0000_"/>
      <sheetName val="Guide"/>
      <sheetName val="PRECAST_lightconc_II7"/>
      <sheetName val="PRECAST_lightconc-II7"/>
      <sheetName val="jidal_dam7"/>
      <sheetName val="fran_temp7"/>
      <sheetName val="kona_swit7"/>
      <sheetName val="template_(8)7"/>
      <sheetName val="template_(9)7"/>
      <sheetName val="College_Details7"/>
      <sheetName val="Personal_7"/>
      <sheetName val="Cleaning_&amp;_Grubbing7"/>
      <sheetName val="OVER_HEADS7"/>
      <sheetName val="Cover_Sheet7"/>
      <sheetName val="BOQ_REV_A7"/>
      <sheetName val="PTB_(IO)7"/>
      <sheetName val="BMS_7"/>
      <sheetName val="SPT_vs_PHI7"/>
      <sheetName val="TBAL9697_-group_wise__sdpl7"/>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Quantity_Schedule6"/>
      <sheetName val="Revenue__Schedule_6"/>
      <sheetName val="Balance_works_-_Direct_Cost6"/>
      <sheetName val="Balance_works_-_Indirect_Cost6"/>
      <sheetName val="Fund_Plan6"/>
      <sheetName val="Bill_of_Resources6"/>
      <sheetName val="beam-reinft-IIInd_floor5"/>
      <sheetName val="Expenditure_plan5"/>
      <sheetName val="ORDER_BOOKING5"/>
      <sheetName val="Boq_Block_A5"/>
      <sheetName val="SITE_OVERHEADS5"/>
      <sheetName val="labour_coeff5"/>
      <sheetName val="Site_Dev_BOQ5"/>
      <sheetName val="Costing_Upto_Mar'11_(2)5"/>
      <sheetName val="Tender_Summary5"/>
      <sheetName val="M-Book_for_Conc5"/>
      <sheetName val="M-Book_for_FW5"/>
      <sheetName val="TAX_BILLS5"/>
      <sheetName val="CASH_BILLS5"/>
      <sheetName val="LABOUR_BILLS5"/>
      <sheetName val="puch_order5"/>
      <sheetName val="Sheet1_(2)5"/>
      <sheetName val="BOQ_Direct_selling_cost4"/>
      <sheetName val="Meas_-Hotel_Part5"/>
      <sheetName val="scurve_calc_(2)4"/>
      <sheetName val="Contract_Night_Staff4"/>
      <sheetName val="Contract_Day_Staff4"/>
      <sheetName val="Day_Shift4"/>
      <sheetName val="Night_Shift4"/>
      <sheetName val="Direct_cost_shed_A-2_4"/>
      <sheetName val="Fee_Rate_Summary4"/>
      <sheetName val="Civil_Boq4"/>
      <sheetName val="TBAL9697__group_wise__sdpl4"/>
      <sheetName val="final_abstract4"/>
      <sheetName val="22_12_20115"/>
      <sheetName val="BOQ_(2)5"/>
      <sheetName val="Fill_this_out_first___4"/>
      <sheetName val="INPUT_SHEET4"/>
      <sheetName val="St_co_91_5lvl4"/>
      <sheetName val="Ave_wtd_rates4"/>
      <sheetName val="Material_4"/>
      <sheetName val="Labour_&amp;_Plant4"/>
      <sheetName val="Cashflow_projection4"/>
      <sheetName val="PA-_Consutant_4"/>
      <sheetName val="Item-_Compact4"/>
      <sheetName val="Civil_Works4"/>
      <sheetName val="_09_07_10_M顅ᎆ뤀ᨇ԰?缀?4"/>
      <sheetName val="Meas__Hotel_Part4"/>
      <sheetName val="cash_in_flow_Summary_JV_4"/>
      <sheetName val="Cost_Index4"/>
      <sheetName val="1_Civil-RA3"/>
      <sheetName val="water_prop_4"/>
      <sheetName val="GR_slab-reinft4"/>
      <sheetName val="Sales_&amp;_Prod4"/>
      <sheetName val="IO_List4"/>
      <sheetName val="DI_Rate_Analysis5"/>
      <sheetName val="Economic_RisingMain__Ph-I5"/>
      <sheetName val="MN_T_B_4"/>
      <sheetName val="F20_Risk_Analysis3"/>
      <sheetName val="Change_Order_Log3"/>
      <sheetName val="2000_MOR3"/>
      <sheetName val="Staff_Acco_4"/>
      <sheetName val="3cd_Annexure3"/>
      <sheetName val="SP_Break_Up4"/>
      <sheetName val="Labour_productivity4"/>
      <sheetName val="Fin__Assumpt__-_Sensitivities3"/>
      <sheetName val="Bill_13"/>
      <sheetName val="Bill_23"/>
      <sheetName val="Bill_33"/>
      <sheetName val="Bill_43"/>
      <sheetName val="Bill_53"/>
      <sheetName val="Bill_63"/>
      <sheetName val="Bill_73"/>
      <sheetName val="INDIGINEOUS_ITEMS_3"/>
      <sheetName val="T-P1,_FINISHES_WORKING_3"/>
      <sheetName val="Assumption_&amp;_Exclusion3"/>
      <sheetName val="Project_Details__4"/>
      <sheetName val="Rate_analysis-_BOQ_1_4"/>
      <sheetName val="Driveway_Beams3"/>
      <sheetName val="Prelims_Breakup5"/>
      <sheetName val="_09_07_10_M顅ᎆ뤀ᨇ԰3"/>
      <sheetName val="_09_07_10_M顅ᎆ뤀ᨇ԰_缀_3"/>
      <sheetName val="Structure_Bills_Qty3"/>
      <sheetName val="Rate_Analysis3"/>
      <sheetName val="Eqpmnt_Plng3"/>
      <sheetName val="LABOUR_RATE3"/>
      <sheetName val="Material_Rate3"/>
      <sheetName val="Switch_V163"/>
      <sheetName val="Assumption_Inputs3"/>
      <sheetName val="Debits_as_on_12_04_082"/>
      <sheetName val="Cat_A_Change_Control3"/>
      <sheetName val="Phase_13"/>
      <sheetName val="Pacakges_split3"/>
      <sheetName val="AutoOpen_Stub_Data3"/>
      <sheetName val="DEINKING(ANNEX_1)3"/>
      <sheetName val="External_Doors3"/>
      <sheetName val="Theo_Cons-June'102"/>
      <sheetName val="BLOCK-A_(MEA_SHEET)2"/>
      <sheetName val="Income_Statement2"/>
      <sheetName val="Invoice_Tracker2"/>
      <sheetName val="_bus_bay2"/>
      <sheetName val="doq_42"/>
      <sheetName val="doq_22"/>
      <sheetName val="Grade_Slab_-13"/>
      <sheetName val="Grade_Slab_-23"/>
      <sheetName val="Grade_slab-33"/>
      <sheetName val="Grade_slab_-43"/>
      <sheetName val="Grade_slab_-53"/>
      <sheetName val="Grade_slab_-63"/>
      <sheetName val="Data_Sheet2"/>
      <sheetName val="STAFFSCHED_2"/>
      <sheetName val="India_F&amp;S_Template2"/>
      <sheetName val="Factor_Sheet3"/>
      <sheetName val="Quote_Sheet2"/>
      <sheetName val="AFAS_2"/>
      <sheetName val="RDS_&amp;_WLD2"/>
      <sheetName val="PA_System2"/>
      <sheetName val="Server_&amp;_PAC_Room2"/>
      <sheetName val="HVAC_BOQ2"/>
      <sheetName val="Summary_WG2"/>
      <sheetName val="08_07_10헾】"/>
      <sheetName val="Deduction_of_assets2"/>
      <sheetName val="d-safe_specs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11B_2"/>
      <sheetName val="Intro_1"/>
      <sheetName val="Gate_21"/>
      <sheetName val="ACAD_Finishes2"/>
      <sheetName val="Site_Details2"/>
      <sheetName val="Site_Area_Statement2"/>
      <sheetName val="Blr_hire2"/>
      <sheetName val="PRECAST_lig(tconc_II2"/>
      <sheetName val="14_07_10_CIVIL_W [2"/>
      <sheetName val="Cost_Basis1"/>
      <sheetName val="08_07_10헾】??헾⿂"/>
      <sheetName val="08_07_10헾】????懇"/>
      <sheetName val="__¢&amp;"/>
      <sheetName val="__¢&amp;___ú5#_______"/>
      <sheetName val="BOQ_LT2"/>
      <sheetName val="08_07_10헾】??ꮸ⽚"/>
      <sheetName val="08_07_10헾】??丵⼽"/>
      <sheetName val="08_07_10헾】????癠'"/>
      <sheetName val="08_07_10헾】??헾⽀"/>
      <sheetName val="B3-B4-B5-"/>
      <sheetName val="_x000a_"/>
      <sheetName val="ᬀᜀሀༀሀ"/>
      <sheetName val="VF_Full_Recon1"/>
      <sheetName val="Load_Details(B2)2"/>
      <sheetName val="Works_-_Quote_Sheet2"/>
      <sheetName val="MASTER_RATE_ANALYSIS2"/>
      <sheetName val="Name_List1"/>
      <sheetName val="Misc__Data1"/>
      <sheetName val="__¢&amp;ú5#2"/>
      <sheetName val="__¢&amp;???ú5#???????2"/>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PITP3_COPY1"/>
      <sheetName val="Meas_1"/>
      <sheetName val="Expenses_Actual_Vs__Budgeted1"/>
      <sheetName val="Col_up_to_plinth1"/>
      <sheetName val="RCC,Ret__Wall2"/>
      <sheetName val="Deprec_1"/>
      <sheetName val="KSt_-_Analysis_1"/>
      <sheetName val="Section_Catalogue1"/>
      <sheetName val="08_07_10헾】??壀$夌$"/>
      <sheetName val="Customize_Your_Invoice1"/>
      <sheetName val="__x000a_¢&amp;"/>
      <sheetName val="PRECAST_lightconc-II6"/>
      <sheetName val="jidal_dam6"/>
      <sheetName val="fran_temp6"/>
      <sheetName val="kona_swit6"/>
      <sheetName val="template_(8)6"/>
      <sheetName val="template_(9)6"/>
      <sheetName val="PRECAST_lightconc_II6"/>
      <sheetName val="College_Details6"/>
      <sheetName val="Personal_6"/>
      <sheetName val="Cleaning_&amp;_Grubbing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Boq_Block_A4"/>
      <sheetName val="beam-reinft-IIInd_floor4"/>
      <sheetName val="Expenditure_plan4"/>
      <sheetName val="ORDER_BOOKING4"/>
      <sheetName val="M-Book_for_Conc4"/>
      <sheetName val="M-Book_for_FW4"/>
      <sheetName val="SITE_OVERHEADS4"/>
      <sheetName val="labour_coeff4"/>
      <sheetName val="TAX_BILLS4"/>
      <sheetName val="CASH_BILLS4"/>
      <sheetName val="LABOUR_BILLS4"/>
      <sheetName val="puch_order4"/>
      <sheetName val="Sheet1_(2)4"/>
      <sheetName val="Site_Dev_BOQ4"/>
      <sheetName val="Costing_Upto_Mar'11_(2)4"/>
      <sheetName val="Tender_Summary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Meas_-Hotel_Part4"/>
      <sheetName val="TBAL9697__group_wise__sdpl3"/>
      <sheetName val="final_abstract3"/>
      <sheetName val="scurve_calc_(2)3"/>
      <sheetName val="Direct_cost_shed_A-2_3"/>
      <sheetName val="Fee_Rate_Summary3"/>
      <sheetName val="Civil_Boq3"/>
      <sheetName val="BOQ_Direct_selling_cost3"/>
      <sheetName val="22_12_20114"/>
      <sheetName val="Contract_Night_Staff3"/>
      <sheetName val="Contract_Day_Staff3"/>
      <sheetName val="Day_Shift3"/>
      <sheetName val="Night_Shift3"/>
      <sheetName val="BOQ_(2)4"/>
      <sheetName val="Fill_this_out_first___3"/>
      <sheetName val="INPUT_SHEET3"/>
      <sheetName val="Civil_Works3"/>
      <sheetName val="Cashflow_projection3"/>
      <sheetName val="Ave_wtd_rates3"/>
      <sheetName val="Material_3"/>
      <sheetName val="Labour_&amp;_Plant3"/>
      <sheetName val="PA-_Consutant_3"/>
      <sheetName val="Item-_Compact3"/>
      <sheetName val="Meas__Hotel_Part3"/>
      <sheetName val="cash_in_flow_Summary_JV_3"/>
      <sheetName val="Cost_Index3"/>
      <sheetName val="1_Civil-RA2"/>
      <sheetName val="St_co_91_5lvl3"/>
      <sheetName val="water_prop_3"/>
      <sheetName val="GR_slab-reinft3"/>
      <sheetName val="Sales_&amp;_Prod3"/>
      <sheetName val="IO_List3"/>
      <sheetName val="DI_Rate_Analysis4"/>
      <sheetName val="Economic_RisingMain__Ph-I4"/>
      <sheetName val="MN_T_B_3"/>
      <sheetName val="F20_Risk_Analysis2"/>
      <sheetName val="Change_Order_Log2"/>
      <sheetName val="2000_MOR2"/>
      <sheetName val="_09_07_10_M顅ᎆ뤀ᨇ԰?缀?3"/>
      <sheetName val="Staff_Acco_3"/>
      <sheetName val="3cd_Annexure2"/>
      <sheetName val="SP_Break_Up3"/>
      <sheetName val="Labour_productivity3"/>
      <sheetName val="Fin__Assumpt__-_Sensitivities2"/>
      <sheetName val="Bill_12"/>
      <sheetName val="Bill_22"/>
      <sheetName val="Bill_32"/>
      <sheetName val="Bill_42"/>
      <sheetName val="Bill_52"/>
      <sheetName val="Bill_62"/>
      <sheetName val="Bill_72"/>
      <sheetName val="INDIGINEOUS_ITEMS_2"/>
      <sheetName val="T-P1,_FINISHES_WORKING_2"/>
      <sheetName val="Assumption_&amp;_Exclusion2"/>
      <sheetName val="Project_Details__3"/>
      <sheetName val="Rate_analysis-_BOQ_1_3"/>
      <sheetName val="Driveway_Beams2"/>
      <sheetName val="Prelims_Breakup4"/>
      <sheetName val="_09_07_10_M顅ᎆ뤀ᨇ԰2"/>
      <sheetName val="_09_07_10_M顅ᎆ뤀ᨇ԰_缀_2"/>
      <sheetName val="Structure_Bills_Qty2"/>
      <sheetName val="Rate_Analysis2"/>
      <sheetName val="Quote_Sheet1"/>
      <sheetName val="External_Doors2"/>
      <sheetName val="Theo_Cons-June'101"/>
      <sheetName val="Eqpmnt_Plng2"/>
      <sheetName val="LABOUR_RATE2"/>
      <sheetName val="Material_Rate2"/>
      <sheetName val="AFAS_1"/>
      <sheetName val="RDS_&amp;_WLD1"/>
      <sheetName val="PA_System1"/>
      <sheetName val="Server_&amp;_PAC_Room1"/>
      <sheetName val="HVAC_BOQ1"/>
      <sheetName val="Assumption_Inputs2"/>
      <sheetName val="DEINKING(ANNEX_1)2"/>
      <sheetName val="Grade_Slab_-12"/>
      <sheetName val="Grade_Slab_-22"/>
      <sheetName val="Grade_slab-32"/>
      <sheetName val="Grade_slab_-42"/>
      <sheetName val="Grade_slab_-52"/>
      <sheetName val="Grade_slab_-62"/>
      <sheetName val="Switch_V162"/>
      <sheetName val="Data_Sheet1"/>
      <sheetName val="Summary_WG1"/>
      <sheetName val="Debits_as_on_12_04_081"/>
      <sheetName val="Phase_12"/>
      <sheetName val="Pacakges_split2"/>
      <sheetName val="AutoOpen_Stub_Data2"/>
      <sheetName val="STAFFSCHED_1"/>
      <sheetName val="Factor_Sheet2"/>
      <sheetName val="Cat_A_Change_Control2"/>
      <sheetName val="Deduction_of_assets1"/>
      <sheetName val="India_F&amp;S_Template1"/>
      <sheetName val="_bus_bay1"/>
      <sheetName val="doq_41"/>
      <sheetName val="doq_21"/>
      <sheetName val="d-safe_specs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BLOCK-A_(MEA_SHEET)1"/>
      <sheetName val="Income_Statement1"/>
      <sheetName val="Invoice_Tracker1"/>
      <sheetName val="11B_1"/>
      <sheetName val="Intro_"/>
      <sheetName val="Gate_2"/>
      <sheetName val="ACAD_Finishes1"/>
      <sheetName val="Site_Details1"/>
      <sheetName val="Site_Area_Statement1"/>
      <sheetName val="Blr_hire1"/>
      <sheetName val="PRECAST_lig(tconc_II1"/>
      <sheetName val="14_07_10_CIVIL_W [1"/>
      <sheetName val="Cost_Basis"/>
      <sheetName val="BOQ_LT1"/>
      <sheetName val="VF_Full_Recon"/>
      <sheetName val="Load_Details(B2)1"/>
      <sheetName val="Works_-_Quote_Sheet1"/>
      <sheetName val="MASTER_RATE_ANALYSIS1"/>
      <sheetName val="Name_List"/>
      <sheetName val="Misc__Data"/>
      <sheetName val="__¢&amp;ú5#1"/>
      <sheetName val="__¢&amp;???ú5#???????1"/>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PITP3_COPY"/>
      <sheetName val="Meas_"/>
      <sheetName val="Expenses_Actual_Vs__Budgeted"/>
      <sheetName val="Col_up_to_plinth"/>
      <sheetName val="RCC,Ret__Wall1"/>
      <sheetName val="Deprec_"/>
      <sheetName val="KSt_-_Analysis_"/>
      <sheetName val="Section_Catalogue"/>
      <sheetName val="Customize_Your_Invoice"/>
      <sheetName val="Project_Ignite"/>
      <sheetName val="Raw_Data"/>
      <sheetName val="2_civil-RA"/>
      <sheetName val="08_07_10ⴠ㭮㢝輜"/>
      <sheetName val="Rate_analysis_civil"/>
      <sheetName val="08_07_10헾】??헾⾑"/>
      <sheetName val="Lifts_&amp;_Escal-BOQ"/>
      <sheetName val="FIRE_BOQ"/>
      <sheetName val="ETC_Plant_Cost"/>
      <sheetName val="공사비_내역_(가)"/>
      <sheetName val="CIF_COST_ITEM"/>
      <sheetName val="Fin__Assumpt__-_SensitivitieH"/>
      <sheetName val="08_07_10_CIVIՌ缀"/>
      <sheetName val="Fin__Assumpt__-_Sensitivitie"/>
      <sheetName val="Frango_Work_sheet"/>
      <sheetName val="TCMO_(2)"/>
      <sheetName val="Advance_tax"/>
      <sheetName val="Cashflow_"/>
      <sheetName val="ITDEP_revised"/>
      <sheetName val="Deferred_tax"/>
      <sheetName val="grp_"/>
      <sheetName val="Debtors_Ageing_"/>
      <sheetName val="R_A_"/>
      <sheetName val="Form_6"/>
      <sheetName val="_"/>
      <sheetName val="Array"/>
      <sheetName val="Array (2)"/>
      <sheetName val="_22_07_10_MECH-FþÕ"/>
      <sheetName val="precast RC element"/>
      <sheetName val="beam-reinft-machine rm"/>
      <sheetName val="08.07.10헾】_x0005_??苈ô헾⼤"/>
      <sheetName val="08.07.10헾】_x0005_??헾　_x0005__x0000_"/>
      <sheetName val="RA BILL - 1"/>
      <sheetName val="Tax Inv"/>
      <sheetName val="Tax Inv (Client)"/>
      <sheetName val="abst-of -cost"/>
      <sheetName val="Cash Flow Input Data_ISC"/>
      <sheetName val="Interface_SC"/>
      <sheetName val="Calc_ISC"/>
      <sheetName val="Calc_SC"/>
      <sheetName val="Interface_ISC"/>
      <sheetName val="GD"/>
      <sheetName val="Con0304"/>
      <sheetName val="LEVEL SHEET"/>
      <sheetName val="Eqpmnt Pln_x0000_"/>
      <sheetName val="Eqpmnt PlnH"/>
      <sheetName val="Eqpmnt PlnÄ"/>
      <sheetName val="Master data"/>
      <sheetName val="Codes"/>
      <sheetName val="CPIPE2"/>
      <sheetName val="BLK2"/>
      <sheetName val="BLK3"/>
      <sheetName val="E &amp; R"/>
      <sheetName val="radar"/>
      <sheetName val="UG"/>
      <sheetName val="SOR"/>
      <sheetName val=" _x000a_¢_x0002_&amp;_x0000__x0000_"/>
      <sheetName val="14.07.10@"/>
      <sheetName val="14.07.10Á_x000c__x0003_&amp;"/>
      <sheetName val="08.07.10헾】_x0005_____菈_x0013_"/>
      <sheetName val="  ¢_x0002_&amp;"/>
      <sheetName val="  ¢_x0002_&amp;___ú5#_______"/>
      <sheetName val="14.07.10 CIVIL W _"/>
      <sheetName val="14.07.10@^__x0001_&amp;"/>
      <sheetName val="_x0001_"/>
      <sheetName val="Footing "/>
      <sheetName val="MS Loan repayments"/>
      <sheetName val="Detail In Door Stad"/>
      <sheetName val="월선수금"/>
      <sheetName val="Basement Budget"/>
      <sheetName val="RES-PLANNING"/>
      <sheetName val=" _¢_x0002_&amp;_x0000__x0000__x0000"/>
      <sheetName val="PROG_DATA"/>
      <sheetName val="Input"/>
      <sheetName val="basdat"/>
      <sheetName val="maing1"/>
      <sheetName val="S1BOQ"/>
      <sheetName val="WORK TABLE"/>
      <sheetName val="TEXT"/>
      <sheetName val="sept-plan"/>
      <sheetName val="sheet6"/>
      <sheetName val="7 Other Costs"/>
      <sheetName val="Vind - BtB"/>
      <sheetName val="inter"/>
      <sheetName val="foot-slab reinft"/>
      <sheetName val="General Input"/>
      <sheetName val="E_&amp;_R"/>
      <sheetName val="beam-reinft-machine_rm"/>
      <sheetName val="Cash_Flow_Input_Data_ISC"/>
      <sheetName val="F20_Risk_Analysis4"/>
      <sheetName val="Change_Order_Log4"/>
      <sheetName val="2000_MOR4"/>
      <sheetName val="Driveway_Beams4"/>
      <sheetName val="Structure_Bills_Qty4"/>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VF_Full_Recon2"/>
      <sheetName val="PITP3_COPY2"/>
      <sheetName val="Meas_2"/>
      <sheetName val="Expenses_Actual_Vs__Budgeted2"/>
      <sheetName val="Col_up_to_plinth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oject_Ignite1"/>
      <sheetName val="E_&amp;_R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ALA-002"/>
      <sheetName val="ST CODE"/>
      <sheetName val="Jafiliya"/>
      <sheetName val="Oud Metha"/>
      <sheetName val="Port Saeed"/>
      <sheetName val="Al Wasl"/>
      <sheetName val="Zabeel"/>
      <sheetName val="measure"/>
      <sheetName val="Material List "/>
      <sheetName val="Progress"/>
      <sheetName val="OpTrack"/>
      <sheetName val="Erection"/>
      <sheetName val="PointNo.5"/>
      <sheetName val="Cumulative Karnatka Purchase"/>
      <sheetName val="Purchase---"/>
      <sheetName val="Reco- Project wise"/>
      <sheetName val="Purchase head Wise"/>
      <sheetName val="Reco"/>
      <sheetName val="List of Project"/>
      <sheetName val="Sheet5"/>
      <sheetName val="Cumulative Karnatka Purchas (2"/>
      <sheetName val="Pivot table"/>
      <sheetName val="Balustrade"/>
      <sheetName val="Varthur 1"/>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CLAY"/>
      <sheetName val="BALAN1"/>
      <sheetName val="HDPE"/>
      <sheetName val="pvc"/>
      <sheetName val="pvc_basic"/>
      <sheetName val="DI"/>
      <sheetName val="hdpe_basic"/>
      <sheetName val="Adimi bldg"/>
      <sheetName val="Pump House"/>
      <sheetName val="Fuel Regu Station"/>
      <sheetName val="0200 Siteworks"/>
      <sheetName val="Basic Data"/>
      <sheetName val="SC Cost FEB 03"/>
      <sheetName val="Design of SF"/>
      <sheetName val="Process"/>
      <sheetName val="PIPING LINE LIST"/>
      <sheetName val="Bank Guarantee"/>
      <sheetName val="Crane List General"/>
      <sheetName val="기안"/>
      <sheetName val="출금실적"/>
      <sheetName val="Polythene sheet"/>
      <sheetName val="Output"/>
      <sheetName val="UNP-NCW "/>
      <sheetName val="WB0203-OLDLOAN"/>
      <sheetName val="XR"/>
      <sheetName val="Form_61"/>
      <sheetName val="Lifts_&amp;_Escal-BOQ1"/>
      <sheetName val="FIRE_BOQ1"/>
      <sheetName val=" 09.07.10 M顅ᎆ뤀ᨇ԰_x0000_v喐"/>
      <sheetName val=" 09.07.10 M顅ᎆ뤀ᨇ԰_x0000_È盰"/>
      <sheetName val="old_serial no."/>
      <sheetName val="tot_ass_9697"/>
      <sheetName val="Keyword"/>
      <sheetName val="SALE&amp;COST"/>
      <sheetName val="GEN_LOOKUPS"/>
      <sheetName val="BL Staff"/>
      <sheetName val=" "/>
      <sheetName val="  ¢_x0002_&amp;_x0000__x0000_"/>
      <sheetName val="œheet3"/>
      <sheetName val="P-II_Cement_Reconkiliation2"/>
      <sheetName val="Temporary"/>
      <sheetName val="ABB"/>
      <sheetName val="GE"/>
      <sheetName val="SC Cost MAR 02"/>
      <sheetName val="Combined Results "/>
      <sheetName val="Cashflow"/>
      <sheetName val="PriceSummary"/>
      <sheetName val="HK"/>
      <sheetName val="Calendar"/>
      <sheetName val="TBEAM"/>
      <sheetName val="Ring Details"/>
      <sheetName val="MFG"/>
      <sheetName val=" _x000a_¢_x0002_&amp;___ú5#_______"/>
      <sheetName val="14.07.10@_x0000__x0003_&amp;_x0000"/>
      <sheetName val="_x0000__x0000__x0000__x0000__x0"/>
      <sheetName val="14.07.10Á_x000c__x0003_&amp;_x0000"/>
      <sheetName val="  ¢_x0002_&amp;_x0000__x0000__x0000"/>
      <sheetName val="14.07.10@^__x0001_&amp;_x0000__x000"/>
      <sheetName val="08.07.10헾】_x0005____x0005__x00"/>
      <sheetName val="08.07.10헾】_x0005___壀&quot;夌&quot;"/>
      <sheetName val="08.07.10헾】_x0005___헾⿂_x0005__x"/>
      <sheetName val="08.07.10헾】_x0005_____懇"/>
      <sheetName val="08.07.10헾】_x0005___ꮸ⽚_x0005__x"/>
      <sheetName val="08.07.10헾】_x0005___丵⼽_x0005__x"/>
      <sheetName val="08.07.10헾】_x0005_____癠_"/>
      <sheetName val="__x000a_¢&amp;___ú5#_______"/>
      <sheetName val="08.07.10헾】_x0005___헾⽀_x0005__x"/>
      <sheetName val="08.07.10헾】_x0005___헾⾑_x0005__x"/>
      <sheetName val="_x0000__x0017__x0000__x0012__x0"/>
      <sheetName val="ᬀᜀሀༀሀ_x0000__x0000__x0000__x000"/>
      <sheetName val="14_07_10@&amp;Ò_"/>
      <sheetName val="¸_;b+_î&lt;î_&amp;&amp;"/>
      <sheetName val="14_07_10_CIVIL_W _"/>
      <sheetName val="08_07_10헾】____菈"/>
      <sheetName val="08_07_10헾】__"/>
      <sheetName val="14_07_10@^_&amp;8"/>
      <sheetName val="Ü5)bÝ_8)6)&amp;&amp;"/>
      <sheetName val="08_07_10헾】__壀&quot;夌&quot;"/>
      <sheetName val=" _x000d_¢_x0002_&amp;_x0000__x0000_"/>
      <sheetName val="08.07.10헾】_x0005___壀$夌$"/>
      <sheetName val=" _x000d_¢_x0002_&amp;___ú5#_______"/>
      <sheetName val="w't table"/>
      <sheetName val="cover page"/>
      <sheetName val="Equipment Master"/>
      <sheetName val="Material Master"/>
      <sheetName val="08.07.10헾】_x0005_??睮は_x0005__x0000_"/>
      <sheetName val="Shuttering Material"/>
      <sheetName val="BBS-Residential"/>
      <sheetName val="Basi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Material"/>
      <sheetName val="Plant &amp;  Machinery"/>
      <sheetName val="Deprec_2"/>
      <sheetName val="Form_62"/>
      <sheetName val="Lifts_&amp;_Escal-BOQ2"/>
      <sheetName val="FIRE_BOQ2"/>
      <sheetName val="leads"/>
      <sheetName val="08.07.10헾】_x0005_?︀ᇕ԰_x0000_缀"/>
      <sheetName val="08.07.10헾】_x0005_?蠄ሹꠀ䁮_xdc02_"/>
      <sheetName val="08.07.10헾】_x0005_?/_x0000_退Ý_x0000_"/>
      <sheetName val="08.07.10헾】_x0005_?蠌ሹ⠀䁫_xdc02_"/>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_ ¢&amp;___ú5#______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_x0017__x0000__x0012__x0000__x000f__x0000__x0012__x0000__x0013__x0000__x001a__x0000__x0013__x0000__x000b__x0000__x0006__x0000__x0011__x0000__x0010__x0000__x0007__x0000__x0003__x0000__x0003_"/>
      <sheetName val="Contract Status"/>
      <sheetName val="Reinforcement"/>
      <sheetName val="Pilling_24"/>
      <sheetName val="Steel-Circular"/>
      <sheetName val="FINOLEX"/>
      <sheetName val="Sheet7"/>
      <sheetName val="08.07.10_x0000__x0000_쪸_x0000__x0000__x0000_㱗褰譬'"/>
      <sheetName val="Model"/>
      <sheetName val="CONSTRUCTION COMPONENT"/>
      <sheetName val="wordsdatþ"/>
      <sheetName val="Summary output"/>
      <sheetName val="ITB COST"/>
      <sheetName val="Interior"/>
      <sheetName val="Electrical"/>
      <sheetName val="Mechanical"/>
      <sheetName val="Fire Hydrant"/>
      <sheetName val="Material Spec."/>
      <sheetName val="Terms &amp; conditions"/>
      <sheetName val="WORD"/>
      <sheetName val="Forecast"/>
      <sheetName val="Database"/>
      <sheetName val="Abstract"/>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08.07.10_x0000__x0000_ⴠ_x0000__"/>
      <sheetName val="08.07.10 CIVIՌ_x0000_缀_x0000__x"/>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Cable Data"/>
      <sheetName val="Sheet"/>
      <sheetName val="macros"/>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BLR 1"/>
      <sheetName val="GAS"/>
      <sheetName val="DEAE"/>
      <sheetName val="BLR2"/>
      <sheetName val="BLR3"/>
      <sheetName val="BLR4"/>
      <sheetName val="BLR5"/>
      <sheetName val="DEM"/>
      <sheetName val="SAM"/>
      <sheetName val="CHEM"/>
      <sheetName val="COP"/>
      <sheetName val="Proposal"/>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banilad"/>
      <sheetName val="Mactan"/>
      <sheetName val="Mandaue"/>
      <sheetName val="DM tANK Allow"/>
      <sheetName val="CMSBM"/>
      <sheetName val="MSU"/>
      <sheetName val="Eqpmnt Pln"/>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 _¢_x0002_&amp;_x0000__x0000_"/>
      <sheetName val="activit-graph  "/>
      <sheetName val="AREAS"/>
      <sheetName val="Sch-3"/>
      <sheetName val="Theme"/>
      <sheetName val="Measurment"/>
      <sheetName val="Material recovery"/>
      <sheetName val="Basic Rates"/>
      <sheetName val="3LBHK RA"/>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 _x000d_¢_x0002_&amp;"/>
      <sheetName val="08.07.10헾】_x0005_??헾　_x0005_"/>
      <sheetName val="Structure Bills Q_x0011__x0000_"/>
      <sheetName val="ༀሀጀᨀᬀᜀ"/>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SPT_vs_PHI30"/>
      <sheetName val="TBAL9697_-group_wise__sdpl30"/>
      <sheetName val="Quantity_Schedule29"/>
      <sheetName val="Revenue__Schedule_29"/>
      <sheetName val="Balance_works_-_Direct_Cost29"/>
      <sheetName val="Balance_works_-_Indirect_Cost29"/>
      <sheetName val="Fund_Plan29"/>
      <sheetName val="Bill_of_Resources29"/>
      <sheetName val="beam-reinft-IIInd_floor28"/>
      <sheetName val="Expenditure_plan28"/>
      <sheetName val="ORDER_BOOKING28"/>
      <sheetName val="SITE_OVERHEADS28"/>
      <sheetName val="labour_coeff28"/>
      <sheetName val="Site_Dev_BOQ28"/>
      <sheetName val="Costing_Upto_Mar'11_(2)28"/>
      <sheetName val="Tender_Summary28"/>
      <sheetName val="Boq_Block_A28"/>
      <sheetName val="M-Book_for_Conc28"/>
      <sheetName val="M-Book_for_FW28"/>
      <sheetName val="TAX_BILLS28"/>
      <sheetName val="CASH_BILLS28"/>
      <sheetName val="LABOUR_BILLS28"/>
      <sheetName val="puch_order28"/>
      <sheetName val="Sheet1_(2)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Meas_-Hotel_Part28"/>
      <sheetName val="scurve_calc_(2)27"/>
      <sheetName val="Contract_Night_Staff27"/>
      <sheetName val="Contract_Day_Staff27"/>
      <sheetName val="Day_Shift27"/>
      <sheetName val="Night_Shift27"/>
      <sheetName val="Direct_cost_shed_A-2_27"/>
      <sheetName val="22_12_201128"/>
      <sheetName val="final_abstract27"/>
      <sheetName val="Fee_Rate_Summary27"/>
      <sheetName val="Civil_Boq27"/>
      <sheetName val="BOQ_(2)28"/>
      <sheetName val="INPUT_SHEET27"/>
      <sheetName val="Ave_wtd_rates27"/>
      <sheetName val="Material_27"/>
      <sheetName val="Labour_&amp;_Plant27"/>
      <sheetName val="Cashflow_projection27"/>
      <sheetName val="PA-_Consutant_27"/>
      <sheetName val="Item-_Compact27"/>
      <sheetName val="Cost_Index27"/>
      <sheetName val="St_co_91_5lvl27"/>
      <sheetName val="Fill_this_out_first___27"/>
      <sheetName val="Meas__Hotel_Part27"/>
      <sheetName val="cash_in_flow_Summary_JV_27"/>
      <sheetName val="water_prop_27"/>
      <sheetName val="GR_slab-reinft27"/>
      <sheetName val="1_Civil-RA27"/>
      <sheetName val="Civil_Works27"/>
      <sheetName val="Sales_&amp;_Prod27"/>
      <sheetName val="IO_List27"/>
      <sheetName val="DI_Rate_Analysis28"/>
      <sheetName val="Economic_RisingMain__Ph-I28"/>
      <sheetName val="TBAL9697__group_wise__sdpl27"/>
      <sheetName val="MN_T_B_27"/>
      <sheetName val="SP_Break_Up27"/>
      <sheetName val="Fin__Assumpt__-_Sensitivities27"/>
      <sheetName val="Bill_127"/>
      <sheetName val="Bill_227"/>
      <sheetName val="Bill_327"/>
      <sheetName val="Bill_427"/>
      <sheetName val="Bill_527"/>
      <sheetName val="Bill_627"/>
      <sheetName val="Bill_727"/>
      <sheetName val="F20_Risk_Analysis27"/>
      <sheetName val="Change_Order_Log27"/>
      <sheetName val="2000_MOR27"/>
      <sheetName val="_09_07_10_M顅ᎆ뤀ᨇ԰?缀?27"/>
      <sheetName val="Staff_Acco_27"/>
      <sheetName val="3cd_Annexure27"/>
      <sheetName val="Labour_productivity27"/>
      <sheetName val="T-P1,_FINISHES_WORKING_27"/>
      <sheetName val="Assumption_&amp;_Exclusion27"/>
      <sheetName val="_09_07_10_M顅ᎆ뤀ᨇ԰27"/>
      <sheetName val="_09_07_10_M顅ᎆ뤀ᨇ԰_缀_27"/>
      <sheetName val="INDIGINEOUS_ITEMS_27"/>
      <sheetName val="Structure_Bills_Qty27"/>
      <sheetName val="Project_Details__27"/>
      <sheetName val="Prelims_Breakup28"/>
      <sheetName val="Rate_analysis-_BOQ_1_27"/>
      <sheetName val="External_Doors27"/>
      <sheetName val="Eqpmnt_Plng27"/>
      <sheetName val="LABOUR_RATE27"/>
      <sheetName val="Material_Rate27"/>
      <sheetName val="Switch_V1627"/>
      <sheetName val="Assumption_Inputs27"/>
      <sheetName val="Driveway_Beams27"/>
      <sheetName val="Rate_Analysis27"/>
      <sheetName val="Phase_127"/>
      <sheetName val="Pacakges_split27"/>
      <sheetName val="DEINKING(ANNEX_1)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Factor_Sheet27"/>
      <sheetName val="AutoOpen_Stub_Data27"/>
      <sheetName val="Debits_as_on_12_04_0826"/>
      <sheetName val="Data_Sheet26"/>
      <sheetName val="Cat_A_Change_Control27"/>
      <sheetName val="Summary_WG26"/>
      <sheetName val="STAFFSCHED_26"/>
      <sheetName val="Deduction_of_assets25"/>
      <sheetName val="India_F&amp;S_Template26"/>
      <sheetName val="_bus_bay26"/>
      <sheetName val="doq_426"/>
      <sheetName val="doq_226"/>
      <sheetName val="d-safe_specs25"/>
      <sheetName val="Invoice_Tracker26"/>
      <sheetName val="Intro_25"/>
      <sheetName val="Gate_225"/>
      <sheetName val="BLOCK-A_(MEA_SHEET)26"/>
      <sheetName val="11B_26"/>
      <sheetName val="ACAD_Finishes26"/>
      <sheetName val="Site_Details26"/>
      <sheetName val="Site_Area_Statement26"/>
      <sheetName val="BOQ_LT26"/>
      <sheetName val="14_07_10_CIVIL_W [26"/>
      <sheetName val="Load_Details(B2)26"/>
      <sheetName val="Works_-_Quote_Sheet26"/>
      <sheetName val="Income_Statement26"/>
      <sheetName val="MASTER_RATE_ANALYSIS25"/>
      <sheetName val="Name_List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Cost_Basis25"/>
      <sheetName val="Blr_hire25"/>
      <sheetName val="PRECAST_lig(tconc_II25"/>
      <sheetName val="Quote_Sheet25"/>
      <sheetName val="VF_Full_Recon25"/>
      <sheetName val="Project_Ignite25"/>
      <sheetName val="PITP3_COPY25"/>
      <sheetName val="Meas_25"/>
      <sheetName val="Expenses_Actual_Vs__Budgeted25"/>
      <sheetName val="Col_up_to_plinth25"/>
      <sheetName val="Misc__Data25"/>
      <sheetName val="Customize_Your_Invoice25"/>
      <sheetName val="Fin__Assumpt__-_SensitivitieH25"/>
      <sheetName val="Fin__Assumpt__-_Sensitivitie1"/>
      <sheetName val="RCC,Ret__Wall25"/>
      <sheetName val="precast_RC_element"/>
      <sheetName val="beam-reinft-machine_rm25"/>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苈ô헾⼤"/>
      <sheetName val="08_07_10헾】??헾　"/>
      <sheetName val="RA_BILL_-_1"/>
      <sheetName val="Tax_Inv"/>
      <sheetName val="Tax_Inv_(Client)"/>
      <sheetName val="Rate_analysis_civil1"/>
      <sheetName val="Raw_Data8"/>
      <sheetName val="Array_(2)"/>
      <sheetName val="KSt_-_Analysis_8"/>
      <sheetName val="Section_Catalogue8"/>
      <sheetName val="E_&amp;_R25"/>
      <sheetName val="Cash_Flow_Input_Data_ISC25"/>
      <sheetName val="__¢&amp;ú5#9"/>
      <sheetName val="__¢&amp;???ú5#???????9"/>
      <sheetName val="LEVEL_SHEET1"/>
      <sheetName val="14_07_10@"/>
      <sheetName val="14_07_10Á&amp;"/>
      <sheetName val="__¢&amp;1"/>
      <sheetName val="__¢&amp;___ú5#_______1"/>
      <sheetName val="14_07_10@^_&amp;"/>
      <sheetName val="공사비_내역_(가)8"/>
      <sheetName val="Eqpmnt_Pln"/>
      <sheetName val="Eqpmnt_PlnH"/>
      <sheetName val="Eqpmnt_PlnÄ"/>
      <sheetName val="__¢&amp;_x0000"/>
      <sheetName val="Footing_"/>
      <sheetName val="WORK_TABLE"/>
      <sheetName val="General_Input"/>
      <sheetName val="PointNo_5"/>
      <sheetName val="foot-slab_reinft"/>
      <sheetName val="7_Other_Costs"/>
      <sheetName val="Vind_-_BtB"/>
      <sheetName val="Basement_Budget"/>
      <sheetName val="Cumulative_Karnatka_Purchase"/>
      <sheetName val="Reco-_Project_wise"/>
      <sheetName val="Purchase_head_Wise"/>
      <sheetName val="List_of_Project"/>
      <sheetName val="Cumulative_Karnatka_Purchas_(2"/>
      <sheetName val="Pivot_table"/>
      <sheetName val="MS_Loan_repayments"/>
      <sheetName val="COP_Final"/>
      <sheetName val="BL_Staff"/>
      <sheetName val="Varthur_1"/>
      <sheetName val="ST_CODE"/>
      <sheetName val="Oud_Metha"/>
      <sheetName val="Port_Saeed"/>
      <sheetName val="Al_Wasl"/>
      <sheetName val="old_serial_no_"/>
      <sheetName val="abst-of_-cost"/>
      <sheetName val="Master_data"/>
      <sheetName val="SC_Cost_MAR_02"/>
      <sheetName val="Detail_In_Door_Stad"/>
      <sheetName val="FdnDes_Soil"/>
      <sheetName val="Link"/>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 AnalysisPCC"/>
      <sheetName val="Analysis-NH-Culverts"/>
      <sheetName val="RMR"/>
      <sheetName val="Substation"/>
      <sheetName val="IDCCALHYD-GOO"/>
      <sheetName val="GF Columns"/>
      <sheetName val="PMS"/>
      <sheetName val="DISTRIBUTION"/>
      <sheetName val="2_civil-RA1"/>
      <sheetName val="2_civil-RA2"/>
      <sheetName val="2_civil-RA3"/>
      <sheetName val="PROGRAMME"/>
      <sheetName val="PROG SUMMARY"/>
      <sheetName val="[temp.xls]08.07.10헾】_x0005_?/_x0000_退Ý_x0000_"/>
      <sheetName val="[temp.xls]14.07.10@^\_x0001_&amp;"/>
      <sheetName val="IDC"/>
      <sheetName val="Road Works"/>
      <sheetName val="Footpath"/>
      <sheetName val="Recharge pit"/>
      <sheetName val="Boundary wall"/>
      <sheetName val="BW Repairing &amp; Repainting"/>
      <sheetName val="Water Works"/>
      <sheetName val="SS Tank"/>
      <sheetName val="Rectification-DI line"/>
      <sheetName val="Watering &amp; Compaction"/>
      <sheetName val="Water Supply &amp; Recycle Network"/>
      <sheetName val="Storm Water Drainage"/>
      <sheetName val="Dewatering"/>
      <sheetName val="Rectification-PSS-1"/>
      <sheetName val="Horticulture &amp; Landscaping"/>
      <sheetName val="ETC 1010"/>
      <sheetName val="ETC.1020"/>
      <sheetName val="ETC1090"/>
      <sheetName val="IPS Flooring"/>
      <sheetName val="Pump Grouting"/>
      <sheetName val="Down Take Pipe"/>
      <sheetName val="Pipe Grouting"/>
      <sheetName val="Plug Removing"/>
      <sheetName val="UGT Cleaning"/>
      <sheetName val="Leveling &amp; Dressing"/>
      <sheetName val="STRIP Sizing"/>
      <sheetName val="doq-1 DOQ Culvert"/>
      <sheetName val="doq-1 Aoq Culvert"/>
      <sheetName val="Exc"/>
      <sheetName val="RCC"/>
      <sheetName val="Valves"/>
      <sheetName val="MS Rates"/>
      <sheetName val="pricing"/>
      <sheetName val="sof"/>
      <sheetName val="RateAnalysis"/>
      <sheetName val="Water supply distribution syste"/>
      <sheetName val="Title"/>
      <sheetName val="Sketch"/>
      <sheetName val="Door Types"/>
      <sheetName val="CONCEPT DESIGN QTY"/>
      <sheetName val="Slab Level"/>
      <sheetName val="ENG"/>
      <sheetName val="Design basis-C"/>
      <sheetName val="load data"/>
      <sheetName val="MCC IC"/>
      <sheetName val="MH BUDGET JAN'98"/>
      <sheetName val="15THMONTH"/>
      <sheetName val="p_2"/>
      <sheetName val="MH CONSPTN"/>
      <sheetName val="BASE DATI"/>
      <sheetName val="book1"/>
      <sheetName val="ELECT"/>
      <sheetName val="RMPAR"/>
      <sheetName val="Site_Dev_BO䡑3"/>
      <sheetName val=" 09.07.10 M蕸\헾⿓_x0005_"/>
      <sheetName val="08.07.10헾】_x0005_??睮は_x0005_"/>
      <sheetName val="[temp.xls]14.07.10@"/>
      <sheetName val="08.07.10헾】_x0005_?︀ᇕ԰"/>
      <sheetName val="08.07.10헾】_x0005_?/"/>
      <sheetName val="_x0017_"/>
      <sheetName val="Structure Bills Q_x0011_"/>
      <sheetName val="[temp.xls]08.07.10헾】_x0005_?/"/>
      <sheetName val="FORM-16"/>
      <sheetName val="Quantity"/>
      <sheetName val="ENCL9"/>
      <sheetName val="Building_List"/>
      <sheetName val="Aug"/>
      <sheetName val="FEB"/>
      <sheetName val="[temp.xls]________8___b_______2"/>
      <sheetName val="[temp.xls]____________b_______2"/>
      <sheetName val="[temp.xls]________5___b___8___2"/>
      <sheetName val="[temp.xls]________8___b_______3"/>
      <sheetName val="[temp.xls]____________b_______3"/>
      <sheetName val="[temp.xls]________5___b___8___3"/>
      <sheetName val="[temp.xls][temp.xls]14_07_10__2"/>
      <sheetName val="[temp.xls][temp.xls]14_07_10__3"/>
      <sheetName val="[temp.xls][temp.xls]14_07_10__4"/>
      <sheetName val="[temp.xls][temp.xls]___b______2"/>
      <sheetName val="[temp.xls][temp.xls]14_07_10__5"/>
      <sheetName val="[temp.xls][temp.xls]_5_b__8_6_2"/>
      <sheetName val="[temp.xls][temp.xls]08_07_10__2"/>
      <sheetName val="[temp.xls][temp.xls]14_07_10__6"/>
      <sheetName val="4 Annex 1 Basic rate"/>
      <sheetName val="Assmpns"/>
      <sheetName val="STRL"/>
      <sheetName val="UK"/>
      <sheetName val="GraphData"/>
      <sheetName val="일위(PN)"/>
      <sheetName val="SSR"/>
      <sheetName val="PPA Summary"/>
      <sheetName val="Timesheet"/>
      <sheetName val="Door"/>
      <sheetName val="13. Steel - Ratio"/>
      <sheetName val="wdr bldg"/>
      <sheetName val="Labels"/>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PROCURE"/>
      <sheetName val="단면가정"/>
      <sheetName val="설계조건"/>
      <sheetName val="LOADDAT"/>
      <sheetName val="Lookup"/>
      <sheetName val="PO NOS"/>
      <sheetName val="Fill this out first___"/>
      <sheetName val="steam outlet"/>
      <sheetName val="tie beam"/>
      <sheetName val="Footings"/>
      <sheetName val="sh_x0000_et6"/>
      <sheetName val="BOQ_L_x0000_4"/>
      <sheetName val="SUMRY"/>
      <sheetName val="DGT"/>
      <sheetName val="INTROD"/>
      <sheetName val="Equiv.Length"/>
      <sheetName val="Sump"/>
      <sheetName val="TITLES"/>
      <sheetName val="Rate"/>
      <sheetName val="ON BPCS"/>
      <sheetName val="Analysis-NH-Roads"/>
      <sheetName val="Analysis-NH-Bridges"/>
      <sheetName val="Hardware"/>
      <sheetName val="Labour List "/>
      <sheetName val="Plant List"/>
      <sheetName val="Material List"/>
      <sheetName val="_x0000__x0017__x0000__x0012__x0000__x000f__x0000__x0012__x0000__x0013__x0000_ _x0000__x001a__x0000__x001b__x0000__x0012__x0000_"/>
      <sheetName val="Fin Sum"/>
      <sheetName val="Field Values"/>
      <sheetName val="9. Package split - Cost "/>
      <sheetName val="CIF_COST_ITEM1"/>
      <sheetName val="CIF_COST_ITEM2"/>
      <sheetName val="Initial Data"/>
      <sheetName val="CIF_COST_ITEM3"/>
      <sheetName val="Sum6Jun99"/>
      <sheetName val="CIF_COST_ITEM4"/>
      <sheetName val="Oud_Metha1"/>
      <sheetName val="Port_Saeed1"/>
      <sheetName val="Al_Wasl1"/>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Contents"/>
      <sheetName val="F4.13"/>
      <sheetName val="TOTAL"/>
      <sheetName val="MENSUAL"/>
      <sheetName val="Gym AV"/>
      <sheetName val="OPENINGS"/>
      <sheetName val="Break up Sheet"/>
      <sheetName val="_Data"/>
      <sheetName val="Rates"/>
      <sheetName val="DCI-STR"/>
      <sheetName val="lists"/>
      <sheetName val="73 Free Chart Templates - 3"/>
      <sheetName val="RMes"/>
      <sheetName val="shuttering"/>
      <sheetName val="2.0 Floor Area Summary"/>
      <sheetName val="Angebot18.7."/>
      <sheetName val="App_6"/>
      <sheetName val="PANEL ANNEXURE"/>
      <sheetName val="Cost summary"/>
      <sheetName val="Quantity Freeze"/>
      <sheetName val="Chipping RCC"/>
      <sheetName val=" COP 100%"/>
      <sheetName val="BOQ T4B"/>
      <sheetName val="Summary year Plan"/>
      <sheetName val="P&amp;L-BDMC"/>
      <sheetName val="Macro custom function"/>
      <sheetName val="w't_table"/>
      <sheetName val="cover_page"/>
      <sheetName val="DM_tANK_Allow"/>
      <sheetName val="w't_table1"/>
      <sheetName val="cover_page1"/>
      <sheetName val="ST_CODE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risk rents and incentives"/>
      <sheetName val="Car park lease"/>
      <sheetName val="Net rent analysis"/>
      <sheetName val="Employee Details"/>
      <sheetName val="A1-Continuous"/>
      <sheetName val="Inter Co Balances"/>
      <sheetName val="Masters"/>
      <sheetName val="1.01 (a)"/>
      <sheetName val="labour rates"/>
      <sheetName val="COMPLEXALL"/>
      <sheetName val="doc-specifi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 09.07.10 _x0005__x0000__x0000__x0000__x0002__x0000_"/>
      <sheetName val="wordsdat_x0000_"/>
      <sheetName val="contactor"/>
      <sheetName val="PRSH"/>
      <sheetName val="s"/>
      <sheetName val="Walk Across"/>
      <sheetName val="B1"/>
      <sheetName val="Ward areas"/>
      <sheetName val="08.07.10헾】_x0005_?蠄ሹꠀ䁮?"/>
      <sheetName val="08.07.10헾】_x0005_?蠌ሹ⠀䁫?"/>
      <sheetName val="Atlas"/>
      <sheetName val="FX Rates"/>
      <sheetName val="Summary (GBP)"/>
      <sheetName val="HPL"/>
      <sheetName val="GLOBAL_REFERRENCE_SHEET"/>
      <sheetName val="[temp.xls] 09.07.10 M蕸\헾⿓_x0005_"/>
      <sheetName val="NPV"/>
      <sheetName val="Switch costs lookup"/>
      <sheetName val="Version"/>
      <sheetName val="AoR Finishing"/>
      <sheetName val="GEN REQ"/>
      <sheetName val="SD and START UP"/>
      <sheetName val="Project Brief"/>
      <sheetName val="Internet"/>
      <sheetName val="Ground Floor"/>
      <sheetName val="E-400 (BW)"/>
      <sheetName val="E-400 (Pl)"/>
      <sheetName val="E-400 Schedule (Pl)"/>
      <sheetName val="E-330 (Pl)"/>
      <sheetName val="E-330 Schedule (Pl)"/>
      <sheetName val="CIV INV&amp;EXP"/>
      <sheetName val="intr stool brkup"/>
      <sheetName val="co_5"/>
      <sheetName val="C-1"/>
      <sheetName val="C-10"/>
      <sheetName val="C-11"/>
      <sheetName val="C-2"/>
      <sheetName val="C-3"/>
      <sheetName val="C-4"/>
      <sheetName val="C-5"/>
      <sheetName val="C-5A"/>
      <sheetName val="C-6"/>
      <sheetName val="C-6A"/>
      <sheetName val="C-7"/>
      <sheetName val="C-8"/>
      <sheetName val="C-9"/>
      <sheetName val="Main Assump."/>
      <sheetName val="N-Amritsar 135"/>
      <sheetName val="08.07.10헾】_x0005_?蠄ሹꠀ䁮"/>
      <sheetName val="08.07.10헾】_x0005_?蠌ሹ⠀䁫"/>
      <sheetName val="VARIABLE"/>
      <sheetName val="08.07.10헾】_x0005_???dlvo"/>
      <sheetName val="08.07.10헾】_x0005_?"/>
      <sheetName val="General"/>
      <sheetName val="Table 4"/>
      <sheetName val="Table 5"/>
      <sheetName val="Table 2"/>
      <sheetName val="Table 27"/>
      <sheetName val="INTSHEET"/>
      <sheetName val="INTSHEET3"/>
      <sheetName val="oresreqsum"/>
      <sheetName val="B &amp; C class items "/>
      <sheetName val="GM &amp; TA"/>
      <sheetName val="細目"/>
      <sheetName val="Elect."/>
      <sheetName val="_1唷_07镟10_譎_SH偉FT_襍ECH-TANK21"/>
      <sheetName val="Labour Rate "/>
      <sheetName val="(M+L)"/>
      <sheetName val="Set"/>
      <sheetName val="Pur"/>
      <sheetName val="450 x 350"/>
      <sheetName val="External"/>
      <sheetName val="SUPPLY -Sanitary Fixtures"/>
      <sheetName val="ITEMS FOR CIVIL TENDER"/>
      <sheetName val="LT DATA (Cable)"/>
      <sheetName val="Lifts_&amp;_Escal-BOQ3"/>
      <sheetName val="FIRE_BOQ3"/>
      <sheetName val="Form_63"/>
      <sheetName val="R_A_1"/>
      <sheetName val="_1"/>
      <sheetName val="08_07_10헾】__"/>
      <sheetName val="08_07_10"/>
      <sheetName val="08_07_10_CIVIՌ"/>
      <sheetName val="08_07_10헾】__헾　"/>
      <sheetName val="Combined_Results_"/>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Load Details(B1)"/>
      <sheetName val=" 08.07.10 RS &amp; S䂰⁜㩰⁜_x0000__x0000_e"/>
      <sheetName val="equiplist"/>
      <sheetName val="HIRA Format"/>
      <sheetName val="2nd "/>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SPEC SHEET"/>
      <sheetName val="見積書"/>
      <sheetName val="Sch No. 1 - Building Works"/>
      <sheetName val="Deprec_8"/>
      <sheetName val="2_civil-RA5"/>
      <sheetName val="Frango_Work_sheet5"/>
      <sheetName val="TCMO_(2)5"/>
      <sheetName val="Advance_tax5"/>
      <sheetName val="Cashflow_5"/>
      <sheetName val="ITDEP_revised5"/>
      <sheetName val="Deferred_tax5"/>
      <sheetName val="grp_5"/>
      <sheetName val="Debtors_Ageing_5"/>
      <sheetName val="Deprec_9"/>
      <sheetName val="2_civil-RA6"/>
      <sheetName val="Fin__Assumpt__-_Sensitivitie6"/>
      <sheetName val="Frango_Work_sheet6"/>
      <sheetName val="TCMO_(2)6"/>
      <sheetName val="Advance_tax6"/>
      <sheetName val="Cashflow_6"/>
      <sheetName val="ITDEP_revised6"/>
      <sheetName val="Deferred_tax6"/>
      <sheetName val="grp_6"/>
      <sheetName val="Debtors_Ageing_6"/>
      <sheetName val="Rate_analysis_civil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w_Data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Eqpmnt_PlnH5"/>
      <sheetName val="Eqpmnt_PlnÄ5"/>
      <sheetName val="PointNo_55"/>
      <sheetName val="precast_RC_element5"/>
      <sheetName val="General_Input5"/>
      <sheetName val="RA_BILL_-_15"/>
      <sheetName val="Tax_Inv5"/>
      <sheetName val="Tax_Inv_(Client)5"/>
      <sheetName val="foot-slab_reinft5"/>
      <sheetName val="7_Other_Costs5"/>
      <sheetName val="Vind_-_BtB5"/>
      <sheetName val="WORK_TABLE5"/>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Basement_Budget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1st Slab"/>
      <sheetName val="bil-mff"/>
      <sheetName val="Costs"/>
      <sheetName val="MB.Prod"/>
      <sheetName val="Item-wise summary"/>
      <sheetName val="Adimi_bldg"/>
      <sheetName val="Pump_House"/>
      <sheetName val="Fuel_Regu_Station"/>
      <sheetName val="0200_Siteworks"/>
      <sheetName val="BLR_1"/>
      <sheetName val="HRSG_PRINT"/>
      <sheetName val="Cost_control"/>
      <sheetName val="Pile"/>
      <sheetName val="3. Elemental Summary"/>
      <sheetName val="Deckblatt"/>
      <sheetName val="Road_Works"/>
      <sheetName val="Recharge_pit"/>
      <sheetName val="Boundary_wall"/>
      <sheetName val="BW_Repairing_&amp;_Repainting"/>
      <sheetName val="Water_Works"/>
      <sheetName val="SS_Tank"/>
      <sheetName val="Rectification-DI_line"/>
      <sheetName val="Watering_&amp;_Compaction"/>
      <sheetName val="Water_Supply_&amp;_Recycle_Network"/>
      <sheetName val="Storm_Water_Drainage"/>
      <sheetName val="Horticulture_&amp;_Landscaping"/>
      <sheetName val="ETC_1010"/>
      <sheetName val="ETC_1020"/>
      <sheetName val="IPS_Flooring"/>
      <sheetName val="Pump_Grouting"/>
      <sheetName val="Down_Take_Pipe"/>
      <sheetName val="Pipe_Grouting"/>
      <sheetName val="Plug_Removing"/>
      <sheetName val="UGT_Cleaning"/>
      <sheetName val="Leveling_&amp;_Dressing"/>
      <sheetName val="Tees"/>
      <sheetName val="MEMORANDUM"/>
      <sheetName val="Formulas"/>
      <sheetName val="[temp.xls]________8___b_______4"/>
      <sheetName val="[temp.xls]____________b_______4"/>
      <sheetName val="[temp.xls]________5___b___8___4"/>
      <sheetName val="[temp.xls][temp.xls]14_07_10__7"/>
      <sheetName val="[temp.xls][temp.xls]14_07_10__8"/>
      <sheetName val="[temp.xls][temp.xls]14_07_10__9"/>
      <sheetName val="[temp.xls][temp.xls]___b______3"/>
      <sheetName val="[temp.xls][temp.xls]14_07_10_10"/>
      <sheetName val="[temp.xls][temp.xls]_5_b__8_6_3"/>
      <sheetName val="[temp.xls][temp.xls]08_07_10__3"/>
      <sheetName val="[temp.xls][temp.xls]14_07_10_11"/>
      <sheetName val="[temp.xls][temp.xls]08_07_10__4"/>
      <sheetName val="[temp.xls]________8___b_______5"/>
      <sheetName val="[temp.xls]____________b_______5"/>
      <sheetName val="[temp.xls]________5___b___8___5"/>
      <sheetName val="[temp.xls][temp.xls]14_07_10_12"/>
      <sheetName val="[temp.xls][temp.xls]14_07_10_13"/>
      <sheetName val="[temp.xls][temp.xls]14_07_10_14"/>
      <sheetName val="[temp.xls][temp.xls]___b______4"/>
      <sheetName val="[temp.xls][temp.xls]14_07_10_15"/>
      <sheetName val="[temp.xls][temp.xls]_5_b__8_6_4"/>
      <sheetName val="[temp.xls][temp.xls]08_07_10__5"/>
      <sheetName val="[temp.xls][temp.xls]14_07_10_16"/>
      <sheetName val="[temp.xls][temp.xls]_09_07_10_2"/>
      <sheetName val="[temp.xls][temp.xls]08_07_10__6"/>
      <sheetName val="CIF_COST_ITEM12"/>
      <sheetName val="14_07_10_CIVIL_W _27"/>
      <sheetName val="Oud_Metha9"/>
      <sheetName val="Port_Saeed9"/>
      <sheetName val="Al_Wasl9"/>
      <sheetName val="__¢&amp;___ú5#_______10"/>
      <sheetName val="SC_Cost_FEB_032"/>
      <sheetName val="[temp_xls]14_07_10@&amp;Ò:"/>
      <sheetName val="Design_basis-C1"/>
      <sheetName val="load_data1"/>
      <sheetName val="MCC_IC1"/>
      <sheetName val="[temp_xls]14_07_10@^\&amp;8"/>
      <sheetName val="[temp_xls]14_07_10@&amp;Ò:1"/>
      <sheetName val="[temp_xls]¸:;b+/î&lt;î:&amp;&amp;1"/>
      <sheetName val="[temp_xls]14_07_10@^\&amp;81"/>
      <sheetName val="[temp_xls]Ü5)bÝ/8)6)&amp;&amp;1"/>
      <sheetName val="MH_BUDGET_JAN'981"/>
      <sheetName val="MH_CONSPTN1"/>
      <sheetName val="BASE_DATI1"/>
      <sheetName val="Cable_Data1"/>
      <sheetName val="Adimi_bldg1"/>
      <sheetName val="Pump_House1"/>
      <sheetName val="Fuel_Regu_Station1"/>
      <sheetName val="0200_Siteworks1"/>
      <sheetName val="Basic_Rates1"/>
      <sheetName val="Main_Gate_House1"/>
      <sheetName val="unit_cost_1"/>
      <sheetName val="13__Steel_-_Ratio1"/>
      <sheetName val="Material_recovery1"/>
      <sheetName val="GF_Columns1"/>
      <sheetName val="Fin_Sum1"/>
      <sheetName val="Field_Values1"/>
      <sheetName val="9__Package_split_-_Cost_1"/>
      <sheetName val="Initial_Data8"/>
      <sheetName val="F4_131"/>
      <sheetName val="Gym_AV1"/>
      <sheetName val="Break_up_Sheet1"/>
      <sheetName val="3LBHK_RA1"/>
      <sheetName val="Ground_Floor1"/>
      <sheetName val="Road_Works2"/>
      <sheetName val="Recharge_pit2"/>
      <sheetName val="Boundary_wall2"/>
      <sheetName val="BW_Repairing_&amp;_Repainting2"/>
      <sheetName val="Water_Works2"/>
      <sheetName val="SS_Tank2"/>
      <sheetName val="Rectification-DI_line2"/>
      <sheetName val="Watering_&amp;_Compaction2"/>
      <sheetName val="Water_Supply_&amp;_Recycle_Network2"/>
      <sheetName val="Storm_Water_Drainage2"/>
      <sheetName val="Horticulture_&amp;_Landscaping2"/>
      <sheetName val="ETC_10102"/>
      <sheetName val="ETC_10202"/>
      <sheetName val="IPS_Flooring2"/>
      <sheetName val="Pump_Grouting2"/>
      <sheetName val="Down_Take_Pipe2"/>
      <sheetName val="Pipe_Grouting2"/>
      <sheetName val="Plug_Removing2"/>
      <sheetName val="UGT_Cleaning2"/>
      <sheetName val="Leveling_&amp;_Dressing2"/>
      <sheetName val="CIF_COST_ITEM11"/>
      <sheetName val="14_07_10_CIVIL_W _26"/>
      <sheetName val="Oud_Metha8"/>
      <sheetName val="Port_Saeed8"/>
      <sheetName val="Al_Wasl8"/>
      <sheetName val="__¢&amp;___ú5#_______9"/>
      <sheetName val="SC_Cost_FEB_031"/>
      <sheetName val="Design_basis-C"/>
      <sheetName val="load_data"/>
      <sheetName val="MCC_IC"/>
      <sheetName val="[temp_xls]¸:;b+/î&lt;î:&amp;&amp;"/>
      <sheetName val="[temp_xls]Ü5)bÝ/8)6)&amp;&amp;"/>
      <sheetName val="MH_BUDGET_JAN'98"/>
      <sheetName val="MH_CONSPTN"/>
      <sheetName val="BASE_DATI"/>
      <sheetName val="Cable_Data"/>
      <sheetName val="Fin_Sum"/>
      <sheetName val="Field_Values"/>
      <sheetName val="9__Package_split_-_Cost_"/>
      <sheetName val="Initial_Data7"/>
      <sheetName val="F4_13"/>
      <sheetName val="Break_up_Sheet"/>
      <sheetName val="Ground_Floor"/>
      <sheetName val="Road_Works1"/>
      <sheetName val="Recharge_pit1"/>
      <sheetName val="Boundary_wall1"/>
      <sheetName val="BW_Repairing_&amp;_Repainting1"/>
      <sheetName val="Water_Works1"/>
      <sheetName val="SS_Tank1"/>
      <sheetName val="Rectification-DI_line1"/>
      <sheetName val="Watering_&amp;_Compaction1"/>
      <sheetName val="Water_Supply_&amp;_Recycle_Network1"/>
      <sheetName val="Storm_Water_Drainage1"/>
      <sheetName val="Horticulture_&amp;_Landscaping1"/>
      <sheetName val="ETC_10101"/>
      <sheetName val="ETC_10201"/>
      <sheetName val="IPS_Flooring1"/>
      <sheetName val="Pump_Grouting1"/>
      <sheetName val="Down_Take_Pipe1"/>
      <sheetName val="Pipe_Grouting1"/>
      <sheetName val="Plug_Removing1"/>
      <sheetName val="UGT_Cleaning1"/>
      <sheetName val="Leveling_&amp;_Dressing1"/>
      <sheetName val="Data used"/>
      <sheetName val="Annex-1"/>
      <sheetName val="IEC-865"/>
      <sheetName val="sh"/>
      <sheetName val="BOQ_L"/>
      <sheetName val=" 09.07.10 _x0005_"/>
      <sheetName val="wordsdat"/>
      <sheetName val=" 08.07.10 RS &amp; S䂰⁜㩰⁜"/>
      <sheetName val="LINE-BEND"/>
      <sheetName val="공사비_내역_(가)13"/>
      <sheetName val="CIF_COST_ITEM13"/>
      <sheetName val="14_07_10_CIVIL_W _28"/>
      <sheetName val="Oud_Metha10"/>
      <sheetName val="Port_Saeed10"/>
      <sheetName val="Al_Wasl10"/>
      <sheetName val="__¢&amp;___ú5#_______11"/>
      <sheetName val="SC_Cost_FEB_033"/>
      <sheetName val="Design_basis-C2"/>
      <sheetName val="load_data2"/>
      <sheetName val="MCC_IC2"/>
      <sheetName val="[temp_xls]14_07_10@&amp;Ò:2"/>
      <sheetName val="[temp_xls]¸:;b+/î&lt;î:&amp;&amp;2"/>
      <sheetName val="[temp_xls]14_07_10@^\&amp;82"/>
      <sheetName val="[temp_xls]Ü5)bÝ/8)6)&amp;&amp;2"/>
      <sheetName val="MH_BUDGET_JAN'982"/>
      <sheetName val="MH_CONSPTN2"/>
      <sheetName val="BASE_DATI2"/>
      <sheetName val="Cable_Data2"/>
      <sheetName val="Adimi_bldg2"/>
      <sheetName val="Pump_House2"/>
      <sheetName val="Fuel_Regu_Station2"/>
      <sheetName val="0200_Siteworks2"/>
      <sheetName val="Basic_Rates2"/>
      <sheetName val="Main_Gate_House2"/>
      <sheetName val="unit_cost_2"/>
      <sheetName val="13__Steel_-_Ratio2"/>
      <sheetName val="Material_recovery2"/>
      <sheetName val="GF_Columns2"/>
      <sheetName val="Fin_Sum2"/>
      <sheetName val="Field_Values2"/>
      <sheetName val="9__Package_split_-_Cost_2"/>
      <sheetName val="Initial_Data9"/>
      <sheetName val="F4_132"/>
      <sheetName val="Gym_AV2"/>
      <sheetName val="Break_up_Sheet2"/>
      <sheetName val="3LBHK_RA2"/>
      <sheetName val="Ground_Floor2"/>
      <sheetName val="Road_Works3"/>
      <sheetName val="Recharge_pit3"/>
      <sheetName val="Boundary_wall3"/>
      <sheetName val="BW_Repairing_&amp;_Repainting3"/>
      <sheetName val="Water_Works3"/>
      <sheetName val="SS_Tank3"/>
      <sheetName val="Rectification-DI_line3"/>
      <sheetName val="Watering_&amp;_Compaction3"/>
      <sheetName val="Water_Supply_&amp;_Recycle_Network3"/>
      <sheetName val="Storm_Water_Drainage3"/>
      <sheetName val="Horticulture_&amp;_Landscaping3"/>
      <sheetName val="ETC_10103"/>
      <sheetName val="ETC_10203"/>
      <sheetName val="IPS_Flooring3"/>
      <sheetName val="Pump_Grouting3"/>
      <sheetName val="Down_Take_Pipe3"/>
      <sheetName val="Pipe_Grouting3"/>
      <sheetName val="Plug_Removing3"/>
      <sheetName val="UGT_Cleaning3"/>
      <sheetName val="Leveling_&amp;_Dressing3"/>
      <sheetName val="공사비_내역_(가)14"/>
      <sheetName val="CIF_COST_ITEM14"/>
      <sheetName val="ETC_Plant_Cost5"/>
      <sheetName val="14_07_10_CIVIL_W _29"/>
      <sheetName val="Oud_Metha11"/>
      <sheetName val="Port_Saeed11"/>
      <sheetName val="Al_Wasl11"/>
      <sheetName val="__¢&amp;___ú5#_______12"/>
      <sheetName val="SC_Cost_FEB_034"/>
      <sheetName val="Design_basis-C3"/>
      <sheetName val="load_data3"/>
      <sheetName val="MCC_IC3"/>
      <sheetName val="[temp_xls]14_07_10@&amp;Ò:3"/>
      <sheetName val="[temp_xls]¸:;b+/î&lt;î:&amp;&amp;3"/>
      <sheetName val="[temp_xls]14_07_10@^\&amp;83"/>
      <sheetName val="[temp_xls]Ü5)bÝ/8)6)&amp;&amp;3"/>
      <sheetName val="MH_BUDGET_JAN'983"/>
      <sheetName val="MH_CONSPTN3"/>
      <sheetName val="BASE_DATI3"/>
      <sheetName val="Cable_Data3"/>
      <sheetName val="Adimi_bldg3"/>
      <sheetName val="Pump_House3"/>
      <sheetName val="Fuel_Regu_Station3"/>
      <sheetName val="0200_Siteworks3"/>
      <sheetName val="Basic_Rates3"/>
      <sheetName val="Main_Gate_House3"/>
      <sheetName val="unit_cost_3"/>
      <sheetName val="13__Steel_-_Ratio3"/>
      <sheetName val="Material_recovery3"/>
      <sheetName val="GF_Columns3"/>
      <sheetName val="Fin_Sum3"/>
      <sheetName val="Field_Values3"/>
      <sheetName val="9__Package_split_-_Cost_3"/>
      <sheetName val="Initial_Data10"/>
      <sheetName val="F4_133"/>
      <sheetName val="Gym_AV3"/>
      <sheetName val="Break_up_Sheet3"/>
      <sheetName val="3LBHK_RA3"/>
      <sheetName val="Ground_Floor3"/>
      <sheetName val="Road_Works4"/>
      <sheetName val="Recharge_pit4"/>
      <sheetName val="Boundary_wall4"/>
      <sheetName val="BW_Repairing_&amp;_Repainting4"/>
      <sheetName val="Water_Works4"/>
      <sheetName val="SS_Tank4"/>
      <sheetName val="Rectification-DI_line4"/>
      <sheetName val="Watering_&amp;_Compaction4"/>
      <sheetName val="Water_Supply_&amp;_Recycle_Network4"/>
      <sheetName val="Storm_Water_Drainage4"/>
      <sheetName val="Horticulture_&amp;_Landscaping4"/>
      <sheetName val="ETC_10104"/>
      <sheetName val="ETC_10204"/>
      <sheetName val="IPS_Flooring4"/>
      <sheetName val="Pump_Grouting4"/>
      <sheetName val="Down_Take_Pipe4"/>
      <sheetName val="Pipe_Grouting4"/>
      <sheetName val="Plug_Removing4"/>
      <sheetName val="UGT_Cleaning4"/>
      <sheetName val="Leveling_&amp;_Dressing4"/>
      <sheetName val="rdamdata"/>
      <sheetName val="lead-st"/>
      <sheetName val="r"/>
      <sheetName val="[temp.xls][temp.xls]14_07_10_17"/>
      <sheetName val="[temp.xls][temp.xls]14_07_10_18"/>
      <sheetName val="[temp.xls][temp.xls]14_07_10_19"/>
      <sheetName val="[temp.xls][temp.xls]___b______5"/>
      <sheetName val="[temp.xls][temp.xls]14_07_10_20"/>
      <sheetName val="[temp.xls][temp.xls]_5_b__8_6_5"/>
      <sheetName val="[temp.xls][temp.xls]14_07_10_21"/>
      <sheetName val="[temp.xls]08_07_10헾】?/退Ý"/>
      <sheetName val="[temp.xls]14_07_10@^\&amp;"/>
      <sheetName val="[temp.xls]_09_07_10_M蕸\헾⿓"/>
      <sheetName val="MAIN DOOR ANALYSIS (ENGLISH)"/>
      <sheetName val="Cashflows "/>
      <sheetName val="Cash Flow Working"/>
      <sheetName val="Grouping TB"/>
      <sheetName val="Profile"/>
      <sheetName val="STEEL STRUCTURE"/>
      <sheetName val=" 09.07.10 M顅ᎆ뤀ᨇ԰_x005f_x0000_缀_x005f_x0000_"/>
      <sheetName val="Labor abs-NMR"/>
      <sheetName val="Sheet4"/>
      <sheetName val="Brand"/>
      <sheetName val="Location"/>
      <sheetName val="PackSize"/>
      <sheetName val="PackagingType"/>
      <sheetName val="Plant"/>
      <sheetName val="ProductHierarchy"/>
      <sheetName val="PurchGroup"/>
      <sheetName val="Sub-brand"/>
      <sheetName val="UOM"/>
      <sheetName val="Variant"/>
      <sheetName val="Current Bill MB ref"/>
      <sheetName val="Materials Cost(PCC)"/>
      <sheetName val="ST_CODE5"/>
      <sheetName val="w't_table5"/>
      <sheetName val="cover_page5"/>
      <sheetName val="DM_tANK_Allow5"/>
      <sheetName val="08_07_10헾】__睮は"/>
      <sheetName val="08_07_10헾】_︀ᇕ԰"/>
      <sheetName val="08_07_10헾】_蠄ሹꠀ䁮�"/>
      <sheetName val="08_07_10헾】_蠌ሹ⠀䁫�"/>
      <sheetName val="@risk_rents_and_incentives"/>
      <sheetName val="Car_park_lease"/>
      <sheetName val="Net_rent_analysis"/>
      <sheetName val="PANEL_ANNEXURE"/>
      <sheetName val="wdr_bldg"/>
      <sheetName val="Macro_custom_function1"/>
      <sheetName val="Walk_Across"/>
      <sheetName val="Cost_summary"/>
      <sheetName val="Employee_Details"/>
      <sheetName val="AoR_Finishing"/>
      <sheetName val="labour_rates"/>
      <sheetName val="BOQ_T4B"/>
      <sheetName val="Summary_year_Plan"/>
      <sheetName val="Project_Brief"/>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Quantity_Freeze"/>
      <sheetName val="Chipping_RCC"/>
      <sheetName val="Main_Assump_"/>
      <sheetName val="N-Amritsar_135"/>
      <sheetName val="08_07_10헾】?︀ᇕ԰"/>
      <sheetName val="[temp.xls]08_07_10헾】?/"/>
      <sheetName val="08_07_10헾】???dlvo"/>
      <sheetName val="08_07_10헾】?"/>
      <sheetName val="M_S_"/>
      <sheetName val="Ward_areas"/>
      <sheetName val="BFS"/>
      <sheetName val="FIRE - Tower"/>
      <sheetName val="Coalmine"/>
      <sheetName val="conc-foot-gradeslab"/>
      <sheetName val="SCH99"/>
      <sheetName val="ASSET_99 "/>
      <sheetName val="WPC"/>
      <sheetName val="M.R.List (2)"/>
      <sheetName val="SB_SCH_A3"/>
      <sheetName val="SB SCH_A7"/>
      <sheetName val="Main Summary"/>
      <sheetName val="FITZ MORT 94"/>
      <sheetName val="_ ¢&amp;"/>
      <sheetName val="CapitalMetrics"/>
      <sheetName val="Staff Forecast spread"/>
      <sheetName val="Project Budget Worksheet"/>
      <sheetName val="Stress Calculation"/>
      <sheetName val="Angles"/>
      <sheetName val="매크로"/>
      <sheetName val="item"/>
      <sheetName val="except wiring"/>
      <sheetName val="CCNs"/>
      <sheetName val="改加胶玻璃、室外栏杆"/>
      <sheetName val="SRC-B3U2"/>
      <sheetName val="08.07.10헾】_x0005_?⇯_x0000__x0000_瘀Ᏸ"/>
      <sheetName val="Start"/>
      <sheetName val="[temp.xls]________8___b_______6"/>
      <sheetName val="[temp.xls]____________b_______6"/>
      <sheetName val="[temp.xls]________5___b___8___6"/>
      <sheetName val="[temp.xls][temp.xls]14_07_10_22"/>
      <sheetName val="[temp.xls][temp.xls]14_07_10_23"/>
      <sheetName val="[temp.xls][temp.xls]14_07_10_24"/>
      <sheetName val="[temp.xls][temp.xls]___b______6"/>
      <sheetName val="[temp.xls][temp.xls]14_07_10_25"/>
      <sheetName val="[temp.xls][temp.xls]_5_b__8_6_6"/>
      <sheetName val="[temp.xls][temp.xls]14_07_10_26"/>
      <sheetName val="[temp.xls][temp.xls]08_07_10__7"/>
      <sheetName val="[temp.xls][temp.xls]08_07_10__8"/>
      <sheetName val="[temp.xls][temp.xls]14_07_10_27"/>
      <sheetName val="[temp.xls][temp.xls]_09_07_10_3"/>
      <sheetName val="[temp.xls][temp.xls]08_07_10__9"/>
      <sheetName val="SAND PER MTR"/>
      <sheetName val="MY PHONE COST"/>
      <sheetName val="PROGRESS IN JUNE"/>
      <sheetName val="CAPITALS"/>
      <sheetName val="water connection"/>
      <sheetName val="Roll Party"/>
      <sheetName val="bhavya mh"/>
      <sheetName val="bhavya line"/>
      <sheetName val="CLASSICAL RECON"/>
      <sheetName val="Riser-1"/>
      <sheetName val="[temp_xls]08_07_10헾】?/退Ý"/>
      <sheetName val="[temp_xls]14_07_10@^\&amp;"/>
      <sheetName val="08_07_10헾】?/"/>
      <sheetName val="[temp_xls]_09_07_10_M蕸\헾⿓"/>
      <sheetName val="MRATES"/>
      <sheetName val="Item-_C"/>
      <sheetName val="PARAMETRES"/>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Dropdown List"/>
      <sheetName val="BLR_11"/>
      <sheetName val="HRSG_PRINT1"/>
      <sheetName val="Cost_control1"/>
      <sheetName val="BLR_12"/>
      <sheetName val="HRSG_PRINT2"/>
      <sheetName val="Cost_control2"/>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Customize_Your_Invoice30"/>
      <sheetName val="Project_Ignite30"/>
      <sheetName val="Fin__Assumpt__-_SensitivitieH30"/>
      <sheetName val="R_A_6"/>
      <sheetName val="beam-reinft-machine_rm30"/>
      <sheetName val="Cash_Flow_Input_Data_ISC30"/>
      <sheetName val="E_&amp;_R30"/>
      <sheetName val="Array_(2)5"/>
      <sheetName val="Footing_5"/>
      <sheetName val="COP_Final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accom cash"/>
      <sheetName val="CEMENT PSP"/>
      <sheetName val="TORRENT CEMENT"/>
      <sheetName val="Internal"/>
      <sheetName val="RMG_-@BS18"/>
      <sheetName val="_07_07_10 CIVIL7"/>
      <sheetName val="10CC Stmt"/>
      <sheetName val="Price Index"/>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Break_Up"/>
      <sheetName val="RESULT"/>
      <sheetName val="LIST OF MAKES"/>
      <sheetName val="Break_Up (bc)"/>
      <sheetName val="Break_Up (bc1)"/>
      <sheetName val="Break_Up (bc2)"/>
      <sheetName val="Cost_any"/>
      <sheetName val="R20_R30_work"/>
      <sheetName val="08.07.10헾】_x0005__蠄ሹꠀ䁮"/>
      <sheetName val="08.07.10헾】_x0005__蠌ሹ⠀䁫"/>
      <sheetName val="08.07.10헾】_x0005_?蠄ሹꠀ䁮�"/>
      <sheetName val="08.07.10헾】_x0005_?蠌ሹ⠀䁫�"/>
      <sheetName val="08_07_10헾】_蠄ሹꠀ䁮"/>
      <sheetName val="08_07_10헾】_蠌ሹ⠀䁫"/>
      <sheetName val="聟05_07_10_N_SHIFT_MECH-FAB2"/>
      <sheetName val="ALL"/>
      <sheetName val="1) COMMON FACILITIES"/>
      <sheetName val="INDENT WISE DETAILS"/>
      <sheetName val="ITEM WISE ISSUED QTY SUM"/>
      <sheetName val="D-623D"/>
      <sheetName val="08.07.10헾】_x0005_?⇯"/>
      <sheetName val="08.07.10헾】_x0005_ꎋ"/>
      <sheetName val="14.07.10@_x0003_&amp;Ò:"/>
      <sheetName val="_x0017__x0012__x000f__x0012__x0013__x000a__x001a__x001b__x0017_"/>
      <sheetName val="14.07.10@^\_x0001_&amp;_x0012_8"/>
      <sheetName val="08.07.10헾】_x0005_??_x0005_"/>
      <sheetName val="08.07.10헾】_x0005__x0000"/>
      <sheetName val="_x0017__x0012__x000f__x0012__x0013_ _x001a__x001b__x0017_"/>
      <sheetName val=" _¢_x0002_&amp;_x0000"/>
      <sheetName val=" 09.07.10 M顅ᎆ뤀ᨇ԰v喐"/>
      <sheetName val="14.07.10@_x0003_&amp;_x0000"/>
      <sheetName val="  ¢_x0002_&amp;_x0000"/>
      <sheetName val="14.07.10@^__x0001_&amp;_x000"/>
      <sheetName val="_x0017__x0012__x0"/>
      <sheetName val="[temp.xls]14.07.10@_x0003_&amp;Ò:"/>
      <sheetName val="[temp.xls]14.07.10@^\_x0001_&amp;_x0012_8"/>
      <sheetName val="08.07.10헾】_x0005____x0005_"/>
      <sheetName val="14.07.10@_x0003_&amp;Ò."/>
      <sheetName val="14.07.10@^__x0001_&amp;_x0012_8"/>
      <sheetName val="_x0017__x0012__x000f__x0012__x0013__x001a__x0013__x000b__x0006__x0011__x0010__x0007__x0003__x0003_"/>
      <sheetName val="_x0017__x0012__x000f__x0012__x0013__x000a__x001a__x001b__x0012_"/>
      <sheetName val=" _x000e__x0003__x0017__x0012__x000f__x0012__x0013__x001a__x001b__x0017_"/>
      <sheetName val="shet6"/>
      <sheetName val="BOQ_L4"/>
      <sheetName val="_x0017__x0012__x000f__x0012__x0013_ _x001a__x001b__x0012_"/>
      <sheetName val=" 09.07.10 _x0005__x0002_"/>
      <sheetName val=" 08.07.10 RS &amp; S䂰⁜㩰⁜e"/>
    </sheetNames>
    <sheetDataSet>
      <sheetData sheetId="0" refreshError="1">
        <row r="19">
          <cell r="J19">
            <v>1.0499999999999999E-3</v>
          </cell>
        </row>
        <row r="20">
          <cell r="K20">
            <v>0.10083</v>
          </cell>
        </row>
      </sheetData>
      <sheetData sheetId="1" refreshError="1"/>
      <sheetData sheetId="2"/>
      <sheetData sheetId="3">
        <row r="19">
          <cell r="J19">
            <v>1.0499999999999999E-3</v>
          </cell>
        </row>
      </sheetData>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ow r="19">
          <cell r="J19">
            <v>1.0499999999999999E-3</v>
          </cell>
        </row>
      </sheetData>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ow r="19">
          <cell r="J19">
            <v>1.0499999999999999E-3</v>
          </cell>
        </row>
      </sheetData>
      <sheetData sheetId="45">
        <row r="19">
          <cell r="J19">
            <v>1.0499999999999999E-3</v>
          </cell>
        </row>
      </sheetData>
      <sheetData sheetId="46">
        <row r="19">
          <cell r="J19">
            <v>1.0499999999999999E-3</v>
          </cell>
        </row>
      </sheetData>
      <sheetData sheetId="47">
        <row r="19">
          <cell r="J19">
            <v>1.0499999999999999E-3</v>
          </cell>
        </row>
      </sheetData>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ow r="19">
          <cell r="J19">
            <v>1.0499999999999999E-3</v>
          </cell>
        </row>
      </sheetData>
      <sheetData sheetId="59">
        <row r="19">
          <cell r="J19">
            <v>1.0499999999999999E-3</v>
          </cell>
        </row>
      </sheetData>
      <sheetData sheetId="60">
        <row r="19">
          <cell r="J19">
            <v>1.0499999999999999E-3</v>
          </cell>
        </row>
      </sheetData>
      <sheetData sheetId="61" refreshError="1"/>
      <sheetData sheetId="62" refreshError="1"/>
      <sheetData sheetId="63" refreshError="1"/>
      <sheetData sheetId="64" refreshError="1"/>
      <sheetData sheetId="65">
        <row r="19">
          <cell r="J19">
            <v>1.0499999999999999E-3</v>
          </cell>
        </row>
      </sheetData>
      <sheetData sheetId="66">
        <row r="19">
          <cell r="J19">
            <v>1.0499999999999999E-3</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19">
          <cell r="J19">
            <v>1.0499999999999999E-3</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ow r="19">
          <cell r="J19">
            <v>1.0499999999999999E-3</v>
          </cell>
        </row>
      </sheetData>
      <sheetData sheetId="596">
        <row r="19">
          <cell r="J19">
            <v>1.0499999999999999E-3</v>
          </cell>
        </row>
      </sheetData>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ow r="19">
          <cell r="J19">
            <v>1.0499999999999999E-3</v>
          </cell>
        </row>
      </sheetData>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ow r="19">
          <cell r="J19">
            <v>1.0499999999999999E-3</v>
          </cell>
        </row>
      </sheetData>
      <sheetData sheetId="858">
        <row r="19">
          <cell r="J19">
            <v>1.0499999999999999E-3</v>
          </cell>
        </row>
      </sheetData>
      <sheetData sheetId="859">
        <row r="19">
          <cell r="J19">
            <v>1.0499999999999999E-3</v>
          </cell>
        </row>
      </sheetData>
      <sheetData sheetId="860">
        <row r="19">
          <cell r="J19">
            <v>1.0499999999999999E-3</v>
          </cell>
        </row>
      </sheetData>
      <sheetData sheetId="861">
        <row r="19">
          <cell r="J19">
            <v>1.0499999999999999E-3</v>
          </cell>
        </row>
      </sheetData>
      <sheetData sheetId="862">
        <row r="19">
          <cell r="J19">
            <v>1.0499999999999999E-3</v>
          </cell>
        </row>
      </sheetData>
      <sheetData sheetId="863">
        <row r="19">
          <cell r="J19">
            <v>1.0499999999999999E-3</v>
          </cell>
        </row>
      </sheetData>
      <sheetData sheetId="864">
        <row r="19">
          <cell r="J19">
            <v>1.0499999999999999E-3</v>
          </cell>
        </row>
      </sheetData>
      <sheetData sheetId="865">
        <row r="19">
          <cell r="J19">
            <v>1.0499999999999999E-3</v>
          </cell>
        </row>
      </sheetData>
      <sheetData sheetId="866">
        <row r="19">
          <cell r="J19">
            <v>1.0499999999999999E-3</v>
          </cell>
        </row>
      </sheetData>
      <sheetData sheetId="867">
        <row r="19">
          <cell r="J19">
            <v>1.0499999999999999E-3</v>
          </cell>
        </row>
      </sheetData>
      <sheetData sheetId="868">
        <row r="19">
          <cell r="J19">
            <v>1.0499999999999999E-3</v>
          </cell>
        </row>
      </sheetData>
      <sheetData sheetId="869">
        <row r="19">
          <cell r="J19">
            <v>1.0499999999999999E-3</v>
          </cell>
        </row>
      </sheetData>
      <sheetData sheetId="870">
        <row r="19">
          <cell r="J19">
            <v>1.0499999999999999E-3</v>
          </cell>
        </row>
      </sheetData>
      <sheetData sheetId="871">
        <row r="19">
          <cell r="J19">
            <v>1.0499999999999999E-3</v>
          </cell>
        </row>
      </sheetData>
      <sheetData sheetId="872">
        <row r="19">
          <cell r="J19">
            <v>1.0499999999999999E-3</v>
          </cell>
        </row>
      </sheetData>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19">
          <cell r="J19">
            <v>1.0499999999999999E-3</v>
          </cell>
        </row>
      </sheetData>
      <sheetData sheetId="1013" refreshError="1"/>
      <sheetData sheetId="1014"/>
      <sheetData sheetId="1015" refreshError="1"/>
      <sheetData sheetId="1016" refreshError="1"/>
      <sheetData sheetId="1017" refreshError="1"/>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ow r="19">
          <cell r="J19">
            <v>1.0499999999999999E-3</v>
          </cell>
        </row>
      </sheetData>
      <sheetData sheetId="1039">
        <row r="19">
          <cell r="J19">
            <v>1.0499999999999999E-3</v>
          </cell>
        </row>
      </sheetData>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ow r="19">
          <cell r="J19">
            <v>1.0499999999999999E-3</v>
          </cell>
        </row>
      </sheetData>
      <sheetData sheetId="1082">
        <row r="19">
          <cell r="J19">
            <v>1.0499999999999999E-3</v>
          </cell>
        </row>
      </sheetData>
      <sheetData sheetId="1083">
        <row r="19">
          <cell r="J19">
            <v>1.0499999999999999E-3</v>
          </cell>
        </row>
      </sheetData>
      <sheetData sheetId="1084" refreshError="1"/>
      <sheetData sheetId="1085" refreshError="1"/>
      <sheetData sheetId="1086">
        <row r="19">
          <cell r="J19">
            <v>1.0499999999999999E-3</v>
          </cell>
        </row>
      </sheetData>
      <sheetData sheetId="1087">
        <row r="19">
          <cell r="J19">
            <v>1.0499999999999999E-3</v>
          </cell>
        </row>
      </sheetData>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ow r="19">
          <cell r="J19">
            <v>1.0499999999999999E-3</v>
          </cell>
        </row>
      </sheetData>
      <sheetData sheetId="1732">
        <row r="19">
          <cell r="J19">
            <v>1.0499999999999999E-3</v>
          </cell>
        </row>
      </sheetData>
      <sheetData sheetId="1733">
        <row r="19">
          <cell r="J19">
            <v>1.0499999999999999E-3</v>
          </cell>
        </row>
      </sheetData>
      <sheetData sheetId="1734">
        <row r="19">
          <cell r="J19">
            <v>1.0499999999999999E-3</v>
          </cell>
        </row>
      </sheetData>
      <sheetData sheetId="1735">
        <row r="19">
          <cell r="J19">
            <v>1.0499999999999999E-3</v>
          </cell>
        </row>
      </sheetData>
      <sheetData sheetId="1736">
        <row r="19">
          <cell r="J19">
            <v>1.0499999999999999E-3</v>
          </cell>
        </row>
      </sheetData>
      <sheetData sheetId="1737">
        <row r="19">
          <cell r="J19">
            <v>1.0499999999999999E-3</v>
          </cell>
        </row>
      </sheetData>
      <sheetData sheetId="1738">
        <row r="19">
          <cell r="J19">
            <v>1.0499999999999999E-3</v>
          </cell>
        </row>
      </sheetData>
      <sheetData sheetId="1739">
        <row r="19">
          <cell r="J19">
            <v>1.0499999999999999E-3</v>
          </cell>
        </row>
      </sheetData>
      <sheetData sheetId="1740">
        <row r="19">
          <cell r="J19">
            <v>1.0499999999999999E-3</v>
          </cell>
        </row>
      </sheetData>
      <sheetData sheetId="1741">
        <row r="19">
          <cell r="J19">
            <v>1.0499999999999999E-3</v>
          </cell>
        </row>
      </sheetData>
      <sheetData sheetId="1742">
        <row r="19">
          <cell r="J19">
            <v>1.0499999999999999E-3</v>
          </cell>
        </row>
      </sheetData>
      <sheetData sheetId="1743">
        <row r="19">
          <cell r="J19">
            <v>1.0499999999999999E-3</v>
          </cell>
        </row>
      </sheetData>
      <sheetData sheetId="1744">
        <row r="19">
          <cell r="J19">
            <v>1.0499999999999999E-3</v>
          </cell>
        </row>
      </sheetData>
      <sheetData sheetId="1745">
        <row r="19">
          <cell r="J19">
            <v>1.0499999999999999E-3</v>
          </cell>
        </row>
      </sheetData>
      <sheetData sheetId="1746">
        <row r="19">
          <cell r="J19">
            <v>1.0499999999999999E-3</v>
          </cell>
        </row>
      </sheetData>
      <sheetData sheetId="1747">
        <row r="19">
          <cell r="J19">
            <v>1.0499999999999999E-3</v>
          </cell>
        </row>
      </sheetData>
      <sheetData sheetId="1748">
        <row r="19">
          <cell r="J19">
            <v>1.0499999999999999E-3</v>
          </cell>
        </row>
      </sheetData>
      <sheetData sheetId="1749">
        <row r="19">
          <cell r="J19">
            <v>1.0499999999999999E-3</v>
          </cell>
        </row>
      </sheetData>
      <sheetData sheetId="1750">
        <row r="19">
          <cell r="J19">
            <v>1.0499999999999999E-3</v>
          </cell>
        </row>
      </sheetData>
      <sheetData sheetId="1751">
        <row r="19">
          <cell r="J19">
            <v>1.0499999999999999E-3</v>
          </cell>
        </row>
      </sheetData>
      <sheetData sheetId="1752">
        <row r="19">
          <cell r="J19">
            <v>1.0499999999999999E-3</v>
          </cell>
        </row>
      </sheetData>
      <sheetData sheetId="1753">
        <row r="19">
          <cell r="J19">
            <v>1.0499999999999999E-3</v>
          </cell>
        </row>
      </sheetData>
      <sheetData sheetId="1754">
        <row r="19">
          <cell r="J19">
            <v>1.0499999999999999E-3</v>
          </cell>
        </row>
      </sheetData>
      <sheetData sheetId="1755">
        <row r="19">
          <cell r="J19">
            <v>1.0499999999999999E-3</v>
          </cell>
        </row>
      </sheetData>
      <sheetData sheetId="1756">
        <row r="19">
          <cell r="J19">
            <v>1.0499999999999999E-3</v>
          </cell>
        </row>
      </sheetData>
      <sheetData sheetId="1757">
        <row r="19">
          <cell r="J19">
            <v>1.0499999999999999E-3</v>
          </cell>
        </row>
      </sheetData>
      <sheetData sheetId="1758">
        <row r="19">
          <cell r="J19">
            <v>1.0499999999999999E-3</v>
          </cell>
        </row>
      </sheetData>
      <sheetData sheetId="1759">
        <row r="19">
          <cell r="J19">
            <v>1.0499999999999999E-3</v>
          </cell>
        </row>
      </sheetData>
      <sheetData sheetId="1760">
        <row r="19">
          <cell r="J19">
            <v>1.0499999999999999E-3</v>
          </cell>
        </row>
      </sheetData>
      <sheetData sheetId="1761">
        <row r="19">
          <cell r="J19">
            <v>1.0499999999999999E-3</v>
          </cell>
        </row>
      </sheetData>
      <sheetData sheetId="1762">
        <row r="19">
          <cell r="J19">
            <v>1.0499999999999999E-3</v>
          </cell>
        </row>
      </sheetData>
      <sheetData sheetId="1763">
        <row r="19">
          <cell r="J19">
            <v>1.0499999999999999E-3</v>
          </cell>
        </row>
      </sheetData>
      <sheetData sheetId="1764">
        <row r="19">
          <cell r="J19">
            <v>1.0499999999999999E-3</v>
          </cell>
        </row>
      </sheetData>
      <sheetData sheetId="1765">
        <row r="19">
          <cell r="J19">
            <v>1.0499999999999999E-3</v>
          </cell>
        </row>
      </sheetData>
      <sheetData sheetId="1766">
        <row r="19">
          <cell r="J19">
            <v>1.0499999999999999E-3</v>
          </cell>
        </row>
      </sheetData>
      <sheetData sheetId="1767">
        <row r="19">
          <cell r="J19">
            <v>1.0499999999999999E-3</v>
          </cell>
        </row>
      </sheetData>
      <sheetData sheetId="1768">
        <row r="19">
          <cell r="J19">
            <v>1.0499999999999999E-3</v>
          </cell>
        </row>
      </sheetData>
      <sheetData sheetId="1769">
        <row r="19">
          <cell r="J19">
            <v>1.0499999999999999E-3</v>
          </cell>
        </row>
      </sheetData>
      <sheetData sheetId="1770">
        <row r="19">
          <cell r="J19">
            <v>1.0499999999999999E-3</v>
          </cell>
        </row>
      </sheetData>
      <sheetData sheetId="1771">
        <row r="19">
          <cell r="J19">
            <v>1.0499999999999999E-3</v>
          </cell>
        </row>
      </sheetData>
      <sheetData sheetId="1772">
        <row r="19">
          <cell r="J19">
            <v>1.0499999999999999E-3</v>
          </cell>
        </row>
      </sheetData>
      <sheetData sheetId="1773">
        <row r="19">
          <cell r="J19">
            <v>1.0499999999999999E-3</v>
          </cell>
        </row>
      </sheetData>
      <sheetData sheetId="1774">
        <row r="19">
          <cell r="J19">
            <v>1.0499999999999999E-3</v>
          </cell>
        </row>
      </sheetData>
      <sheetData sheetId="1775">
        <row r="19">
          <cell r="J19">
            <v>1.0499999999999999E-3</v>
          </cell>
        </row>
      </sheetData>
      <sheetData sheetId="1776">
        <row r="19">
          <cell r="J19">
            <v>1.0499999999999999E-3</v>
          </cell>
        </row>
      </sheetData>
      <sheetData sheetId="1777">
        <row r="19">
          <cell r="J19">
            <v>1.0499999999999999E-3</v>
          </cell>
        </row>
      </sheetData>
      <sheetData sheetId="1778">
        <row r="19">
          <cell r="J19">
            <v>1.0499999999999999E-3</v>
          </cell>
        </row>
      </sheetData>
      <sheetData sheetId="1779">
        <row r="19">
          <cell r="J19">
            <v>1.0499999999999999E-3</v>
          </cell>
        </row>
      </sheetData>
      <sheetData sheetId="1780">
        <row r="19">
          <cell r="J19">
            <v>1.0499999999999999E-3</v>
          </cell>
        </row>
      </sheetData>
      <sheetData sheetId="1781">
        <row r="19">
          <cell r="J19">
            <v>1.0499999999999999E-3</v>
          </cell>
        </row>
      </sheetData>
      <sheetData sheetId="1782">
        <row r="19">
          <cell r="J19">
            <v>1.0499999999999999E-3</v>
          </cell>
        </row>
      </sheetData>
      <sheetData sheetId="1783">
        <row r="19">
          <cell r="J19">
            <v>1.0499999999999999E-3</v>
          </cell>
        </row>
      </sheetData>
      <sheetData sheetId="1784">
        <row r="19">
          <cell r="J19">
            <v>1.0499999999999999E-3</v>
          </cell>
        </row>
      </sheetData>
      <sheetData sheetId="1785">
        <row r="19">
          <cell r="J19">
            <v>1.0499999999999999E-3</v>
          </cell>
        </row>
      </sheetData>
      <sheetData sheetId="1786">
        <row r="19">
          <cell r="J19">
            <v>1.0499999999999999E-3</v>
          </cell>
        </row>
      </sheetData>
      <sheetData sheetId="1787">
        <row r="19">
          <cell r="J19">
            <v>1.0499999999999999E-3</v>
          </cell>
        </row>
      </sheetData>
      <sheetData sheetId="1788">
        <row r="19">
          <cell r="J19">
            <v>1.0499999999999999E-3</v>
          </cell>
        </row>
      </sheetData>
      <sheetData sheetId="1789">
        <row r="19">
          <cell r="J19">
            <v>1.0499999999999999E-3</v>
          </cell>
        </row>
      </sheetData>
      <sheetData sheetId="1790">
        <row r="19">
          <cell r="J19">
            <v>1.0499999999999999E-3</v>
          </cell>
        </row>
      </sheetData>
      <sheetData sheetId="1791">
        <row r="19">
          <cell r="J19">
            <v>1.0499999999999999E-3</v>
          </cell>
        </row>
      </sheetData>
      <sheetData sheetId="1792">
        <row r="19">
          <cell r="J19">
            <v>1.0499999999999999E-3</v>
          </cell>
        </row>
      </sheetData>
      <sheetData sheetId="1793">
        <row r="19">
          <cell r="J19">
            <v>1.0499999999999999E-3</v>
          </cell>
        </row>
      </sheetData>
      <sheetData sheetId="1794">
        <row r="19">
          <cell r="J19">
            <v>1.0499999999999999E-3</v>
          </cell>
        </row>
      </sheetData>
      <sheetData sheetId="1795">
        <row r="19">
          <cell r="J19">
            <v>1.0499999999999999E-3</v>
          </cell>
        </row>
      </sheetData>
      <sheetData sheetId="1796">
        <row r="19">
          <cell r="J19">
            <v>1.0499999999999999E-3</v>
          </cell>
        </row>
      </sheetData>
      <sheetData sheetId="1797">
        <row r="19">
          <cell r="J19">
            <v>1.0499999999999999E-3</v>
          </cell>
        </row>
      </sheetData>
      <sheetData sheetId="1798">
        <row r="19">
          <cell r="J19">
            <v>1.0499999999999999E-3</v>
          </cell>
        </row>
      </sheetData>
      <sheetData sheetId="1799">
        <row r="19">
          <cell r="J19">
            <v>1.0499999999999999E-3</v>
          </cell>
        </row>
      </sheetData>
      <sheetData sheetId="1800">
        <row r="19">
          <cell r="J19">
            <v>1.0499999999999999E-3</v>
          </cell>
        </row>
      </sheetData>
      <sheetData sheetId="1801">
        <row r="19">
          <cell r="J19">
            <v>1.0499999999999999E-3</v>
          </cell>
        </row>
      </sheetData>
      <sheetData sheetId="1802">
        <row r="19">
          <cell r="J19">
            <v>1.0499999999999999E-3</v>
          </cell>
        </row>
      </sheetData>
      <sheetData sheetId="1803">
        <row r="19">
          <cell r="J19">
            <v>1.0499999999999999E-3</v>
          </cell>
        </row>
      </sheetData>
      <sheetData sheetId="1804">
        <row r="19">
          <cell r="J19">
            <v>1.0499999999999999E-3</v>
          </cell>
        </row>
      </sheetData>
      <sheetData sheetId="1805">
        <row r="19">
          <cell r="J19">
            <v>1.0499999999999999E-3</v>
          </cell>
        </row>
      </sheetData>
      <sheetData sheetId="1806">
        <row r="19">
          <cell r="J19">
            <v>1.0499999999999999E-3</v>
          </cell>
        </row>
      </sheetData>
      <sheetData sheetId="1807">
        <row r="19">
          <cell r="J19">
            <v>1.0499999999999999E-3</v>
          </cell>
        </row>
      </sheetData>
      <sheetData sheetId="1808">
        <row r="19">
          <cell r="J19">
            <v>1.0499999999999999E-3</v>
          </cell>
        </row>
      </sheetData>
      <sheetData sheetId="1809">
        <row r="19">
          <cell r="J19">
            <v>1.0499999999999999E-3</v>
          </cell>
        </row>
      </sheetData>
      <sheetData sheetId="1810">
        <row r="19">
          <cell r="J19">
            <v>1.0499999999999999E-3</v>
          </cell>
        </row>
      </sheetData>
      <sheetData sheetId="1811">
        <row r="19">
          <cell r="J19">
            <v>1.0499999999999999E-3</v>
          </cell>
        </row>
      </sheetData>
      <sheetData sheetId="1812">
        <row r="19">
          <cell r="J19">
            <v>1.0499999999999999E-3</v>
          </cell>
        </row>
      </sheetData>
      <sheetData sheetId="1813">
        <row r="19">
          <cell r="J19">
            <v>1.0499999999999999E-3</v>
          </cell>
        </row>
      </sheetData>
      <sheetData sheetId="1814">
        <row r="19">
          <cell r="J19">
            <v>1.0499999999999999E-3</v>
          </cell>
        </row>
      </sheetData>
      <sheetData sheetId="1815">
        <row r="19">
          <cell r="J19">
            <v>1.0499999999999999E-3</v>
          </cell>
        </row>
      </sheetData>
      <sheetData sheetId="1816">
        <row r="19">
          <cell r="J19">
            <v>1.0499999999999999E-3</v>
          </cell>
        </row>
      </sheetData>
      <sheetData sheetId="1817">
        <row r="19">
          <cell r="J19">
            <v>1.0499999999999999E-3</v>
          </cell>
        </row>
      </sheetData>
      <sheetData sheetId="1818">
        <row r="19">
          <cell r="J19">
            <v>1.0499999999999999E-3</v>
          </cell>
        </row>
      </sheetData>
      <sheetData sheetId="1819">
        <row r="19">
          <cell r="J19">
            <v>1.0499999999999999E-3</v>
          </cell>
        </row>
      </sheetData>
      <sheetData sheetId="1820">
        <row r="19">
          <cell r="J19">
            <v>1.0499999999999999E-3</v>
          </cell>
        </row>
      </sheetData>
      <sheetData sheetId="1821">
        <row r="19">
          <cell r="J19">
            <v>1.0499999999999999E-3</v>
          </cell>
        </row>
      </sheetData>
      <sheetData sheetId="1822">
        <row r="19">
          <cell r="J19">
            <v>1.0499999999999999E-3</v>
          </cell>
        </row>
      </sheetData>
      <sheetData sheetId="1823">
        <row r="19">
          <cell r="J19">
            <v>1.0499999999999999E-3</v>
          </cell>
        </row>
      </sheetData>
      <sheetData sheetId="1824">
        <row r="19">
          <cell r="J19">
            <v>1.0499999999999999E-3</v>
          </cell>
        </row>
      </sheetData>
      <sheetData sheetId="1825">
        <row r="19">
          <cell r="J19">
            <v>1.0499999999999999E-3</v>
          </cell>
        </row>
      </sheetData>
      <sheetData sheetId="1826">
        <row r="19">
          <cell r="J19">
            <v>1.0499999999999999E-3</v>
          </cell>
        </row>
      </sheetData>
      <sheetData sheetId="1827">
        <row r="19">
          <cell r="J19">
            <v>1.0499999999999999E-3</v>
          </cell>
        </row>
      </sheetData>
      <sheetData sheetId="1828">
        <row r="19">
          <cell r="J19">
            <v>1.0499999999999999E-3</v>
          </cell>
        </row>
      </sheetData>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ow r="19">
          <cell r="J19">
            <v>1.0499999999999999E-3</v>
          </cell>
        </row>
      </sheetData>
      <sheetData sheetId="1855">
        <row r="19">
          <cell r="J19">
            <v>1.0499999999999999E-3</v>
          </cell>
        </row>
      </sheetData>
      <sheetData sheetId="1856">
        <row r="19">
          <cell r="J19">
            <v>1.0499999999999999E-3</v>
          </cell>
        </row>
      </sheetData>
      <sheetData sheetId="1857">
        <row r="19">
          <cell r="J19">
            <v>1.0499999999999999E-3</v>
          </cell>
        </row>
      </sheetData>
      <sheetData sheetId="1858">
        <row r="19">
          <cell r="J19">
            <v>1.0499999999999999E-3</v>
          </cell>
        </row>
      </sheetData>
      <sheetData sheetId="1859">
        <row r="19">
          <cell r="J19">
            <v>1.0499999999999999E-3</v>
          </cell>
        </row>
      </sheetData>
      <sheetData sheetId="1860">
        <row r="19">
          <cell r="J19">
            <v>1.0499999999999999E-3</v>
          </cell>
        </row>
      </sheetData>
      <sheetData sheetId="1861">
        <row r="19">
          <cell r="J19">
            <v>1.0499999999999999E-3</v>
          </cell>
        </row>
      </sheetData>
      <sheetData sheetId="1862">
        <row r="19">
          <cell r="J19">
            <v>1.0499999999999999E-3</v>
          </cell>
        </row>
      </sheetData>
      <sheetData sheetId="1863">
        <row r="19">
          <cell r="J19">
            <v>1.0499999999999999E-3</v>
          </cell>
        </row>
      </sheetData>
      <sheetData sheetId="1864">
        <row r="19">
          <cell r="J19">
            <v>1.0499999999999999E-3</v>
          </cell>
        </row>
      </sheetData>
      <sheetData sheetId="1865">
        <row r="19">
          <cell r="J19">
            <v>1.0499999999999999E-3</v>
          </cell>
        </row>
      </sheetData>
      <sheetData sheetId="1866">
        <row r="19">
          <cell r="J19">
            <v>1.0499999999999999E-3</v>
          </cell>
        </row>
      </sheetData>
      <sheetData sheetId="1867">
        <row r="19">
          <cell r="J19">
            <v>1.0499999999999999E-3</v>
          </cell>
        </row>
      </sheetData>
      <sheetData sheetId="1868">
        <row r="19">
          <cell r="J19">
            <v>1.0499999999999999E-3</v>
          </cell>
        </row>
      </sheetData>
      <sheetData sheetId="1869">
        <row r="19">
          <cell r="J19">
            <v>1.0499999999999999E-3</v>
          </cell>
        </row>
      </sheetData>
      <sheetData sheetId="1870">
        <row r="19">
          <cell r="J19">
            <v>1.0499999999999999E-3</v>
          </cell>
        </row>
      </sheetData>
      <sheetData sheetId="1871">
        <row r="19">
          <cell r="J19">
            <v>1.0499999999999999E-3</v>
          </cell>
        </row>
      </sheetData>
      <sheetData sheetId="1872">
        <row r="19">
          <cell r="J19">
            <v>1.0499999999999999E-3</v>
          </cell>
        </row>
      </sheetData>
      <sheetData sheetId="1873">
        <row r="19">
          <cell r="J19">
            <v>1.0499999999999999E-3</v>
          </cell>
        </row>
      </sheetData>
      <sheetData sheetId="1874">
        <row r="19">
          <cell r="J19">
            <v>1.0499999999999999E-3</v>
          </cell>
        </row>
      </sheetData>
      <sheetData sheetId="1875">
        <row r="19">
          <cell r="J19">
            <v>1.0499999999999999E-3</v>
          </cell>
        </row>
      </sheetData>
      <sheetData sheetId="1876">
        <row r="19">
          <cell r="J19">
            <v>1.0499999999999999E-3</v>
          </cell>
        </row>
      </sheetData>
      <sheetData sheetId="1877">
        <row r="19">
          <cell r="J19">
            <v>1.0499999999999999E-3</v>
          </cell>
        </row>
      </sheetData>
      <sheetData sheetId="1878">
        <row r="19">
          <cell r="J19">
            <v>1.0499999999999999E-3</v>
          </cell>
        </row>
      </sheetData>
      <sheetData sheetId="1879">
        <row r="19">
          <cell r="J19">
            <v>1.0499999999999999E-3</v>
          </cell>
        </row>
      </sheetData>
      <sheetData sheetId="1880">
        <row r="19">
          <cell r="J19">
            <v>1.0499999999999999E-3</v>
          </cell>
        </row>
      </sheetData>
      <sheetData sheetId="1881">
        <row r="19">
          <cell r="J19">
            <v>1.0499999999999999E-3</v>
          </cell>
        </row>
      </sheetData>
      <sheetData sheetId="1882">
        <row r="19">
          <cell r="J19">
            <v>1.0499999999999999E-3</v>
          </cell>
        </row>
      </sheetData>
      <sheetData sheetId="1883">
        <row r="19">
          <cell r="J19">
            <v>1.0499999999999999E-3</v>
          </cell>
        </row>
      </sheetData>
      <sheetData sheetId="1884">
        <row r="19">
          <cell r="J19">
            <v>1.0499999999999999E-3</v>
          </cell>
        </row>
      </sheetData>
      <sheetData sheetId="1885">
        <row r="19">
          <cell r="J19">
            <v>1.0499999999999999E-3</v>
          </cell>
        </row>
      </sheetData>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efreshError="1"/>
      <sheetData sheetId="1892">
        <row r="19">
          <cell r="J19">
            <v>1.0499999999999999E-3</v>
          </cell>
        </row>
      </sheetData>
      <sheetData sheetId="1893">
        <row r="19">
          <cell r="J19">
            <v>1.0499999999999999E-3</v>
          </cell>
        </row>
      </sheetData>
      <sheetData sheetId="1894" refreshError="1"/>
      <sheetData sheetId="1895">
        <row r="19">
          <cell r="J19">
            <v>1.0499999999999999E-3</v>
          </cell>
        </row>
      </sheetData>
      <sheetData sheetId="1896">
        <row r="19">
          <cell r="J19">
            <v>1.0499999999999999E-3</v>
          </cell>
        </row>
      </sheetData>
      <sheetData sheetId="1897">
        <row r="19">
          <cell r="J19">
            <v>1.0499999999999999E-3</v>
          </cell>
        </row>
      </sheetData>
      <sheetData sheetId="1898" refreshError="1"/>
      <sheetData sheetId="1899">
        <row r="19">
          <cell r="J19">
            <v>1.0499999999999999E-3</v>
          </cell>
        </row>
      </sheetData>
      <sheetData sheetId="1900">
        <row r="19">
          <cell r="J19">
            <v>1.0499999999999999E-3</v>
          </cell>
        </row>
      </sheetData>
      <sheetData sheetId="1901">
        <row r="19">
          <cell r="J19">
            <v>1.0499999999999999E-3</v>
          </cell>
        </row>
      </sheetData>
      <sheetData sheetId="1902">
        <row r="19">
          <cell r="J19">
            <v>1.0499999999999999E-3</v>
          </cell>
        </row>
      </sheetData>
      <sheetData sheetId="1903">
        <row r="19">
          <cell r="J19">
            <v>1.0499999999999999E-3</v>
          </cell>
        </row>
      </sheetData>
      <sheetData sheetId="1904">
        <row r="19">
          <cell r="J19">
            <v>1.0499999999999999E-3</v>
          </cell>
        </row>
      </sheetData>
      <sheetData sheetId="1905">
        <row r="19">
          <cell r="J19">
            <v>1.0499999999999999E-3</v>
          </cell>
        </row>
      </sheetData>
      <sheetData sheetId="1906">
        <row r="19">
          <cell r="J19">
            <v>1.0499999999999999E-3</v>
          </cell>
        </row>
      </sheetData>
      <sheetData sheetId="1907">
        <row r="19">
          <cell r="J19">
            <v>1.0499999999999999E-3</v>
          </cell>
        </row>
      </sheetData>
      <sheetData sheetId="1908">
        <row r="19">
          <cell r="J19">
            <v>1.0499999999999999E-3</v>
          </cell>
        </row>
      </sheetData>
      <sheetData sheetId="1909">
        <row r="19">
          <cell r="J19">
            <v>1.0499999999999999E-3</v>
          </cell>
        </row>
      </sheetData>
      <sheetData sheetId="1910">
        <row r="19">
          <cell r="J19">
            <v>1.0499999999999999E-3</v>
          </cell>
        </row>
      </sheetData>
      <sheetData sheetId="1911">
        <row r="19">
          <cell r="J19">
            <v>1.0499999999999999E-3</v>
          </cell>
        </row>
      </sheetData>
      <sheetData sheetId="1912">
        <row r="19">
          <cell r="J19">
            <v>1.0499999999999999E-3</v>
          </cell>
        </row>
      </sheetData>
      <sheetData sheetId="1913">
        <row r="19">
          <cell r="J19">
            <v>1.0499999999999999E-3</v>
          </cell>
        </row>
      </sheetData>
      <sheetData sheetId="1914">
        <row r="19">
          <cell r="J19">
            <v>1.0499999999999999E-3</v>
          </cell>
        </row>
      </sheetData>
      <sheetData sheetId="1915">
        <row r="19">
          <cell r="J19">
            <v>1.0499999999999999E-3</v>
          </cell>
        </row>
      </sheetData>
      <sheetData sheetId="1916">
        <row r="19">
          <cell r="J19">
            <v>1.0499999999999999E-3</v>
          </cell>
        </row>
      </sheetData>
      <sheetData sheetId="1917">
        <row r="19">
          <cell r="J19">
            <v>1.0499999999999999E-3</v>
          </cell>
        </row>
      </sheetData>
      <sheetData sheetId="1918">
        <row r="19">
          <cell r="J19">
            <v>1.0499999999999999E-3</v>
          </cell>
        </row>
      </sheetData>
      <sheetData sheetId="1919">
        <row r="19">
          <cell r="J19">
            <v>1.0499999999999999E-3</v>
          </cell>
        </row>
      </sheetData>
      <sheetData sheetId="1920">
        <row r="19">
          <cell r="J19">
            <v>1.0499999999999999E-3</v>
          </cell>
        </row>
      </sheetData>
      <sheetData sheetId="1921">
        <row r="19">
          <cell r="J19">
            <v>1.0499999999999999E-3</v>
          </cell>
        </row>
      </sheetData>
      <sheetData sheetId="1922">
        <row r="19">
          <cell r="J19">
            <v>1.0499999999999999E-3</v>
          </cell>
        </row>
      </sheetData>
      <sheetData sheetId="1923">
        <row r="19">
          <cell r="J19">
            <v>1.0499999999999999E-3</v>
          </cell>
        </row>
      </sheetData>
      <sheetData sheetId="1924">
        <row r="19">
          <cell r="J19">
            <v>1.0499999999999999E-3</v>
          </cell>
        </row>
      </sheetData>
      <sheetData sheetId="1925">
        <row r="19">
          <cell r="J19">
            <v>1.0499999999999999E-3</v>
          </cell>
        </row>
      </sheetData>
      <sheetData sheetId="1926">
        <row r="19">
          <cell r="J19">
            <v>1.0499999999999999E-3</v>
          </cell>
        </row>
      </sheetData>
      <sheetData sheetId="1927">
        <row r="19">
          <cell r="J19">
            <v>1.0499999999999999E-3</v>
          </cell>
        </row>
      </sheetData>
      <sheetData sheetId="1928">
        <row r="19">
          <cell r="J19">
            <v>1.0499999999999999E-3</v>
          </cell>
        </row>
      </sheetData>
      <sheetData sheetId="1929">
        <row r="19">
          <cell r="J19">
            <v>1.0499999999999999E-3</v>
          </cell>
        </row>
      </sheetData>
      <sheetData sheetId="1930">
        <row r="19">
          <cell r="J19">
            <v>1.0499999999999999E-3</v>
          </cell>
        </row>
      </sheetData>
      <sheetData sheetId="1931">
        <row r="19">
          <cell r="J19">
            <v>1.0499999999999999E-3</v>
          </cell>
        </row>
      </sheetData>
      <sheetData sheetId="1932">
        <row r="19">
          <cell r="J19">
            <v>1.0499999999999999E-3</v>
          </cell>
        </row>
      </sheetData>
      <sheetData sheetId="1933">
        <row r="19">
          <cell r="J19">
            <v>1.0499999999999999E-3</v>
          </cell>
        </row>
      </sheetData>
      <sheetData sheetId="1934">
        <row r="19">
          <cell r="J19">
            <v>1.0499999999999999E-3</v>
          </cell>
        </row>
      </sheetData>
      <sheetData sheetId="1935">
        <row r="19">
          <cell r="J19">
            <v>1.0499999999999999E-3</v>
          </cell>
        </row>
      </sheetData>
      <sheetData sheetId="1936">
        <row r="19">
          <cell r="J19">
            <v>1.0499999999999999E-3</v>
          </cell>
        </row>
      </sheetData>
      <sheetData sheetId="1937">
        <row r="19">
          <cell r="J19">
            <v>1.0499999999999999E-3</v>
          </cell>
        </row>
      </sheetData>
      <sheetData sheetId="1938">
        <row r="19">
          <cell r="J19">
            <v>1.0499999999999999E-3</v>
          </cell>
        </row>
      </sheetData>
      <sheetData sheetId="1939">
        <row r="19">
          <cell r="J19">
            <v>1.0499999999999999E-3</v>
          </cell>
        </row>
      </sheetData>
      <sheetData sheetId="1940">
        <row r="19">
          <cell r="J19">
            <v>1.0499999999999999E-3</v>
          </cell>
        </row>
      </sheetData>
      <sheetData sheetId="1941">
        <row r="19">
          <cell r="J19">
            <v>1.0499999999999999E-3</v>
          </cell>
        </row>
      </sheetData>
      <sheetData sheetId="1942">
        <row r="19">
          <cell r="J19">
            <v>1.0499999999999999E-3</v>
          </cell>
        </row>
      </sheetData>
      <sheetData sheetId="1943">
        <row r="19">
          <cell r="J19">
            <v>1.0499999999999999E-3</v>
          </cell>
        </row>
      </sheetData>
      <sheetData sheetId="1944">
        <row r="19">
          <cell r="J19">
            <v>1.0499999999999999E-3</v>
          </cell>
        </row>
      </sheetData>
      <sheetData sheetId="1945">
        <row r="19">
          <cell r="J19">
            <v>1.0499999999999999E-3</v>
          </cell>
        </row>
      </sheetData>
      <sheetData sheetId="1946">
        <row r="19">
          <cell r="J19">
            <v>1.0499999999999999E-3</v>
          </cell>
        </row>
      </sheetData>
      <sheetData sheetId="1947">
        <row r="19">
          <cell r="J19">
            <v>1.0499999999999999E-3</v>
          </cell>
        </row>
      </sheetData>
      <sheetData sheetId="1948">
        <row r="19">
          <cell r="J19">
            <v>1.0499999999999999E-3</v>
          </cell>
        </row>
      </sheetData>
      <sheetData sheetId="1949">
        <row r="19">
          <cell r="J19">
            <v>1.0499999999999999E-3</v>
          </cell>
        </row>
      </sheetData>
      <sheetData sheetId="1950">
        <row r="19">
          <cell r="J19">
            <v>1.0499999999999999E-3</v>
          </cell>
        </row>
      </sheetData>
      <sheetData sheetId="1951">
        <row r="19">
          <cell r="J19">
            <v>1.0499999999999999E-3</v>
          </cell>
        </row>
      </sheetData>
      <sheetData sheetId="1952">
        <row r="19">
          <cell r="J19">
            <v>1.0499999999999999E-3</v>
          </cell>
        </row>
      </sheetData>
      <sheetData sheetId="1953">
        <row r="19">
          <cell r="J19">
            <v>1.0499999999999999E-3</v>
          </cell>
        </row>
      </sheetData>
      <sheetData sheetId="1954">
        <row r="19">
          <cell r="J19">
            <v>1.0499999999999999E-3</v>
          </cell>
        </row>
      </sheetData>
      <sheetData sheetId="1955">
        <row r="19">
          <cell r="J19">
            <v>1.0499999999999999E-3</v>
          </cell>
        </row>
      </sheetData>
      <sheetData sheetId="1956">
        <row r="19">
          <cell r="J19">
            <v>1.0499999999999999E-3</v>
          </cell>
        </row>
      </sheetData>
      <sheetData sheetId="1957">
        <row r="19">
          <cell r="J19">
            <v>1.0499999999999999E-3</v>
          </cell>
        </row>
      </sheetData>
      <sheetData sheetId="1958">
        <row r="19">
          <cell r="J19">
            <v>1.0499999999999999E-3</v>
          </cell>
        </row>
      </sheetData>
      <sheetData sheetId="1959">
        <row r="19">
          <cell r="J19">
            <v>1.0499999999999999E-3</v>
          </cell>
        </row>
      </sheetData>
      <sheetData sheetId="1960">
        <row r="19">
          <cell r="J19">
            <v>1.0499999999999999E-3</v>
          </cell>
        </row>
      </sheetData>
      <sheetData sheetId="1961">
        <row r="19">
          <cell r="J19">
            <v>1.0499999999999999E-3</v>
          </cell>
        </row>
      </sheetData>
      <sheetData sheetId="1962">
        <row r="19">
          <cell r="J19">
            <v>1.0499999999999999E-3</v>
          </cell>
        </row>
      </sheetData>
      <sheetData sheetId="1963">
        <row r="19">
          <cell r="J19">
            <v>1.0499999999999999E-3</v>
          </cell>
        </row>
      </sheetData>
      <sheetData sheetId="1964">
        <row r="19">
          <cell r="J19">
            <v>1.0499999999999999E-3</v>
          </cell>
        </row>
      </sheetData>
      <sheetData sheetId="1965">
        <row r="19">
          <cell r="J19">
            <v>1.0499999999999999E-3</v>
          </cell>
        </row>
      </sheetData>
      <sheetData sheetId="1966">
        <row r="19">
          <cell r="J19">
            <v>1.0499999999999999E-3</v>
          </cell>
        </row>
      </sheetData>
      <sheetData sheetId="1967">
        <row r="19">
          <cell r="J19">
            <v>1.0499999999999999E-3</v>
          </cell>
        </row>
      </sheetData>
      <sheetData sheetId="1968">
        <row r="19">
          <cell r="J19">
            <v>1.0499999999999999E-3</v>
          </cell>
        </row>
      </sheetData>
      <sheetData sheetId="1969">
        <row r="19">
          <cell r="J19">
            <v>1.0499999999999999E-3</v>
          </cell>
        </row>
      </sheetData>
      <sheetData sheetId="1970">
        <row r="19">
          <cell r="J19">
            <v>1.0499999999999999E-3</v>
          </cell>
        </row>
      </sheetData>
      <sheetData sheetId="1971">
        <row r="19">
          <cell r="J19">
            <v>1.0499999999999999E-3</v>
          </cell>
        </row>
      </sheetData>
      <sheetData sheetId="1972">
        <row r="19">
          <cell r="J19">
            <v>1.0499999999999999E-3</v>
          </cell>
        </row>
      </sheetData>
      <sheetData sheetId="1973">
        <row r="19">
          <cell r="J19">
            <v>1.0499999999999999E-3</v>
          </cell>
        </row>
      </sheetData>
      <sheetData sheetId="1974">
        <row r="19">
          <cell r="J19">
            <v>1.0499999999999999E-3</v>
          </cell>
        </row>
      </sheetData>
      <sheetData sheetId="1975">
        <row r="19">
          <cell r="J19">
            <v>1.0499999999999999E-3</v>
          </cell>
        </row>
      </sheetData>
      <sheetData sheetId="1976">
        <row r="19">
          <cell r="J19">
            <v>1.0499999999999999E-3</v>
          </cell>
        </row>
      </sheetData>
      <sheetData sheetId="1977">
        <row r="19">
          <cell r="J19">
            <v>1.0499999999999999E-3</v>
          </cell>
        </row>
      </sheetData>
      <sheetData sheetId="1978">
        <row r="19">
          <cell r="J19">
            <v>1.0499999999999999E-3</v>
          </cell>
        </row>
      </sheetData>
      <sheetData sheetId="1979">
        <row r="19">
          <cell r="J19">
            <v>1.0499999999999999E-3</v>
          </cell>
        </row>
      </sheetData>
      <sheetData sheetId="1980">
        <row r="19">
          <cell r="J19">
            <v>1.0499999999999999E-3</v>
          </cell>
        </row>
      </sheetData>
      <sheetData sheetId="1981">
        <row r="19">
          <cell r="J19">
            <v>1.0499999999999999E-3</v>
          </cell>
        </row>
      </sheetData>
      <sheetData sheetId="1982">
        <row r="19">
          <cell r="J19">
            <v>1.0499999999999999E-3</v>
          </cell>
        </row>
      </sheetData>
      <sheetData sheetId="1983">
        <row r="19">
          <cell r="J19">
            <v>1.0499999999999999E-3</v>
          </cell>
        </row>
      </sheetData>
      <sheetData sheetId="1984">
        <row r="19">
          <cell r="J19">
            <v>1.0499999999999999E-3</v>
          </cell>
        </row>
      </sheetData>
      <sheetData sheetId="1985">
        <row r="19">
          <cell r="J19">
            <v>1.0499999999999999E-3</v>
          </cell>
        </row>
      </sheetData>
      <sheetData sheetId="1986">
        <row r="19">
          <cell r="J19">
            <v>1.0499999999999999E-3</v>
          </cell>
        </row>
      </sheetData>
      <sheetData sheetId="1987">
        <row r="19">
          <cell r="J19">
            <v>1.0499999999999999E-3</v>
          </cell>
        </row>
      </sheetData>
      <sheetData sheetId="1988">
        <row r="19">
          <cell r="J19">
            <v>1.0499999999999999E-3</v>
          </cell>
        </row>
      </sheetData>
      <sheetData sheetId="1989">
        <row r="19">
          <cell r="J19">
            <v>1.0499999999999999E-3</v>
          </cell>
        </row>
      </sheetData>
      <sheetData sheetId="1990">
        <row r="19">
          <cell r="J19">
            <v>1.0499999999999999E-3</v>
          </cell>
        </row>
      </sheetData>
      <sheetData sheetId="1991">
        <row r="19">
          <cell r="J19">
            <v>1.0499999999999999E-3</v>
          </cell>
        </row>
      </sheetData>
      <sheetData sheetId="1992">
        <row r="19">
          <cell r="J19">
            <v>1.0499999999999999E-3</v>
          </cell>
        </row>
      </sheetData>
      <sheetData sheetId="1993">
        <row r="19">
          <cell r="J19">
            <v>1.0499999999999999E-3</v>
          </cell>
        </row>
      </sheetData>
      <sheetData sheetId="1994">
        <row r="19">
          <cell r="J19">
            <v>1.0499999999999999E-3</v>
          </cell>
        </row>
      </sheetData>
      <sheetData sheetId="1995">
        <row r="19">
          <cell r="J19">
            <v>1.0499999999999999E-3</v>
          </cell>
        </row>
      </sheetData>
      <sheetData sheetId="1996">
        <row r="19">
          <cell r="J19">
            <v>1.0499999999999999E-3</v>
          </cell>
        </row>
      </sheetData>
      <sheetData sheetId="1997">
        <row r="19">
          <cell r="J19">
            <v>1.0499999999999999E-3</v>
          </cell>
        </row>
      </sheetData>
      <sheetData sheetId="1998">
        <row r="19">
          <cell r="J19">
            <v>1.0499999999999999E-3</v>
          </cell>
        </row>
      </sheetData>
      <sheetData sheetId="1999">
        <row r="19">
          <cell r="J19">
            <v>1.0499999999999999E-3</v>
          </cell>
        </row>
      </sheetData>
      <sheetData sheetId="2000">
        <row r="19">
          <cell r="J19">
            <v>1.0499999999999999E-3</v>
          </cell>
        </row>
      </sheetData>
      <sheetData sheetId="2001">
        <row r="19">
          <cell r="J19">
            <v>1.0499999999999999E-3</v>
          </cell>
        </row>
      </sheetData>
      <sheetData sheetId="2002">
        <row r="19">
          <cell r="J19">
            <v>1.0499999999999999E-3</v>
          </cell>
        </row>
      </sheetData>
      <sheetData sheetId="2003">
        <row r="19">
          <cell r="J19">
            <v>1.0499999999999999E-3</v>
          </cell>
        </row>
      </sheetData>
      <sheetData sheetId="2004">
        <row r="19">
          <cell r="J19">
            <v>1.0499999999999999E-3</v>
          </cell>
        </row>
      </sheetData>
      <sheetData sheetId="2005">
        <row r="19">
          <cell r="J19">
            <v>1.0499999999999999E-3</v>
          </cell>
        </row>
      </sheetData>
      <sheetData sheetId="2006">
        <row r="19">
          <cell r="J19">
            <v>1.0499999999999999E-3</v>
          </cell>
        </row>
      </sheetData>
      <sheetData sheetId="2007">
        <row r="19">
          <cell r="J19">
            <v>1.0499999999999999E-3</v>
          </cell>
        </row>
      </sheetData>
      <sheetData sheetId="2008">
        <row r="19">
          <cell r="J19">
            <v>1.0499999999999999E-3</v>
          </cell>
        </row>
      </sheetData>
      <sheetData sheetId="2009">
        <row r="19">
          <cell r="J19">
            <v>1.0499999999999999E-3</v>
          </cell>
        </row>
      </sheetData>
      <sheetData sheetId="2010">
        <row r="19">
          <cell r="J19">
            <v>1.0499999999999999E-3</v>
          </cell>
        </row>
      </sheetData>
      <sheetData sheetId="2011">
        <row r="19">
          <cell r="J19">
            <v>1.0499999999999999E-3</v>
          </cell>
        </row>
      </sheetData>
      <sheetData sheetId="2012">
        <row r="19">
          <cell r="J19">
            <v>1.0499999999999999E-3</v>
          </cell>
        </row>
      </sheetData>
      <sheetData sheetId="2013">
        <row r="19">
          <cell r="J19">
            <v>1.0499999999999999E-3</v>
          </cell>
        </row>
      </sheetData>
      <sheetData sheetId="2014">
        <row r="19">
          <cell r="J19">
            <v>1.0499999999999999E-3</v>
          </cell>
        </row>
      </sheetData>
      <sheetData sheetId="2015">
        <row r="19">
          <cell r="J19">
            <v>1.0499999999999999E-3</v>
          </cell>
        </row>
      </sheetData>
      <sheetData sheetId="2016">
        <row r="19">
          <cell r="J19">
            <v>1.0499999999999999E-3</v>
          </cell>
        </row>
      </sheetData>
      <sheetData sheetId="2017">
        <row r="19">
          <cell r="J19">
            <v>1.0499999999999999E-3</v>
          </cell>
        </row>
      </sheetData>
      <sheetData sheetId="2018">
        <row r="19">
          <cell r="J19">
            <v>1.0499999999999999E-3</v>
          </cell>
        </row>
      </sheetData>
      <sheetData sheetId="2019">
        <row r="19">
          <cell r="J19">
            <v>1.0499999999999999E-3</v>
          </cell>
        </row>
      </sheetData>
      <sheetData sheetId="2020">
        <row r="19">
          <cell r="J19">
            <v>1.0499999999999999E-3</v>
          </cell>
        </row>
      </sheetData>
      <sheetData sheetId="2021">
        <row r="19">
          <cell r="J19">
            <v>1.0499999999999999E-3</v>
          </cell>
        </row>
      </sheetData>
      <sheetData sheetId="2022">
        <row r="19">
          <cell r="J19">
            <v>1.0499999999999999E-3</v>
          </cell>
        </row>
      </sheetData>
      <sheetData sheetId="2023">
        <row r="19">
          <cell r="J19">
            <v>1.0499999999999999E-3</v>
          </cell>
        </row>
      </sheetData>
      <sheetData sheetId="2024">
        <row r="19">
          <cell r="J19">
            <v>1.0499999999999999E-3</v>
          </cell>
        </row>
      </sheetData>
      <sheetData sheetId="2025">
        <row r="19">
          <cell r="J19">
            <v>1.0499999999999999E-3</v>
          </cell>
        </row>
      </sheetData>
      <sheetData sheetId="2026">
        <row r="19">
          <cell r="J19">
            <v>1.0499999999999999E-3</v>
          </cell>
        </row>
      </sheetData>
      <sheetData sheetId="2027">
        <row r="19">
          <cell r="J19">
            <v>1.0499999999999999E-3</v>
          </cell>
        </row>
      </sheetData>
      <sheetData sheetId="2028">
        <row r="19">
          <cell r="J19">
            <v>1.0499999999999999E-3</v>
          </cell>
        </row>
      </sheetData>
      <sheetData sheetId="2029">
        <row r="19">
          <cell r="J19">
            <v>1.0499999999999999E-3</v>
          </cell>
        </row>
      </sheetData>
      <sheetData sheetId="2030">
        <row r="19">
          <cell r="J19">
            <v>1.0499999999999999E-3</v>
          </cell>
        </row>
      </sheetData>
      <sheetData sheetId="2031">
        <row r="19">
          <cell r="J19">
            <v>1.0499999999999999E-3</v>
          </cell>
        </row>
      </sheetData>
      <sheetData sheetId="2032">
        <row r="19">
          <cell r="J19">
            <v>1.0499999999999999E-3</v>
          </cell>
        </row>
      </sheetData>
      <sheetData sheetId="2033">
        <row r="19">
          <cell r="J19">
            <v>1.0499999999999999E-3</v>
          </cell>
        </row>
      </sheetData>
      <sheetData sheetId="2034">
        <row r="19">
          <cell r="J19">
            <v>1.0499999999999999E-3</v>
          </cell>
        </row>
      </sheetData>
      <sheetData sheetId="2035">
        <row r="19">
          <cell r="J19">
            <v>1.0499999999999999E-3</v>
          </cell>
        </row>
      </sheetData>
      <sheetData sheetId="2036">
        <row r="19">
          <cell r="J19">
            <v>1.0499999999999999E-3</v>
          </cell>
        </row>
      </sheetData>
      <sheetData sheetId="2037">
        <row r="19">
          <cell r="J19">
            <v>1.0499999999999999E-3</v>
          </cell>
        </row>
      </sheetData>
      <sheetData sheetId="2038">
        <row r="19">
          <cell r="J19">
            <v>1.0499999999999999E-3</v>
          </cell>
        </row>
      </sheetData>
      <sheetData sheetId="2039">
        <row r="19">
          <cell r="J19">
            <v>1.0499999999999999E-3</v>
          </cell>
        </row>
      </sheetData>
      <sheetData sheetId="2040">
        <row r="19">
          <cell r="J19">
            <v>1.0499999999999999E-3</v>
          </cell>
        </row>
      </sheetData>
      <sheetData sheetId="2041">
        <row r="19">
          <cell r="J19">
            <v>1.0499999999999999E-3</v>
          </cell>
        </row>
      </sheetData>
      <sheetData sheetId="2042">
        <row r="19">
          <cell r="J19">
            <v>1.0499999999999999E-3</v>
          </cell>
        </row>
      </sheetData>
      <sheetData sheetId="2043">
        <row r="19">
          <cell r="J19">
            <v>1.0499999999999999E-3</v>
          </cell>
        </row>
      </sheetData>
      <sheetData sheetId="2044">
        <row r="19">
          <cell r="J19">
            <v>1.0499999999999999E-3</v>
          </cell>
        </row>
      </sheetData>
      <sheetData sheetId="2045">
        <row r="19">
          <cell r="J19">
            <v>1.0499999999999999E-3</v>
          </cell>
        </row>
      </sheetData>
      <sheetData sheetId="2046">
        <row r="19">
          <cell r="J19">
            <v>1.0499999999999999E-3</v>
          </cell>
        </row>
      </sheetData>
      <sheetData sheetId="2047">
        <row r="19">
          <cell r="J19">
            <v>1.0499999999999999E-3</v>
          </cell>
        </row>
      </sheetData>
      <sheetData sheetId="2048">
        <row r="19">
          <cell r="J19">
            <v>1.0499999999999999E-3</v>
          </cell>
        </row>
      </sheetData>
      <sheetData sheetId="2049">
        <row r="19">
          <cell r="J19">
            <v>1.0499999999999999E-3</v>
          </cell>
        </row>
      </sheetData>
      <sheetData sheetId="2050">
        <row r="19">
          <cell r="J19">
            <v>1.0499999999999999E-3</v>
          </cell>
        </row>
      </sheetData>
      <sheetData sheetId="2051">
        <row r="19">
          <cell r="J19">
            <v>1.0499999999999999E-3</v>
          </cell>
        </row>
      </sheetData>
      <sheetData sheetId="2052">
        <row r="19">
          <cell r="J19">
            <v>1.0499999999999999E-3</v>
          </cell>
        </row>
      </sheetData>
      <sheetData sheetId="2053">
        <row r="19">
          <cell r="J19">
            <v>1.0499999999999999E-3</v>
          </cell>
        </row>
      </sheetData>
      <sheetData sheetId="2054">
        <row r="19">
          <cell r="J19">
            <v>1.0499999999999999E-3</v>
          </cell>
        </row>
      </sheetData>
      <sheetData sheetId="2055">
        <row r="19">
          <cell r="J19">
            <v>1.0499999999999999E-3</v>
          </cell>
        </row>
      </sheetData>
      <sheetData sheetId="2056">
        <row r="19">
          <cell r="J19">
            <v>1.0499999999999999E-3</v>
          </cell>
        </row>
      </sheetData>
      <sheetData sheetId="2057">
        <row r="19">
          <cell r="J19">
            <v>1.0499999999999999E-3</v>
          </cell>
        </row>
      </sheetData>
      <sheetData sheetId="2058">
        <row r="19">
          <cell r="J19">
            <v>1.0499999999999999E-3</v>
          </cell>
        </row>
      </sheetData>
      <sheetData sheetId="2059">
        <row r="19">
          <cell r="J19">
            <v>1.0499999999999999E-3</v>
          </cell>
        </row>
      </sheetData>
      <sheetData sheetId="2060">
        <row r="19">
          <cell r="J19">
            <v>1.0499999999999999E-3</v>
          </cell>
        </row>
      </sheetData>
      <sheetData sheetId="2061">
        <row r="19">
          <cell r="J19">
            <v>1.0499999999999999E-3</v>
          </cell>
        </row>
      </sheetData>
      <sheetData sheetId="2062">
        <row r="19">
          <cell r="J19">
            <v>1.0499999999999999E-3</v>
          </cell>
        </row>
      </sheetData>
      <sheetData sheetId="2063">
        <row r="19">
          <cell r="J19">
            <v>1.0499999999999999E-3</v>
          </cell>
        </row>
      </sheetData>
      <sheetData sheetId="2064">
        <row r="19">
          <cell r="J19">
            <v>1.0499999999999999E-3</v>
          </cell>
        </row>
      </sheetData>
      <sheetData sheetId="2065">
        <row r="19">
          <cell r="J19">
            <v>1.0499999999999999E-3</v>
          </cell>
        </row>
      </sheetData>
      <sheetData sheetId="2066">
        <row r="19">
          <cell r="J19">
            <v>1.0499999999999999E-3</v>
          </cell>
        </row>
      </sheetData>
      <sheetData sheetId="2067">
        <row r="19">
          <cell r="J19">
            <v>1.0499999999999999E-3</v>
          </cell>
        </row>
      </sheetData>
      <sheetData sheetId="2068">
        <row r="19">
          <cell r="J19">
            <v>1.0499999999999999E-3</v>
          </cell>
        </row>
      </sheetData>
      <sheetData sheetId="2069">
        <row r="19">
          <cell r="J19">
            <v>1.0499999999999999E-3</v>
          </cell>
        </row>
      </sheetData>
      <sheetData sheetId="2070">
        <row r="19">
          <cell r="J19">
            <v>1.0499999999999999E-3</v>
          </cell>
        </row>
      </sheetData>
      <sheetData sheetId="2071">
        <row r="19">
          <cell r="J19">
            <v>1.0499999999999999E-3</v>
          </cell>
        </row>
      </sheetData>
      <sheetData sheetId="2072">
        <row r="19">
          <cell r="J19">
            <v>1.0499999999999999E-3</v>
          </cell>
        </row>
      </sheetData>
      <sheetData sheetId="2073">
        <row r="19">
          <cell r="J19">
            <v>1.0499999999999999E-3</v>
          </cell>
        </row>
      </sheetData>
      <sheetData sheetId="2074">
        <row r="19">
          <cell r="J19">
            <v>1.0499999999999999E-3</v>
          </cell>
        </row>
      </sheetData>
      <sheetData sheetId="2075">
        <row r="19">
          <cell r="J19">
            <v>1.0499999999999999E-3</v>
          </cell>
        </row>
      </sheetData>
      <sheetData sheetId="2076">
        <row r="19">
          <cell r="J19">
            <v>1.0499999999999999E-3</v>
          </cell>
        </row>
      </sheetData>
      <sheetData sheetId="2077">
        <row r="19">
          <cell r="J19">
            <v>1.0499999999999999E-3</v>
          </cell>
        </row>
      </sheetData>
      <sheetData sheetId="2078">
        <row r="19">
          <cell r="J19">
            <v>1.0499999999999999E-3</v>
          </cell>
        </row>
      </sheetData>
      <sheetData sheetId="2079">
        <row r="19">
          <cell r="J19">
            <v>1.0499999999999999E-3</v>
          </cell>
        </row>
      </sheetData>
      <sheetData sheetId="2080">
        <row r="19">
          <cell r="J19">
            <v>1.0499999999999999E-3</v>
          </cell>
        </row>
      </sheetData>
      <sheetData sheetId="2081">
        <row r="19">
          <cell r="J19">
            <v>1.0499999999999999E-3</v>
          </cell>
        </row>
      </sheetData>
      <sheetData sheetId="2082">
        <row r="19">
          <cell r="J19">
            <v>1.0499999999999999E-3</v>
          </cell>
        </row>
      </sheetData>
      <sheetData sheetId="2083">
        <row r="19">
          <cell r="J19">
            <v>1.0499999999999999E-3</v>
          </cell>
        </row>
      </sheetData>
      <sheetData sheetId="2084">
        <row r="19">
          <cell r="J19">
            <v>1.0499999999999999E-3</v>
          </cell>
        </row>
      </sheetData>
      <sheetData sheetId="2085">
        <row r="19">
          <cell r="J19">
            <v>1.0499999999999999E-3</v>
          </cell>
        </row>
      </sheetData>
      <sheetData sheetId="2086">
        <row r="19">
          <cell r="J19">
            <v>1.0499999999999999E-3</v>
          </cell>
        </row>
      </sheetData>
      <sheetData sheetId="2087">
        <row r="19">
          <cell r="J19">
            <v>1.0499999999999999E-3</v>
          </cell>
        </row>
      </sheetData>
      <sheetData sheetId="2088">
        <row r="19">
          <cell r="J19">
            <v>1.0499999999999999E-3</v>
          </cell>
        </row>
      </sheetData>
      <sheetData sheetId="2089">
        <row r="19">
          <cell r="J19">
            <v>1.0499999999999999E-3</v>
          </cell>
        </row>
      </sheetData>
      <sheetData sheetId="2090">
        <row r="19">
          <cell r="J19">
            <v>1.0499999999999999E-3</v>
          </cell>
        </row>
      </sheetData>
      <sheetData sheetId="2091">
        <row r="19">
          <cell r="J19">
            <v>1.0499999999999999E-3</v>
          </cell>
        </row>
      </sheetData>
      <sheetData sheetId="2092">
        <row r="19">
          <cell r="J19">
            <v>1.0499999999999999E-3</v>
          </cell>
        </row>
      </sheetData>
      <sheetData sheetId="2093">
        <row r="19">
          <cell r="J19">
            <v>1.0499999999999999E-3</v>
          </cell>
        </row>
      </sheetData>
      <sheetData sheetId="2094">
        <row r="19">
          <cell r="J19">
            <v>1.0499999999999999E-3</v>
          </cell>
        </row>
      </sheetData>
      <sheetData sheetId="2095">
        <row r="19">
          <cell r="J19">
            <v>1.0499999999999999E-3</v>
          </cell>
        </row>
      </sheetData>
      <sheetData sheetId="2096">
        <row r="19">
          <cell r="J19">
            <v>1.0499999999999999E-3</v>
          </cell>
        </row>
      </sheetData>
      <sheetData sheetId="2097">
        <row r="19">
          <cell r="J19">
            <v>1.0499999999999999E-3</v>
          </cell>
        </row>
      </sheetData>
      <sheetData sheetId="2098">
        <row r="19">
          <cell r="J19">
            <v>1.0499999999999999E-3</v>
          </cell>
        </row>
      </sheetData>
      <sheetData sheetId="2099">
        <row r="19">
          <cell r="J19">
            <v>1.0499999999999999E-3</v>
          </cell>
        </row>
      </sheetData>
      <sheetData sheetId="2100">
        <row r="19">
          <cell r="J19">
            <v>1.0499999999999999E-3</v>
          </cell>
        </row>
      </sheetData>
      <sheetData sheetId="2101">
        <row r="19">
          <cell r="J19">
            <v>1.0499999999999999E-3</v>
          </cell>
        </row>
      </sheetData>
      <sheetData sheetId="2102">
        <row r="19">
          <cell r="J19">
            <v>1.0499999999999999E-3</v>
          </cell>
        </row>
      </sheetData>
      <sheetData sheetId="2103">
        <row r="19">
          <cell r="J19">
            <v>1.0499999999999999E-3</v>
          </cell>
        </row>
      </sheetData>
      <sheetData sheetId="2104">
        <row r="19">
          <cell r="J19">
            <v>1.0499999999999999E-3</v>
          </cell>
        </row>
      </sheetData>
      <sheetData sheetId="2105">
        <row r="19">
          <cell r="J19">
            <v>1.0499999999999999E-3</v>
          </cell>
        </row>
      </sheetData>
      <sheetData sheetId="2106">
        <row r="19">
          <cell r="J19">
            <v>1.0499999999999999E-3</v>
          </cell>
        </row>
      </sheetData>
      <sheetData sheetId="2107">
        <row r="19">
          <cell r="J19">
            <v>1.0499999999999999E-3</v>
          </cell>
        </row>
      </sheetData>
      <sheetData sheetId="2108">
        <row r="19">
          <cell r="J19">
            <v>1.0499999999999999E-3</v>
          </cell>
        </row>
      </sheetData>
      <sheetData sheetId="2109">
        <row r="19">
          <cell r="J19">
            <v>1.0499999999999999E-3</v>
          </cell>
        </row>
      </sheetData>
      <sheetData sheetId="2110">
        <row r="19">
          <cell r="J19">
            <v>1.0499999999999999E-3</v>
          </cell>
        </row>
      </sheetData>
      <sheetData sheetId="2111">
        <row r="19">
          <cell r="J19">
            <v>1.0499999999999999E-3</v>
          </cell>
        </row>
      </sheetData>
      <sheetData sheetId="2112">
        <row r="19">
          <cell r="J19">
            <v>1.0499999999999999E-3</v>
          </cell>
        </row>
      </sheetData>
      <sheetData sheetId="2113">
        <row r="19">
          <cell r="J19">
            <v>1.0499999999999999E-3</v>
          </cell>
        </row>
      </sheetData>
      <sheetData sheetId="2114">
        <row r="19">
          <cell r="J19">
            <v>1.0499999999999999E-3</v>
          </cell>
        </row>
      </sheetData>
      <sheetData sheetId="2115">
        <row r="19">
          <cell r="J19">
            <v>1.0499999999999999E-3</v>
          </cell>
        </row>
      </sheetData>
      <sheetData sheetId="2116">
        <row r="19">
          <cell r="J19">
            <v>1.0499999999999999E-3</v>
          </cell>
        </row>
      </sheetData>
      <sheetData sheetId="2117">
        <row r="19">
          <cell r="J19">
            <v>1.0499999999999999E-3</v>
          </cell>
        </row>
      </sheetData>
      <sheetData sheetId="2118">
        <row r="19">
          <cell r="J19">
            <v>1.0499999999999999E-3</v>
          </cell>
        </row>
      </sheetData>
      <sheetData sheetId="2119">
        <row r="19">
          <cell r="J19">
            <v>1.0499999999999999E-3</v>
          </cell>
        </row>
      </sheetData>
      <sheetData sheetId="2120">
        <row r="19">
          <cell r="J19">
            <v>1.0499999999999999E-3</v>
          </cell>
        </row>
      </sheetData>
      <sheetData sheetId="2121">
        <row r="19">
          <cell r="J19">
            <v>1.0499999999999999E-3</v>
          </cell>
        </row>
      </sheetData>
      <sheetData sheetId="2122">
        <row r="19">
          <cell r="J19">
            <v>1.0499999999999999E-3</v>
          </cell>
        </row>
      </sheetData>
      <sheetData sheetId="2123">
        <row r="19">
          <cell r="J19">
            <v>1.0499999999999999E-3</v>
          </cell>
        </row>
      </sheetData>
      <sheetData sheetId="2124">
        <row r="19">
          <cell r="J19">
            <v>1.0499999999999999E-3</v>
          </cell>
        </row>
      </sheetData>
      <sheetData sheetId="2125">
        <row r="19">
          <cell r="J19">
            <v>1.0499999999999999E-3</v>
          </cell>
        </row>
      </sheetData>
      <sheetData sheetId="2126">
        <row r="19">
          <cell r="J19">
            <v>1.0499999999999999E-3</v>
          </cell>
        </row>
      </sheetData>
      <sheetData sheetId="2127">
        <row r="19">
          <cell r="J19">
            <v>1.0499999999999999E-3</v>
          </cell>
        </row>
      </sheetData>
      <sheetData sheetId="2128">
        <row r="19">
          <cell r="J19">
            <v>1.0499999999999999E-3</v>
          </cell>
        </row>
      </sheetData>
      <sheetData sheetId="2129">
        <row r="19">
          <cell r="J19">
            <v>1.0499999999999999E-3</v>
          </cell>
        </row>
      </sheetData>
      <sheetData sheetId="2130">
        <row r="19">
          <cell r="J19">
            <v>1.0499999999999999E-3</v>
          </cell>
        </row>
      </sheetData>
      <sheetData sheetId="2131">
        <row r="19">
          <cell r="J19">
            <v>1.0499999999999999E-3</v>
          </cell>
        </row>
      </sheetData>
      <sheetData sheetId="2132">
        <row r="19">
          <cell r="J19">
            <v>1.0499999999999999E-3</v>
          </cell>
        </row>
      </sheetData>
      <sheetData sheetId="2133">
        <row r="19">
          <cell r="J19">
            <v>1.0499999999999999E-3</v>
          </cell>
        </row>
      </sheetData>
      <sheetData sheetId="2134">
        <row r="19">
          <cell r="J19">
            <v>1.0499999999999999E-3</v>
          </cell>
        </row>
      </sheetData>
      <sheetData sheetId="2135">
        <row r="19">
          <cell r="J19">
            <v>1.0499999999999999E-3</v>
          </cell>
        </row>
      </sheetData>
      <sheetData sheetId="2136">
        <row r="19">
          <cell r="J19">
            <v>1.0499999999999999E-3</v>
          </cell>
        </row>
      </sheetData>
      <sheetData sheetId="2137">
        <row r="19">
          <cell r="J19">
            <v>1.0499999999999999E-3</v>
          </cell>
        </row>
      </sheetData>
      <sheetData sheetId="2138">
        <row r="19">
          <cell r="J19">
            <v>1.0499999999999999E-3</v>
          </cell>
        </row>
      </sheetData>
      <sheetData sheetId="2139">
        <row r="19">
          <cell r="J19">
            <v>1.0499999999999999E-3</v>
          </cell>
        </row>
      </sheetData>
      <sheetData sheetId="2140">
        <row r="19">
          <cell r="J19">
            <v>1.0499999999999999E-3</v>
          </cell>
        </row>
      </sheetData>
      <sheetData sheetId="2141">
        <row r="19">
          <cell r="J19">
            <v>1.0499999999999999E-3</v>
          </cell>
        </row>
      </sheetData>
      <sheetData sheetId="2142">
        <row r="19">
          <cell r="J19">
            <v>1.0499999999999999E-3</v>
          </cell>
        </row>
      </sheetData>
      <sheetData sheetId="2143">
        <row r="19">
          <cell r="J19">
            <v>1.0499999999999999E-3</v>
          </cell>
        </row>
      </sheetData>
      <sheetData sheetId="2144">
        <row r="19">
          <cell r="J19">
            <v>1.0499999999999999E-3</v>
          </cell>
        </row>
      </sheetData>
      <sheetData sheetId="2145">
        <row r="19">
          <cell r="J19">
            <v>1.0499999999999999E-3</v>
          </cell>
        </row>
      </sheetData>
      <sheetData sheetId="2146">
        <row r="19">
          <cell r="J19">
            <v>1.0499999999999999E-3</v>
          </cell>
        </row>
      </sheetData>
      <sheetData sheetId="2147">
        <row r="19">
          <cell r="J19">
            <v>1.0499999999999999E-3</v>
          </cell>
        </row>
      </sheetData>
      <sheetData sheetId="2148" refreshError="1"/>
      <sheetData sheetId="2149" refreshError="1"/>
      <sheetData sheetId="2150" refreshError="1"/>
      <sheetData sheetId="2151" refreshError="1"/>
      <sheetData sheetId="2152" refreshError="1"/>
      <sheetData sheetId="2153">
        <row r="19">
          <cell r="J19">
            <v>1.0499999999999999E-3</v>
          </cell>
        </row>
      </sheetData>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efreshError="1"/>
      <sheetData sheetId="2235" refreshError="1"/>
      <sheetData sheetId="2236" refreshError="1"/>
      <sheetData sheetId="2237" refreshError="1"/>
      <sheetData sheetId="2238" refreshError="1"/>
      <sheetData sheetId="2239">
        <row r="19">
          <cell r="J19">
            <v>1.0499999999999999E-3</v>
          </cell>
        </row>
      </sheetData>
      <sheetData sheetId="2240" refreshError="1"/>
      <sheetData sheetId="2241" refreshError="1"/>
      <sheetData sheetId="2242" refreshError="1"/>
      <sheetData sheetId="2243" refreshError="1"/>
      <sheetData sheetId="2244" refreshError="1"/>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efreshError="1"/>
      <sheetData sheetId="2527" refreshError="1"/>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efreshError="1"/>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ow r="19">
          <cell r="J19">
            <v>1.0499999999999999E-3</v>
          </cell>
        </row>
      </sheetData>
      <sheetData sheetId="4932">
        <row r="19">
          <cell r="J19">
            <v>1.0499999999999999E-3</v>
          </cell>
        </row>
      </sheetData>
      <sheetData sheetId="4933">
        <row r="19">
          <cell r="J19">
            <v>1.0499999999999999E-3</v>
          </cell>
        </row>
      </sheetData>
      <sheetData sheetId="4934">
        <row r="19">
          <cell r="J19">
            <v>1.0499999999999999E-3</v>
          </cell>
        </row>
      </sheetData>
      <sheetData sheetId="4935">
        <row r="19">
          <cell r="J19">
            <v>1.0499999999999999E-3</v>
          </cell>
        </row>
      </sheetData>
      <sheetData sheetId="4936">
        <row r="19">
          <cell r="J19">
            <v>1.0499999999999999E-3</v>
          </cell>
        </row>
      </sheetData>
      <sheetData sheetId="4937">
        <row r="19">
          <cell r="J19">
            <v>1.0499999999999999E-3</v>
          </cell>
        </row>
      </sheetData>
      <sheetData sheetId="4938">
        <row r="19">
          <cell r="J19">
            <v>1.0499999999999999E-3</v>
          </cell>
        </row>
      </sheetData>
      <sheetData sheetId="4939">
        <row r="19">
          <cell r="J19">
            <v>1.0499999999999999E-3</v>
          </cell>
        </row>
      </sheetData>
      <sheetData sheetId="4940">
        <row r="19">
          <cell r="J19">
            <v>1.0499999999999999E-3</v>
          </cell>
        </row>
      </sheetData>
      <sheetData sheetId="4941">
        <row r="19">
          <cell r="J19">
            <v>1.0499999999999999E-3</v>
          </cell>
        </row>
      </sheetData>
      <sheetData sheetId="4942">
        <row r="19">
          <cell r="J19">
            <v>1.0499999999999999E-3</v>
          </cell>
        </row>
      </sheetData>
      <sheetData sheetId="4943">
        <row r="19">
          <cell r="J19">
            <v>1.0499999999999999E-3</v>
          </cell>
        </row>
      </sheetData>
      <sheetData sheetId="4944">
        <row r="19">
          <cell r="J19">
            <v>1.0499999999999999E-3</v>
          </cell>
        </row>
      </sheetData>
      <sheetData sheetId="4945">
        <row r="19">
          <cell r="J19">
            <v>1.0499999999999999E-3</v>
          </cell>
        </row>
      </sheetData>
      <sheetData sheetId="4946">
        <row r="19">
          <cell r="J19">
            <v>1.0499999999999999E-3</v>
          </cell>
        </row>
      </sheetData>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efreshError="1"/>
      <sheetData sheetId="7853" refreshError="1"/>
      <sheetData sheetId="7854">
        <row r="19">
          <cell r="J19">
            <v>1.0499999999999999E-3</v>
          </cell>
        </row>
      </sheetData>
      <sheetData sheetId="7855">
        <row r="19">
          <cell r="J19">
            <v>1.0499999999999999E-3</v>
          </cell>
        </row>
      </sheetData>
      <sheetData sheetId="7856" refreshError="1"/>
      <sheetData sheetId="7857" refreshError="1"/>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ow r="19">
          <cell r="J19">
            <v>1.0499999999999999E-3</v>
          </cell>
        </row>
      </sheetData>
      <sheetData sheetId="9389">
        <row r="19">
          <cell r="J19">
            <v>1.0499999999999999E-3</v>
          </cell>
        </row>
      </sheetData>
      <sheetData sheetId="9390">
        <row r="19">
          <cell r="J19">
            <v>1.0499999999999999E-3</v>
          </cell>
        </row>
      </sheetData>
      <sheetData sheetId="9391">
        <row r="19">
          <cell r="J19">
            <v>1.0499999999999999E-3</v>
          </cell>
        </row>
      </sheetData>
      <sheetData sheetId="9392">
        <row r="19">
          <cell r="J19">
            <v>1.0499999999999999E-3</v>
          </cell>
        </row>
      </sheetData>
      <sheetData sheetId="9393">
        <row r="19">
          <cell r="J19">
            <v>1.0499999999999999E-3</v>
          </cell>
        </row>
      </sheetData>
      <sheetData sheetId="9394">
        <row r="19">
          <cell r="J19">
            <v>1.0499999999999999E-3</v>
          </cell>
        </row>
      </sheetData>
      <sheetData sheetId="9395">
        <row r="19">
          <cell r="J19">
            <v>1.0499999999999999E-3</v>
          </cell>
        </row>
      </sheetData>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ow r="19">
          <cell r="J19">
            <v>1.0499999999999999E-3</v>
          </cell>
        </row>
      </sheetData>
      <sheetData sheetId="9782" refreshError="1"/>
      <sheetData sheetId="9783">
        <row r="19">
          <cell r="J19">
            <v>1.0499999999999999E-3</v>
          </cell>
        </row>
      </sheetData>
      <sheetData sheetId="9784">
        <row r="19">
          <cell r="J19">
            <v>1.0499999999999999E-3</v>
          </cell>
        </row>
      </sheetData>
      <sheetData sheetId="9785">
        <row r="19">
          <cell r="J19">
            <v>1.0499999999999999E-3</v>
          </cell>
        </row>
      </sheetData>
      <sheetData sheetId="9786">
        <row r="19">
          <cell r="J19">
            <v>1.0499999999999999E-3</v>
          </cell>
        </row>
      </sheetData>
      <sheetData sheetId="9787">
        <row r="19">
          <cell r="J19">
            <v>1.0499999999999999E-3</v>
          </cell>
        </row>
      </sheetData>
      <sheetData sheetId="9788">
        <row r="19">
          <cell r="J19">
            <v>1.0499999999999999E-3</v>
          </cell>
        </row>
      </sheetData>
      <sheetData sheetId="9789">
        <row r="19">
          <cell r="J19">
            <v>1.0499999999999999E-3</v>
          </cell>
        </row>
      </sheetData>
      <sheetData sheetId="9790" refreshError="1"/>
      <sheetData sheetId="9791" refreshError="1"/>
      <sheetData sheetId="9792" refreshError="1"/>
      <sheetData sheetId="9793">
        <row r="19">
          <cell r="J19">
            <v>1.0499999999999999E-3</v>
          </cell>
        </row>
      </sheetData>
      <sheetData sheetId="9794">
        <row r="19">
          <cell r="J19">
            <v>1.0499999999999999E-3</v>
          </cell>
        </row>
      </sheetData>
      <sheetData sheetId="9795">
        <row r="19">
          <cell r="J19">
            <v>1.0499999999999999E-3</v>
          </cell>
        </row>
      </sheetData>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ow r="19">
          <cell r="J19">
            <v>1.0499999999999999E-3</v>
          </cell>
        </row>
      </sheetData>
      <sheetData sheetId="10257" refreshError="1"/>
      <sheetData sheetId="10258">
        <row r="19">
          <cell r="J19">
            <v>1.0499999999999999E-3</v>
          </cell>
        </row>
      </sheetData>
      <sheetData sheetId="10259">
        <row r="19">
          <cell r="J19">
            <v>1.0499999999999999E-3</v>
          </cell>
        </row>
      </sheetData>
      <sheetData sheetId="10260">
        <row r="19">
          <cell r="J19">
            <v>1.0499999999999999E-3</v>
          </cell>
        </row>
      </sheetData>
      <sheetData sheetId="10261">
        <row r="19">
          <cell r="J19">
            <v>1.0499999999999999E-3</v>
          </cell>
        </row>
      </sheetData>
      <sheetData sheetId="10262">
        <row r="19">
          <cell r="J19">
            <v>1.0499999999999999E-3</v>
          </cell>
        </row>
      </sheetData>
      <sheetData sheetId="10263">
        <row r="19">
          <cell r="J19">
            <v>1.0499999999999999E-3</v>
          </cell>
        </row>
      </sheetData>
      <sheetData sheetId="10264">
        <row r="19">
          <cell r="J19">
            <v>1.0499999999999999E-3</v>
          </cell>
        </row>
      </sheetData>
      <sheetData sheetId="10265">
        <row r="19">
          <cell r="J19">
            <v>1.0499999999999999E-3</v>
          </cell>
        </row>
      </sheetData>
      <sheetData sheetId="10266">
        <row r="19">
          <cell r="J19">
            <v>1.0499999999999999E-3</v>
          </cell>
        </row>
      </sheetData>
      <sheetData sheetId="10267">
        <row r="19">
          <cell r="J19">
            <v>1.0499999999999999E-3</v>
          </cell>
        </row>
      </sheetData>
      <sheetData sheetId="10268">
        <row r="19">
          <cell r="J19">
            <v>1.0499999999999999E-3</v>
          </cell>
        </row>
      </sheetData>
      <sheetData sheetId="10269">
        <row r="19">
          <cell r="J19">
            <v>1.0499999999999999E-3</v>
          </cell>
        </row>
      </sheetData>
      <sheetData sheetId="10270">
        <row r="19">
          <cell r="J19">
            <v>1.0499999999999999E-3</v>
          </cell>
        </row>
      </sheetData>
      <sheetData sheetId="10271">
        <row r="19">
          <cell r="J19">
            <v>1.0499999999999999E-3</v>
          </cell>
        </row>
      </sheetData>
      <sheetData sheetId="10272">
        <row r="19">
          <cell r="J19">
            <v>1.0499999999999999E-3</v>
          </cell>
        </row>
      </sheetData>
      <sheetData sheetId="10273">
        <row r="19">
          <cell r="J19">
            <v>1.0499999999999999E-3</v>
          </cell>
        </row>
      </sheetData>
      <sheetData sheetId="10274">
        <row r="19">
          <cell r="J19">
            <v>1.0499999999999999E-3</v>
          </cell>
        </row>
      </sheetData>
      <sheetData sheetId="10275">
        <row r="19">
          <cell r="J19">
            <v>1.0499999999999999E-3</v>
          </cell>
        </row>
      </sheetData>
      <sheetData sheetId="10276">
        <row r="19">
          <cell r="J19">
            <v>1.0499999999999999E-3</v>
          </cell>
        </row>
      </sheetData>
      <sheetData sheetId="10277">
        <row r="19">
          <cell r="J19">
            <v>1.0499999999999999E-3</v>
          </cell>
        </row>
      </sheetData>
      <sheetData sheetId="10278">
        <row r="19">
          <cell r="J19">
            <v>1.0499999999999999E-3</v>
          </cell>
        </row>
      </sheetData>
      <sheetData sheetId="10279">
        <row r="19">
          <cell r="J19">
            <v>1.0499999999999999E-3</v>
          </cell>
        </row>
      </sheetData>
      <sheetData sheetId="10280">
        <row r="19">
          <cell r="J19">
            <v>1.0499999999999999E-3</v>
          </cell>
        </row>
      </sheetData>
      <sheetData sheetId="10281">
        <row r="19">
          <cell r="J19">
            <v>1.0499999999999999E-3</v>
          </cell>
        </row>
      </sheetData>
      <sheetData sheetId="10282">
        <row r="19">
          <cell r="J19">
            <v>1.0499999999999999E-3</v>
          </cell>
        </row>
      </sheetData>
      <sheetData sheetId="10283">
        <row r="19">
          <cell r="J19">
            <v>1.0499999999999999E-3</v>
          </cell>
        </row>
      </sheetData>
      <sheetData sheetId="10284">
        <row r="19">
          <cell r="J19">
            <v>1.0499999999999999E-3</v>
          </cell>
        </row>
      </sheetData>
      <sheetData sheetId="10285">
        <row r="19">
          <cell r="J19">
            <v>1.0499999999999999E-3</v>
          </cell>
        </row>
      </sheetData>
      <sheetData sheetId="10286">
        <row r="19">
          <cell r="J19">
            <v>1.0499999999999999E-3</v>
          </cell>
        </row>
      </sheetData>
      <sheetData sheetId="10287">
        <row r="19">
          <cell r="J19">
            <v>1.0499999999999999E-3</v>
          </cell>
        </row>
      </sheetData>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efreshError="1"/>
      <sheetData sheetId="10532" refreshError="1"/>
      <sheetData sheetId="10533" refreshError="1"/>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efreshError="1"/>
      <sheetData sheetId="10921" refreshError="1"/>
      <sheetData sheetId="10922" refreshError="1"/>
      <sheetData sheetId="10923" refreshError="1"/>
      <sheetData sheetId="10924" refreshError="1"/>
      <sheetData sheetId="10925">
        <row r="19">
          <cell r="J19">
            <v>1.0499999999999999E-3</v>
          </cell>
        </row>
      </sheetData>
      <sheetData sheetId="10926">
        <row r="19">
          <cell r="J19">
            <v>1.0499999999999999E-3</v>
          </cell>
        </row>
      </sheetData>
      <sheetData sheetId="10927">
        <row r="19">
          <cell r="J19">
            <v>1.0499999999999999E-3</v>
          </cell>
        </row>
      </sheetData>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ow r="19">
          <cell r="J19">
            <v>1.0499999999999999E-3</v>
          </cell>
        </row>
      </sheetData>
      <sheetData sheetId="11028" refreshError="1"/>
      <sheetData sheetId="11029" refreshError="1"/>
      <sheetData sheetId="11030" refreshError="1"/>
      <sheetData sheetId="11031" refreshError="1"/>
      <sheetData sheetId="11032">
        <row r="19">
          <cell r="J19">
            <v>1.0499999999999999E-3</v>
          </cell>
        </row>
      </sheetData>
      <sheetData sheetId="11033" refreshError="1"/>
      <sheetData sheetId="11034" refreshError="1"/>
      <sheetData sheetId="11035" refreshError="1"/>
      <sheetData sheetId="11036">
        <row r="19">
          <cell r="J19">
            <v>1.0499999999999999E-3</v>
          </cell>
        </row>
      </sheetData>
      <sheetData sheetId="11037">
        <row r="19">
          <cell r="J19">
            <v>1.0499999999999999E-3</v>
          </cell>
        </row>
      </sheetData>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ow r="19">
          <cell r="J19">
            <v>1.0499999999999999E-3</v>
          </cell>
        </row>
      </sheetData>
      <sheetData sheetId="11052">
        <row r="19">
          <cell r="J19">
            <v>1.0499999999999999E-3</v>
          </cell>
        </row>
      </sheetData>
      <sheetData sheetId="11053" refreshError="1"/>
      <sheetData sheetId="11054" refreshError="1"/>
      <sheetData sheetId="11055" refreshError="1"/>
      <sheetData sheetId="11056">
        <row r="19">
          <cell r="J19">
            <v>1.0499999999999999E-3</v>
          </cell>
        </row>
      </sheetData>
      <sheetData sheetId="11057">
        <row r="19">
          <cell r="J19">
            <v>1.0499999999999999E-3</v>
          </cell>
        </row>
      </sheetData>
      <sheetData sheetId="11058" refreshError="1"/>
      <sheetData sheetId="11059">
        <row r="19">
          <cell r="J19">
            <v>1.0499999999999999E-3</v>
          </cell>
        </row>
      </sheetData>
      <sheetData sheetId="11060">
        <row r="19">
          <cell r="J19">
            <v>1.0499999999999999E-3</v>
          </cell>
        </row>
      </sheetData>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ow r="19">
          <cell r="J19">
            <v>1.0499999999999999E-3</v>
          </cell>
        </row>
      </sheetData>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ow r="19">
          <cell r="J19">
            <v>1.0499999999999999E-3</v>
          </cell>
        </row>
      </sheetData>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sheetData sheetId="11300" refreshError="1"/>
      <sheetData sheetId="11301" refreshError="1"/>
      <sheetData sheetId="11302" refreshError="1"/>
      <sheetData sheetId="11303" refreshError="1"/>
      <sheetData sheetId="11304" refreshError="1"/>
      <sheetData sheetId="11305" refreshError="1"/>
      <sheetData sheetId="11306"/>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ow r="19">
          <cell r="J19">
            <v>1.0499999999999999E-3</v>
          </cell>
        </row>
      </sheetData>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ow r="19">
          <cell r="J19">
            <v>1.0499999999999999E-3</v>
          </cell>
        </row>
      </sheetData>
      <sheetData sheetId="11385" refreshError="1"/>
      <sheetData sheetId="11386" refreshError="1"/>
      <sheetData sheetId="11387" refreshError="1"/>
      <sheetData sheetId="11388" refreshError="1"/>
      <sheetData sheetId="11389" refreshError="1"/>
      <sheetData sheetId="11390">
        <row r="19">
          <cell r="J19">
            <v>1.0499999999999999E-3</v>
          </cell>
        </row>
      </sheetData>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ow r="19">
          <cell r="J19">
            <v>1.0499999999999999E-3</v>
          </cell>
        </row>
      </sheetData>
      <sheetData sheetId="11406" refreshError="1"/>
      <sheetData sheetId="11407" refreshError="1"/>
      <sheetData sheetId="11408" refreshError="1"/>
      <sheetData sheetId="11409" refreshError="1"/>
      <sheetData sheetId="11410">
        <row r="19">
          <cell r="J19">
            <v>1.0499999999999999E-3</v>
          </cell>
        </row>
      </sheetData>
      <sheetData sheetId="11411">
        <row r="19">
          <cell r="J19">
            <v>1.0499999999999999E-3</v>
          </cell>
        </row>
      </sheetData>
      <sheetData sheetId="11412">
        <row r="19">
          <cell r="J19">
            <v>1.0499999999999999E-3</v>
          </cell>
        </row>
      </sheetData>
      <sheetData sheetId="11413">
        <row r="19">
          <cell r="J19">
            <v>1.0499999999999999E-3</v>
          </cell>
        </row>
      </sheetData>
      <sheetData sheetId="11414">
        <row r="19">
          <cell r="J19">
            <v>1.0499999999999999E-3</v>
          </cell>
        </row>
      </sheetData>
      <sheetData sheetId="11415">
        <row r="19">
          <cell r="J19">
            <v>1.0499999999999999E-3</v>
          </cell>
        </row>
      </sheetData>
      <sheetData sheetId="11416">
        <row r="19">
          <cell r="J19">
            <v>1.0499999999999999E-3</v>
          </cell>
        </row>
      </sheetData>
      <sheetData sheetId="11417">
        <row r="19">
          <cell r="J19">
            <v>1.0499999999999999E-3</v>
          </cell>
        </row>
      </sheetData>
      <sheetData sheetId="11418">
        <row r="19">
          <cell r="J19">
            <v>1.0499999999999999E-3</v>
          </cell>
        </row>
      </sheetData>
      <sheetData sheetId="11419">
        <row r="19">
          <cell r="J19">
            <v>1.0499999999999999E-3</v>
          </cell>
        </row>
      </sheetData>
      <sheetData sheetId="11420">
        <row r="19">
          <cell r="J19">
            <v>1.0499999999999999E-3</v>
          </cell>
        </row>
      </sheetData>
      <sheetData sheetId="11421">
        <row r="19">
          <cell r="J19">
            <v>1.0499999999999999E-3</v>
          </cell>
        </row>
      </sheetData>
      <sheetData sheetId="11422">
        <row r="19">
          <cell r="J19">
            <v>1.0499999999999999E-3</v>
          </cell>
        </row>
      </sheetData>
      <sheetData sheetId="11423">
        <row r="19">
          <cell r="J19">
            <v>1.0499999999999999E-3</v>
          </cell>
        </row>
      </sheetData>
      <sheetData sheetId="11424">
        <row r="19">
          <cell r="J19">
            <v>1.0499999999999999E-3</v>
          </cell>
        </row>
      </sheetData>
      <sheetData sheetId="11425">
        <row r="19">
          <cell r="J19">
            <v>1.0499999999999999E-3</v>
          </cell>
        </row>
      </sheetData>
      <sheetData sheetId="11426">
        <row r="19">
          <cell r="J19">
            <v>1.0499999999999999E-3</v>
          </cell>
        </row>
      </sheetData>
      <sheetData sheetId="11427">
        <row r="19">
          <cell r="J19">
            <v>1.0499999999999999E-3</v>
          </cell>
        </row>
      </sheetData>
      <sheetData sheetId="11428" refreshError="1"/>
      <sheetData sheetId="11429">
        <row r="19">
          <cell r="J19">
            <v>1.0499999999999999E-3</v>
          </cell>
        </row>
      </sheetData>
      <sheetData sheetId="11430" refreshError="1"/>
      <sheetData sheetId="11431">
        <row r="19">
          <cell r="J19">
            <v>1.0499999999999999E-3</v>
          </cell>
        </row>
      </sheetData>
      <sheetData sheetId="11432" refreshError="1"/>
      <sheetData sheetId="11433">
        <row r="19">
          <cell r="J19">
            <v>1.0499999999999999E-3</v>
          </cell>
        </row>
      </sheetData>
      <sheetData sheetId="11434" refreshError="1"/>
      <sheetData sheetId="11435" refreshError="1"/>
      <sheetData sheetId="11436" refreshError="1"/>
      <sheetData sheetId="11437" refreshError="1"/>
      <sheetData sheetId="11438" refreshError="1"/>
      <sheetData sheetId="11439" refreshError="1"/>
      <sheetData sheetId="11440">
        <row r="19">
          <cell r="J19">
            <v>1.0499999999999999E-3</v>
          </cell>
        </row>
      </sheetData>
      <sheetData sheetId="11441">
        <row r="19">
          <cell r="J19">
            <v>1.0499999999999999E-3</v>
          </cell>
        </row>
      </sheetData>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ow r="19">
          <cell r="J19">
            <v>1.0499999999999999E-3</v>
          </cell>
        </row>
      </sheetData>
      <sheetData sheetId="11640">
        <row r="19">
          <cell r="J19">
            <v>1.0499999999999999E-3</v>
          </cell>
        </row>
      </sheetData>
      <sheetData sheetId="11641">
        <row r="19">
          <cell r="J19">
            <v>1.0499999999999999E-3</v>
          </cell>
        </row>
      </sheetData>
      <sheetData sheetId="11642">
        <row r="19">
          <cell r="J19">
            <v>1.0499999999999999E-3</v>
          </cell>
        </row>
      </sheetData>
      <sheetData sheetId="11643">
        <row r="19">
          <cell r="J19">
            <v>1.0499999999999999E-3</v>
          </cell>
        </row>
      </sheetData>
      <sheetData sheetId="11644">
        <row r="19">
          <cell r="J19">
            <v>1.0499999999999999E-3</v>
          </cell>
        </row>
      </sheetData>
      <sheetData sheetId="11645">
        <row r="19">
          <cell r="J19">
            <v>1.0499999999999999E-3</v>
          </cell>
        </row>
      </sheetData>
      <sheetData sheetId="11646">
        <row r="19">
          <cell r="J19">
            <v>1.0499999999999999E-3</v>
          </cell>
        </row>
      </sheetData>
      <sheetData sheetId="11647">
        <row r="19">
          <cell r="J19">
            <v>1.0499999999999999E-3</v>
          </cell>
        </row>
      </sheetData>
      <sheetData sheetId="11648">
        <row r="19">
          <cell r="J19">
            <v>1.0499999999999999E-3</v>
          </cell>
        </row>
      </sheetData>
      <sheetData sheetId="11649">
        <row r="19">
          <cell r="J19">
            <v>1.0499999999999999E-3</v>
          </cell>
        </row>
      </sheetData>
      <sheetData sheetId="11650">
        <row r="19">
          <cell r="J19">
            <v>1.0499999999999999E-3</v>
          </cell>
        </row>
      </sheetData>
      <sheetData sheetId="11651">
        <row r="19">
          <cell r="J19">
            <v>1.0499999999999999E-3</v>
          </cell>
        </row>
      </sheetData>
      <sheetData sheetId="11652">
        <row r="19">
          <cell r="J19">
            <v>1.0499999999999999E-3</v>
          </cell>
        </row>
      </sheetData>
      <sheetData sheetId="11653">
        <row r="19">
          <cell r="J19">
            <v>1.0499999999999999E-3</v>
          </cell>
        </row>
      </sheetData>
      <sheetData sheetId="11654">
        <row r="19">
          <cell r="J19">
            <v>1.0499999999999999E-3</v>
          </cell>
        </row>
      </sheetData>
      <sheetData sheetId="11655">
        <row r="19">
          <cell r="J19">
            <v>1.0499999999999999E-3</v>
          </cell>
        </row>
      </sheetData>
      <sheetData sheetId="11656">
        <row r="19">
          <cell r="J19">
            <v>1.0499999999999999E-3</v>
          </cell>
        </row>
      </sheetData>
      <sheetData sheetId="11657">
        <row r="19">
          <cell r="J19">
            <v>1.0499999999999999E-3</v>
          </cell>
        </row>
      </sheetData>
      <sheetData sheetId="11658">
        <row r="19">
          <cell r="J19">
            <v>1.0499999999999999E-3</v>
          </cell>
        </row>
      </sheetData>
      <sheetData sheetId="11659">
        <row r="19">
          <cell r="J19">
            <v>1.0499999999999999E-3</v>
          </cell>
        </row>
      </sheetData>
      <sheetData sheetId="11660">
        <row r="19">
          <cell r="J19">
            <v>1.0499999999999999E-3</v>
          </cell>
        </row>
      </sheetData>
      <sheetData sheetId="11661">
        <row r="19">
          <cell r="J19">
            <v>1.0499999999999999E-3</v>
          </cell>
        </row>
      </sheetData>
      <sheetData sheetId="11662">
        <row r="19">
          <cell r="J19">
            <v>1.0499999999999999E-3</v>
          </cell>
        </row>
      </sheetData>
      <sheetData sheetId="11663">
        <row r="19">
          <cell r="J19">
            <v>1.0499999999999999E-3</v>
          </cell>
        </row>
      </sheetData>
      <sheetData sheetId="11664">
        <row r="19">
          <cell r="J19">
            <v>1.0499999999999999E-3</v>
          </cell>
        </row>
      </sheetData>
      <sheetData sheetId="11665">
        <row r="19">
          <cell r="J19">
            <v>1.0499999999999999E-3</v>
          </cell>
        </row>
      </sheetData>
      <sheetData sheetId="11666">
        <row r="19">
          <cell r="J19">
            <v>1.0499999999999999E-3</v>
          </cell>
        </row>
      </sheetData>
      <sheetData sheetId="11667">
        <row r="19">
          <cell r="J19">
            <v>1.0499999999999999E-3</v>
          </cell>
        </row>
      </sheetData>
      <sheetData sheetId="11668">
        <row r="19">
          <cell r="J19">
            <v>1.0499999999999999E-3</v>
          </cell>
        </row>
      </sheetData>
      <sheetData sheetId="11669">
        <row r="19">
          <cell r="J19">
            <v>1.0499999999999999E-3</v>
          </cell>
        </row>
      </sheetData>
      <sheetData sheetId="11670">
        <row r="19">
          <cell r="J19">
            <v>1.0499999999999999E-3</v>
          </cell>
        </row>
      </sheetData>
      <sheetData sheetId="11671">
        <row r="19">
          <cell r="J19">
            <v>1.0499999999999999E-3</v>
          </cell>
        </row>
      </sheetData>
      <sheetData sheetId="11672">
        <row r="19">
          <cell r="J19">
            <v>1.0499999999999999E-3</v>
          </cell>
        </row>
      </sheetData>
      <sheetData sheetId="11673">
        <row r="19">
          <cell r="J19">
            <v>1.0499999999999999E-3</v>
          </cell>
        </row>
      </sheetData>
      <sheetData sheetId="11674">
        <row r="19">
          <cell r="J19">
            <v>1.0499999999999999E-3</v>
          </cell>
        </row>
      </sheetData>
      <sheetData sheetId="11675">
        <row r="19">
          <cell r="J19">
            <v>1.0499999999999999E-3</v>
          </cell>
        </row>
      </sheetData>
      <sheetData sheetId="11676">
        <row r="19">
          <cell r="J19">
            <v>1.0499999999999999E-3</v>
          </cell>
        </row>
      </sheetData>
      <sheetData sheetId="11677">
        <row r="19">
          <cell r="J19">
            <v>1.0499999999999999E-3</v>
          </cell>
        </row>
      </sheetData>
      <sheetData sheetId="11678">
        <row r="19">
          <cell r="J19">
            <v>1.0499999999999999E-3</v>
          </cell>
        </row>
      </sheetData>
      <sheetData sheetId="11679">
        <row r="19">
          <cell r="J19">
            <v>1.0499999999999999E-3</v>
          </cell>
        </row>
      </sheetData>
      <sheetData sheetId="11680">
        <row r="19">
          <cell r="J19">
            <v>1.0499999999999999E-3</v>
          </cell>
        </row>
      </sheetData>
      <sheetData sheetId="11681">
        <row r="19">
          <cell r="J19">
            <v>1.0499999999999999E-3</v>
          </cell>
        </row>
      </sheetData>
      <sheetData sheetId="11682">
        <row r="19">
          <cell r="J19">
            <v>1.0499999999999999E-3</v>
          </cell>
        </row>
      </sheetData>
      <sheetData sheetId="11683">
        <row r="19">
          <cell r="J19">
            <v>1.0499999999999999E-3</v>
          </cell>
        </row>
      </sheetData>
      <sheetData sheetId="11684">
        <row r="19">
          <cell r="J19">
            <v>1.0499999999999999E-3</v>
          </cell>
        </row>
      </sheetData>
      <sheetData sheetId="11685">
        <row r="19">
          <cell r="J19">
            <v>1.0499999999999999E-3</v>
          </cell>
        </row>
      </sheetData>
      <sheetData sheetId="11686">
        <row r="19">
          <cell r="J19">
            <v>1.0499999999999999E-3</v>
          </cell>
        </row>
      </sheetData>
      <sheetData sheetId="11687">
        <row r="19">
          <cell r="J19">
            <v>1.0499999999999999E-3</v>
          </cell>
        </row>
      </sheetData>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ow r="19">
          <cell r="J19">
            <v>1.0499999999999999E-3</v>
          </cell>
        </row>
      </sheetData>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ow r="19">
          <cell r="J19">
            <v>1.0499999999999999E-3</v>
          </cell>
        </row>
      </sheetData>
      <sheetData sheetId="11707">
        <row r="19">
          <cell r="J19">
            <v>1.0499999999999999E-3</v>
          </cell>
        </row>
      </sheetData>
      <sheetData sheetId="11708">
        <row r="19">
          <cell r="J19">
            <v>1.0499999999999999E-3</v>
          </cell>
        </row>
      </sheetData>
      <sheetData sheetId="11709">
        <row r="19">
          <cell r="J19">
            <v>1.0499999999999999E-3</v>
          </cell>
        </row>
      </sheetData>
      <sheetData sheetId="11710">
        <row r="19">
          <cell r="J19">
            <v>1.0499999999999999E-3</v>
          </cell>
        </row>
      </sheetData>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ow r="19">
          <cell r="J19">
            <v>1.0499999999999999E-3</v>
          </cell>
        </row>
      </sheetData>
      <sheetData sheetId="11726">
        <row r="19">
          <cell r="J19">
            <v>1.0499999999999999E-3</v>
          </cell>
        </row>
      </sheetData>
      <sheetData sheetId="11727">
        <row r="19">
          <cell r="J19">
            <v>1.0499999999999999E-3</v>
          </cell>
        </row>
      </sheetData>
      <sheetData sheetId="11728">
        <row r="19">
          <cell r="J19">
            <v>1.0499999999999999E-3</v>
          </cell>
        </row>
      </sheetData>
      <sheetData sheetId="11729">
        <row r="19">
          <cell r="J19">
            <v>1.0499999999999999E-3</v>
          </cell>
        </row>
      </sheetData>
      <sheetData sheetId="11730">
        <row r="19">
          <cell r="J19">
            <v>1.0499999999999999E-3</v>
          </cell>
        </row>
      </sheetData>
      <sheetData sheetId="11731">
        <row r="19">
          <cell r="J19">
            <v>1.0499999999999999E-3</v>
          </cell>
        </row>
      </sheetData>
      <sheetData sheetId="11732">
        <row r="19">
          <cell r="J19">
            <v>1.0499999999999999E-3</v>
          </cell>
        </row>
      </sheetData>
      <sheetData sheetId="11733">
        <row r="19">
          <cell r="J19">
            <v>1.0499999999999999E-3</v>
          </cell>
        </row>
      </sheetData>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ow r="19">
          <cell r="J19">
            <v>1.0499999999999999E-3</v>
          </cell>
        </row>
      </sheetData>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ow r="19">
          <cell r="J19">
            <v>1.0499999999999999E-3</v>
          </cell>
        </row>
      </sheetData>
      <sheetData sheetId="11754">
        <row r="19">
          <cell r="J19">
            <v>1.0499999999999999E-3</v>
          </cell>
        </row>
      </sheetData>
      <sheetData sheetId="11755">
        <row r="19">
          <cell r="J19">
            <v>1.0499999999999999E-3</v>
          </cell>
        </row>
      </sheetData>
      <sheetData sheetId="11756">
        <row r="19">
          <cell r="J19">
            <v>1.0499999999999999E-3</v>
          </cell>
        </row>
      </sheetData>
      <sheetData sheetId="11757">
        <row r="19">
          <cell r="J19">
            <v>1.0499999999999999E-3</v>
          </cell>
        </row>
      </sheetData>
      <sheetData sheetId="11758">
        <row r="19">
          <cell r="J19">
            <v>1.0499999999999999E-3</v>
          </cell>
        </row>
      </sheetData>
      <sheetData sheetId="11759">
        <row r="19">
          <cell r="J19">
            <v>1.0499999999999999E-3</v>
          </cell>
        </row>
      </sheetData>
      <sheetData sheetId="11760">
        <row r="19">
          <cell r="J19">
            <v>1.0499999999999999E-3</v>
          </cell>
        </row>
      </sheetData>
      <sheetData sheetId="11761">
        <row r="19">
          <cell r="J19">
            <v>1.0499999999999999E-3</v>
          </cell>
        </row>
      </sheetData>
      <sheetData sheetId="11762">
        <row r="19">
          <cell r="J19">
            <v>1.0499999999999999E-3</v>
          </cell>
        </row>
      </sheetData>
      <sheetData sheetId="11763">
        <row r="19">
          <cell r="J19">
            <v>1.0499999999999999E-3</v>
          </cell>
        </row>
      </sheetData>
      <sheetData sheetId="11764">
        <row r="19">
          <cell r="J19">
            <v>1.0499999999999999E-3</v>
          </cell>
        </row>
      </sheetData>
      <sheetData sheetId="11765">
        <row r="19">
          <cell r="J19">
            <v>1.0499999999999999E-3</v>
          </cell>
        </row>
      </sheetData>
      <sheetData sheetId="11766">
        <row r="19">
          <cell r="J19">
            <v>1.0499999999999999E-3</v>
          </cell>
        </row>
      </sheetData>
      <sheetData sheetId="11767">
        <row r="19">
          <cell r="J19">
            <v>1.0499999999999999E-3</v>
          </cell>
        </row>
      </sheetData>
      <sheetData sheetId="11768">
        <row r="19">
          <cell r="J19">
            <v>1.0499999999999999E-3</v>
          </cell>
        </row>
      </sheetData>
      <sheetData sheetId="11769">
        <row r="19">
          <cell r="J19">
            <v>1.0499999999999999E-3</v>
          </cell>
        </row>
      </sheetData>
      <sheetData sheetId="11770">
        <row r="19">
          <cell r="J19">
            <v>1.0499999999999999E-3</v>
          </cell>
        </row>
      </sheetData>
      <sheetData sheetId="11771">
        <row r="19">
          <cell r="J19">
            <v>1.0499999999999999E-3</v>
          </cell>
        </row>
      </sheetData>
      <sheetData sheetId="11772">
        <row r="19">
          <cell r="J19">
            <v>1.0499999999999999E-3</v>
          </cell>
        </row>
      </sheetData>
      <sheetData sheetId="11773">
        <row r="19">
          <cell r="J19">
            <v>1.0499999999999999E-3</v>
          </cell>
        </row>
      </sheetData>
      <sheetData sheetId="11774">
        <row r="19">
          <cell r="J19">
            <v>1.0499999999999999E-3</v>
          </cell>
        </row>
      </sheetData>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ow r="19">
          <cell r="J19">
            <v>1.0499999999999999E-3</v>
          </cell>
        </row>
      </sheetData>
      <sheetData sheetId="11803">
        <row r="19">
          <cell r="J19">
            <v>1.0499999999999999E-3</v>
          </cell>
        </row>
      </sheetData>
      <sheetData sheetId="11804">
        <row r="19">
          <cell r="J19">
            <v>1.0499999999999999E-3</v>
          </cell>
        </row>
      </sheetData>
      <sheetData sheetId="11805">
        <row r="19">
          <cell r="J19">
            <v>1.0499999999999999E-3</v>
          </cell>
        </row>
      </sheetData>
      <sheetData sheetId="11806">
        <row r="19">
          <cell r="J19">
            <v>1.0499999999999999E-3</v>
          </cell>
        </row>
      </sheetData>
      <sheetData sheetId="11807">
        <row r="19">
          <cell r="J19">
            <v>1.0499999999999999E-3</v>
          </cell>
        </row>
      </sheetData>
      <sheetData sheetId="11808">
        <row r="19">
          <cell r="J19">
            <v>1.0499999999999999E-3</v>
          </cell>
        </row>
      </sheetData>
      <sheetData sheetId="11809">
        <row r="19">
          <cell r="J19">
            <v>1.0499999999999999E-3</v>
          </cell>
        </row>
      </sheetData>
      <sheetData sheetId="11810">
        <row r="19">
          <cell r="J19">
            <v>1.0499999999999999E-3</v>
          </cell>
        </row>
      </sheetData>
      <sheetData sheetId="11811">
        <row r="19">
          <cell r="J19">
            <v>1.0499999999999999E-3</v>
          </cell>
        </row>
      </sheetData>
      <sheetData sheetId="11812">
        <row r="19">
          <cell r="J19">
            <v>1.0499999999999999E-3</v>
          </cell>
        </row>
      </sheetData>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ow r="19">
          <cell r="J19">
            <v>1.0499999999999999E-3</v>
          </cell>
        </row>
      </sheetData>
      <sheetData sheetId="11819">
        <row r="19">
          <cell r="J19">
            <v>1.0499999999999999E-3</v>
          </cell>
        </row>
      </sheetData>
      <sheetData sheetId="11820">
        <row r="19">
          <cell r="J19">
            <v>1.0499999999999999E-3</v>
          </cell>
        </row>
      </sheetData>
      <sheetData sheetId="11821">
        <row r="19">
          <cell r="J19">
            <v>1.0499999999999999E-3</v>
          </cell>
        </row>
      </sheetData>
      <sheetData sheetId="11822">
        <row r="19">
          <cell r="J19">
            <v>1.0499999999999999E-3</v>
          </cell>
        </row>
      </sheetData>
      <sheetData sheetId="11823">
        <row r="19">
          <cell r="J19">
            <v>1.0499999999999999E-3</v>
          </cell>
        </row>
      </sheetData>
      <sheetData sheetId="11824">
        <row r="19">
          <cell r="J19">
            <v>1.0499999999999999E-3</v>
          </cell>
        </row>
      </sheetData>
      <sheetData sheetId="11825">
        <row r="19">
          <cell r="J19">
            <v>1.0499999999999999E-3</v>
          </cell>
        </row>
      </sheetData>
      <sheetData sheetId="11826">
        <row r="19">
          <cell r="J19">
            <v>1.0499999999999999E-3</v>
          </cell>
        </row>
      </sheetData>
      <sheetData sheetId="11827">
        <row r="19">
          <cell r="J19">
            <v>1.0499999999999999E-3</v>
          </cell>
        </row>
      </sheetData>
      <sheetData sheetId="11828">
        <row r="19">
          <cell r="J19">
            <v>1.0499999999999999E-3</v>
          </cell>
        </row>
      </sheetData>
      <sheetData sheetId="11829">
        <row r="19">
          <cell r="J19">
            <v>1.0499999999999999E-3</v>
          </cell>
        </row>
      </sheetData>
      <sheetData sheetId="11830">
        <row r="19">
          <cell r="J19">
            <v>1.0499999999999999E-3</v>
          </cell>
        </row>
      </sheetData>
      <sheetData sheetId="11831">
        <row r="19">
          <cell r="J19">
            <v>1.0499999999999999E-3</v>
          </cell>
        </row>
      </sheetData>
      <sheetData sheetId="11832">
        <row r="19">
          <cell r="J19">
            <v>1.0499999999999999E-3</v>
          </cell>
        </row>
      </sheetData>
      <sheetData sheetId="11833">
        <row r="19">
          <cell r="J19">
            <v>1.0499999999999999E-3</v>
          </cell>
        </row>
      </sheetData>
      <sheetData sheetId="11834">
        <row r="19">
          <cell r="J19">
            <v>1.0499999999999999E-3</v>
          </cell>
        </row>
      </sheetData>
      <sheetData sheetId="11835">
        <row r="19">
          <cell r="J19">
            <v>1.0499999999999999E-3</v>
          </cell>
        </row>
      </sheetData>
      <sheetData sheetId="11836">
        <row r="19">
          <cell r="J19">
            <v>1.0499999999999999E-3</v>
          </cell>
        </row>
      </sheetData>
      <sheetData sheetId="11837">
        <row r="19">
          <cell r="J19">
            <v>1.0499999999999999E-3</v>
          </cell>
        </row>
      </sheetData>
      <sheetData sheetId="11838">
        <row r="19">
          <cell r="J19">
            <v>1.0499999999999999E-3</v>
          </cell>
        </row>
      </sheetData>
      <sheetData sheetId="11839">
        <row r="19">
          <cell r="J19">
            <v>1.0499999999999999E-3</v>
          </cell>
        </row>
      </sheetData>
      <sheetData sheetId="11840">
        <row r="19">
          <cell r="J19">
            <v>1.0499999999999999E-3</v>
          </cell>
        </row>
      </sheetData>
      <sheetData sheetId="11841">
        <row r="19">
          <cell r="J19">
            <v>1.0499999999999999E-3</v>
          </cell>
        </row>
      </sheetData>
      <sheetData sheetId="11842">
        <row r="19">
          <cell r="J19">
            <v>1.0499999999999999E-3</v>
          </cell>
        </row>
      </sheetData>
      <sheetData sheetId="11843">
        <row r="19">
          <cell r="J19">
            <v>1.0499999999999999E-3</v>
          </cell>
        </row>
      </sheetData>
      <sheetData sheetId="11844">
        <row r="19">
          <cell r="J19">
            <v>1.0499999999999999E-3</v>
          </cell>
        </row>
      </sheetData>
      <sheetData sheetId="11845">
        <row r="19">
          <cell r="J19">
            <v>1.0499999999999999E-3</v>
          </cell>
        </row>
      </sheetData>
      <sheetData sheetId="11846">
        <row r="19">
          <cell r="J19">
            <v>1.0499999999999999E-3</v>
          </cell>
        </row>
      </sheetData>
      <sheetData sheetId="11847">
        <row r="19">
          <cell r="J19">
            <v>1.0499999999999999E-3</v>
          </cell>
        </row>
      </sheetData>
      <sheetData sheetId="11848">
        <row r="19">
          <cell r="J19">
            <v>1.0499999999999999E-3</v>
          </cell>
        </row>
      </sheetData>
      <sheetData sheetId="11849">
        <row r="19">
          <cell r="J19">
            <v>1.0499999999999999E-3</v>
          </cell>
        </row>
      </sheetData>
      <sheetData sheetId="11850">
        <row r="19">
          <cell r="J19">
            <v>1.0499999999999999E-3</v>
          </cell>
        </row>
      </sheetData>
      <sheetData sheetId="11851">
        <row r="19">
          <cell r="J19">
            <v>1.0499999999999999E-3</v>
          </cell>
        </row>
      </sheetData>
      <sheetData sheetId="11852">
        <row r="19">
          <cell r="J19">
            <v>1.0499999999999999E-3</v>
          </cell>
        </row>
      </sheetData>
      <sheetData sheetId="11853">
        <row r="19">
          <cell r="J19">
            <v>1.0499999999999999E-3</v>
          </cell>
        </row>
      </sheetData>
      <sheetData sheetId="11854">
        <row r="19">
          <cell r="J19">
            <v>1.0499999999999999E-3</v>
          </cell>
        </row>
      </sheetData>
      <sheetData sheetId="11855">
        <row r="19">
          <cell r="J19">
            <v>1.0499999999999999E-3</v>
          </cell>
        </row>
      </sheetData>
      <sheetData sheetId="11856">
        <row r="19">
          <cell r="J19">
            <v>1.0499999999999999E-3</v>
          </cell>
        </row>
      </sheetData>
      <sheetData sheetId="11857">
        <row r="19">
          <cell r="J19">
            <v>1.0499999999999999E-3</v>
          </cell>
        </row>
      </sheetData>
      <sheetData sheetId="11858">
        <row r="19">
          <cell r="J19">
            <v>1.0499999999999999E-3</v>
          </cell>
        </row>
      </sheetData>
      <sheetData sheetId="11859">
        <row r="19">
          <cell r="J19">
            <v>1.0499999999999999E-3</v>
          </cell>
        </row>
      </sheetData>
      <sheetData sheetId="11860">
        <row r="19">
          <cell r="J19">
            <v>1.0499999999999999E-3</v>
          </cell>
        </row>
      </sheetData>
      <sheetData sheetId="11861">
        <row r="19">
          <cell r="J19">
            <v>1.0499999999999999E-3</v>
          </cell>
        </row>
      </sheetData>
      <sheetData sheetId="11862">
        <row r="19">
          <cell r="J19">
            <v>1.0499999999999999E-3</v>
          </cell>
        </row>
      </sheetData>
      <sheetData sheetId="11863">
        <row r="19">
          <cell r="J19">
            <v>1.0499999999999999E-3</v>
          </cell>
        </row>
      </sheetData>
      <sheetData sheetId="11864">
        <row r="19">
          <cell r="J19">
            <v>1.0499999999999999E-3</v>
          </cell>
        </row>
      </sheetData>
      <sheetData sheetId="11865">
        <row r="19">
          <cell r="J19">
            <v>1.0499999999999999E-3</v>
          </cell>
        </row>
      </sheetData>
      <sheetData sheetId="11866">
        <row r="19">
          <cell r="J19">
            <v>1.0499999999999999E-3</v>
          </cell>
        </row>
      </sheetData>
      <sheetData sheetId="11867">
        <row r="19">
          <cell r="J19">
            <v>1.0499999999999999E-3</v>
          </cell>
        </row>
      </sheetData>
      <sheetData sheetId="11868">
        <row r="19">
          <cell r="J19">
            <v>1.0499999999999999E-3</v>
          </cell>
        </row>
      </sheetData>
      <sheetData sheetId="11869">
        <row r="19">
          <cell r="J19">
            <v>1.0499999999999999E-3</v>
          </cell>
        </row>
      </sheetData>
      <sheetData sheetId="11870">
        <row r="19">
          <cell r="J19">
            <v>1.0499999999999999E-3</v>
          </cell>
        </row>
      </sheetData>
      <sheetData sheetId="11871">
        <row r="19">
          <cell r="J19">
            <v>1.0499999999999999E-3</v>
          </cell>
        </row>
      </sheetData>
      <sheetData sheetId="11872">
        <row r="19">
          <cell r="J19">
            <v>1.0499999999999999E-3</v>
          </cell>
        </row>
      </sheetData>
      <sheetData sheetId="11873">
        <row r="19">
          <cell r="J19">
            <v>1.0499999999999999E-3</v>
          </cell>
        </row>
      </sheetData>
      <sheetData sheetId="11874">
        <row r="19">
          <cell r="J19">
            <v>1.0499999999999999E-3</v>
          </cell>
        </row>
      </sheetData>
      <sheetData sheetId="11875">
        <row r="19">
          <cell r="J19">
            <v>1.0499999999999999E-3</v>
          </cell>
        </row>
      </sheetData>
      <sheetData sheetId="11876">
        <row r="19">
          <cell r="J19">
            <v>1.0499999999999999E-3</v>
          </cell>
        </row>
      </sheetData>
      <sheetData sheetId="11877">
        <row r="19">
          <cell r="J19">
            <v>1.0499999999999999E-3</v>
          </cell>
        </row>
      </sheetData>
      <sheetData sheetId="11878">
        <row r="19">
          <cell r="J19">
            <v>1.0499999999999999E-3</v>
          </cell>
        </row>
      </sheetData>
      <sheetData sheetId="11879">
        <row r="19">
          <cell r="J19">
            <v>1.0499999999999999E-3</v>
          </cell>
        </row>
      </sheetData>
      <sheetData sheetId="11880">
        <row r="19">
          <cell r="J19">
            <v>1.0499999999999999E-3</v>
          </cell>
        </row>
      </sheetData>
      <sheetData sheetId="11881">
        <row r="19">
          <cell r="J19">
            <v>1.0499999999999999E-3</v>
          </cell>
        </row>
      </sheetData>
      <sheetData sheetId="11882">
        <row r="19">
          <cell r="J19">
            <v>1.0499999999999999E-3</v>
          </cell>
        </row>
      </sheetData>
      <sheetData sheetId="11883">
        <row r="19">
          <cell r="J19">
            <v>1.0499999999999999E-3</v>
          </cell>
        </row>
      </sheetData>
      <sheetData sheetId="11884">
        <row r="19">
          <cell r="J19">
            <v>1.0499999999999999E-3</v>
          </cell>
        </row>
      </sheetData>
      <sheetData sheetId="11885">
        <row r="19">
          <cell r="J19">
            <v>1.0499999999999999E-3</v>
          </cell>
        </row>
      </sheetData>
      <sheetData sheetId="11886">
        <row r="19">
          <cell r="J19">
            <v>1.0499999999999999E-3</v>
          </cell>
        </row>
      </sheetData>
      <sheetData sheetId="11887">
        <row r="19">
          <cell r="J19">
            <v>1.0499999999999999E-3</v>
          </cell>
        </row>
      </sheetData>
      <sheetData sheetId="11888">
        <row r="19">
          <cell r="J19">
            <v>1.0499999999999999E-3</v>
          </cell>
        </row>
      </sheetData>
      <sheetData sheetId="11889">
        <row r="19">
          <cell r="J19">
            <v>1.0499999999999999E-3</v>
          </cell>
        </row>
      </sheetData>
      <sheetData sheetId="11890">
        <row r="19">
          <cell r="J19">
            <v>1.0499999999999999E-3</v>
          </cell>
        </row>
      </sheetData>
      <sheetData sheetId="11891">
        <row r="19">
          <cell r="J19">
            <v>1.0499999999999999E-3</v>
          </cell>
        </row>
      </sheetData>
      <sheetData sheetId="11892">
        <row r="19">
          <cell r="J19">
            <v>1.0499999999999999E-3</v>
          </cell>
        </row>
      </sheetData>
      <sheetData sheetId="11893">
        <row r="19">
          <cell r="J19">
            <v>1.0499999999999999E-3</v>
          </cell>
        </row>
      </sheetData>
      <sheetData sheetId="11894">
        <row r="19">
          <cell r="J19">
            <v>1.0499999999999999E-3</v>
          </cell>
        </row>
      </sheetData>
      <sheetData sheetId="11895">
        <row r="19">
          <cell r="J19">
            <v>1.0499999999999999E-3</v>
          </cell>
        </row>
      </sheetData>
      <sheetData sheetId="11896">
        <row r="19">
          <cell r="J19">
            <v>1.0499999999999999E-3</v>
          </cell>
        </row>
      </sheetData>
      <sheetData sheetId="11897">
        <row r="19">
          <cell r="J19">
            <v>1.0499999999999999E-3</v>
          </cell>
        </row>
      </sheetData>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sheetData sheetId="11923"/>
      <sheetData sheetId="11924"/>
      <sheetData sheetId="11925"/>
      <sheetData sheetId="11926">
        <row r="19">
          <cell r="J19">
            <v>1.0499999999999999E-3</v>
          </cell>
        </row>
      </sheetData>
      <sheetData sheetId="11927"/>
      <sheetData sheetId="11928">
        <row r="19">
          <cell r="J19">
            <v>1.0499999999999999E-3</v>
          </cell>
        </row>
      </sheetData>
      <sheetData sheetId="11929" refreshError="1"/>
      <sheetData sheetId="11930" refreshError="1"/>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efreshError="1"/>
      <sheetData sheetId="11936" refreshError="1"/>
      <sheetData sheetId="11937" refreshError="1"/>
      <sheetData sheetId="11938" refreshError="1"/>
      <sheetData sheetId="11939"/>
      <sheetData sheetId="11940">
        <row r="19">
          <cell r="J19">
            <v>1.0499999999999999E-3</v>
          </cell>
        </row>
      </sheetData>
      <sheetData sheetId="11941">
        <row r="19">
          <cell r="J19">
            <v>1.0499999999999999E-3</v>
          </cell>
        </row>
      </sheetData>
      <sheetData sheetId="11942"/>
      <sheetData sheetId="11943"/>
      <sheetData sheetId="11944"/>
      <sheetData sheetId="11945"/>
      <sheetData sheetId="11946">
        <row r="19">
          <cell r="J19">
            <v>1.0499999999999999E-3</v>
          </cell>
        </row>
      </sheetData>
      <sheetData sheetId="11947">
        <row r="19">
          <cell r="J19">
            <v>1.0499999999999999E-3</v>
          </cell>
        </row>
      </sheetData>
      <sheetData sheetId="11948"/>
      <sheetData sheetId="11949"/>
      <sheetData sheetId="11950"/>
      <sheetData sheetId="11951"/>
      <sheetData sheetId="11952"/>
      <sheetData sheetId="11953"/>
      <sheetData sheetId="11954"/>
      <sheetData sheetId="11955">
        <row r="19">
          <cell r="J19">
            <v>1.0499999999999999E-3</v>
          </cell>
        </row>
      </sheetData>
      <sheetData sheetId="11956"/>
      <sheetData sheetId="11957">
        <row r="19">
          <cell r="J19">
            <v>1.0499999999999999E-3</v>
          </cell>
        </row>
      </sheetData>
      <sheetData sheetId="11958"/>
      <sheetData sheetId="11959"/>
      <sheetData sheetId="11960">
        <row r="19">
          <cell r="J19">
            <v>1.0499999999999999E-3</v>
          </cell>
        </row>
      </sheetData>
      <sheetData sheetId="11961">
        <row r="19">
          <cell r="J19">
            <v>1.0499999999999999E-3</v>
          </cell>
        </row>
      </sheetData>
      <sheetData sheetId="11962">
        <row r="19">
          <cell r="J19">
            <v>1.0499999999999999E-3</v>
          </cell>
        </row>
      </sheetData>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ow r="19">
          <cell r="J19">
            <v>1.0499999999999999E-3</v>
          </cell>
        </row>
      </sheetData>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ow r="19">
          <cell r="J19">
            <v>1.0499999999999999E-3</v>
          </cell>
        </row>
      </sheetData>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efreshError="1"/>
      <sheetData sheetId="12209" refreshError="1"/>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ow r="19">
          <cell r="J19">
            <v>1.0499999999999999E-3</v>
          </cell>
        </row>
      </sheetData>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ow r="19">
          <cell r="J19">
            <v>1.0499999999999999E-3</v>
          </cell>
        </row>
      </sheetData>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ow r="19">
          <cell r="J19">
            <v>1.0499999999999999E-3</v>
          </cell>
        </row>
      </sheetData>
      <sheetData sheetId="13007" refreshError="1"/>
      <sheetData sheetId="13008" refreshError="1"/>
      <sheetData sheetId="13009" refreshError="1"/>
      <sheetData sheetId="13010" refreshError="1"/>
      <sheetData sheetId="13011">
        <row r="19">
          <cell r="J19">
            <v>1.0499999999999999E-3</v>
          </cell>
        </row>
      </sheetData>
      <sheetData sheetId="13012">
        <row r="19">
          <cell r="J19">
            <v>1.0499999999999999E-3</v>
          </cell>
        </row>
      </sheetData>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ow r="19">
          <cell r="J19">
            <v>1.0499999999999999E-3</v>
          </cell>
        </row>
      </sheetData>
      <sheetData sheetId="13022">
        <row r="19">
          <cell r="J19">
            <v>1.0499999999999999E-3</v>
          </cell>
        </row>
      </sheetData>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ow r="19">
          <cell r="J19">
            <v>1.0499999999999999E-3</v>
          </cell>
        </row>
      </sheetData>
      <sheetData sheetId="13077" refreshError="1"/>
      <sheetData sheetId="13078">
        <row r="19">
          <cell r="J19">
            <v>1.0499999999999999E-3</v>
          </cell>
        </row>
      </sheetData>
      <sheetData sheetId="13079">
        <row r="19">
          <cell r="J19">
            <v>1.0499999999999999E-3</v>
          </cell>
        </row>
      </sheetData>
      <sheetData sheetId="13080" refreshError="1"/>
      <sheetData sheetId="13081">
        <row r="19">
          <cell r="J19">
            <v>1.0499999999999999E-3</v>
          </cell>
        </row>
      </sheetData>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ow r="19">
          <cell r="J19">
            <v>1.0499999999999999E-3</v>
          </cell>
        </row>
      </sheetData>
      <sheetData sheetId="13092" refreshError="1"/>
      <sheetData sheetId="13093">
        <row r="19">
          <cell r="J19">
            <v>1.0499999999999999E-3</v>
          </cell>
        </row>
      </sheetData>
      <sheetData sheetId="13094">
        <row r="19">
          <cell r="J19">
            <v>1.0499999999999999E-3</v>
          </cell>
        </row>
      </sheetData>
      <sheetData sheetId="13095">
        <row r="19">
          <cell r="J19">
            <v>1.0499999999999999E-3</v>
          </cell>
        </row>
      </sheetData>
      <sheetData sheetId="13096" refreshError="1"/>
      <sheetData sheetId="13097">
        <row r="19">
          <cell r="J19">
            <v>1.0499999999999999E-3</v>
          </cell>
        </row>
      </sheetData>
      <sheetData sheetId="13098">
        <row r="19">
          <cell r="J19">
            <v>1.0499999999999999E-3</v>
          </cell>
        </row>
      </sheetData>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ow r="19">
          <cell r="J19">
            <v>1.0499999999999999E-3</v>
          </cell>
        </row>
      </sheetData>
      <sheetData sheetId="13115" refreshError="1"/>
      <sheetData sheetId="13116" refreshError="1"/>
      <sheetData sheetId="13117" refreshError="1"/>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efreshError="1"/>
      <sheetData sheetId="13186" refreshError="1"/>
      <sheetData sheetId="13187" refreshError="1"/>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efreshError="1"/>
      <sheetData sheetId="13207" refreshError="1"/>
      <sheetData sheetId="13208" refreshError="1"/>
      <sheetData sheetId="13209" refreshError="1"/>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ow r="19">
          <cell r="J19">
            <v>1.0499999999999999E-3</v>
          </cell>
        </row>
      </sheetData>
      <sheetData sheetId="13259">
        <row r="19">
          <cell r="J19">
            <v>1.0499999999999999E-3</v>
          </cell>
        </row>
      </sheetData>
      <sheetData sheetId="13260">
        <row r="19">
          <cell r="J19">
            <v>1.0499999999999999E-3</v>
          </cell>
        </row>
      </sheetData>
      <sheetData sheetId="13261">
        <row r="19">
          <cell r="J19">
            <v>1.0499999999999999E-3</v>
          </cell>
        </row>
      </sheetData>
      <sheetData sheetId="13262">
        <row r="19">
          <cell r="J19">
            <v>1.0499999999999999E-3</v>
          </cell>
        </row>
      </sheetData>
      <sheetData sheetId="13263">
        <row r="19">
          <cell r="J19">
            <v>1.0499999999999999E-3</v>
          </cell>
        </row>
      </sheetData>
      <sheetData sheetId="13264">
        <row r="19">
          <cell r="J19">
            <v>1.0499999999999999E-3</v>
          </cell>
        </row>
      </sheetData>
      <sheetData sheetId="13265">
        <row r="19">
          <cell r="J19">
            <v>1.0499999999999999E-3</v>
          </cell>
        </row>
      </sheetData>
      <sheetData sheetId="13266">
        <row r="19">
          <cell r="J19">
            <v>1.0499999999999999E-3</v>
          </cell>
        </row>
      </sheetData>
      <sheetData sheetId="13267">
        <row r="19">
          <cell r="J19">
            <v>1.0499999999999999E-3</v>
          </cell>
        </row>
      </sheetData>
      <sheetData sheetId="13268">
        <row r="19">
          <cell r="J19">
            <v>1.0499999999999999E-3</v>
          </cell>
        </row>
      </sheetData>
      <sheetData sheetId="13269">
        <row r="19">
          <cell r="J19">
            <v>1.0499999999999999E-3</v>
          </cell>
        </row>
      </sheetData>
      <sheetData sheetId="13270">
        <row r="19">
          <cell r="J19">
            <v>1.0499999999999999E-3</v>
          </cell>
        </row>
      </sheetData>
      <sheetData sheetId="13271">
        <row r="19">
          <cell r="J19">
            <v>1.0499999999999999E-3</v>
          </cell>
        </row>
      </sheetData>
      <sheetData sheetId="13272">
        <row r="19">
          <cell r="J19">
            <v>1.0499999999999999E-3</v>
          </cell>
        </row>
      </sheetData>
      <sheetData sheetId="13273">
        <row r="19">
          <cell r="J19">
            <v>1.0499999999999999E-3</v>
          </cell>
        </row>
      </sheetData>
      <sheetData sheetId="13274">
        <row r="19">
          <cell r="J19">
            <v>1.0499999999999999E-3</v>
          </cell>
        </row>
      </sheetData>
      <sheetData sheetId="13275">
        <row r="19">
          <cell r="J19">
            <v>1.0499999999999999E-3</v>
          </cell>
        </row>
      </sheetData>
      <sheetData sheetId="13276">
        <row r="19">
          <cell r="J19">
            <v>1.0499999999999999E-3</v>
          </cell>
        </row>
      </sheetData>
      <sheetData sheetId="13277">
        <row r="19">
          <cell r="J19">
            <v>1.0499999999999999E-3</v>
          </cell>
        </row>
      </sheetData>
      <sheetData sheetId="13278">
        <row r="19">
          <cell r="J19">
            <v>1.0499999999999999E-3</v>
          </cell>
        </row>
      </sheetData>
      <sheetData sheetId="13279">
        <row r="19">
          <cell r="J19">
            <v>1.0499999999999999E-3</v>
          </cell>
        </row>
      </sheetData>
      <sheetData sheetId="13280">
        <row r="19">
          <cell r="J19">
            <v>1.0499999999999999E-3</v>
          </cell>
        </row>
      </sheetData>
      <sheetData sheetId="13281">
        <row r="19">
          <cell r="J19">
            <v>1.0499999999999999E-3</v>
          </cell>
        </row>
      </sheetData>
      <sheetData sheetId="13282">
        <row r="19">
          <cell r="J19">
            <v>1.0499999999999999E-3</v>
          </cell>
        </row>
      </sheetData>
      <sheetData sheetId="13283">
        <row r="19">
          <cell r="J19">
            <v>1.0499999999999999E-3</v>
          </cell>
        </row>
      </sheetData>
      <sheetData sheetId="13284">
        <row r="19">
          <cell r="J19">
            <v>1.0499999999999999E-3</v>
          </cell>
        </row>
      </sheetData>
      <sheetData sheetId="13285">
        <row r="19">
          <cell r="J19">
            <v>1.0499999999999999E-3</v>
          </cell>
        </row>
      </sheetData>
      <sheetData sheetId="13286">
        <row r="19">
          <cell r="J19">
            <v>1.0499999999999999E-3</v>
          </cell>
        </row>
      </sheetData>
      <sheetData sheetId="13287">
        <row r="19">
          <cell r="J19">
            <v>1.0499999999999999E-3</v>
          </cell>
        </row>
      </sheetData>
      <sheetData sheetId="13288">
        <row r="19">
          <cell r="J19">
            <v>1.0499999999999999E-3</v>
          </cell>
        </row>
      </sheetData>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ow r="19">
          <cell r="J19">
            <v>1.0499999999999999E-3</v>
          </cell>
        </row>
      </sheetData>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efreshError="1"/>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ow r="19">
          <cell r="J19">
            <v>1.0499999999999999E-3</v>
          </cell>
        </row>
      </sheetData>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ow r="19">
          <cell r="J19">
            <v>1.0499999999999999E-3</v>
          </cell>
        </row>
      </sheetData>
      <sheetData sheetId="14355">
        <row r="19">
          <cell r="J19">
            <v>1.0499999999999999E-3</v>
          </cell>
        </row>
      </sheetData>
      <sheetData sheetId="14356">
        <row r="19">
          <cell r="J19">
            <v>1.0499999999999999E-3</v>
          </cell>
        </row>
      </sheetData>
      <sheetData sheetId="14357">
        <row r="19">
          <cell r="J19">
            <v>1.0499999999999999E-3</v>
          </cell>
        </row>
      </sheetData>
      <sheetData sheetId="14358">
        <row r="19">
          <cell r="J19">
            <v>1.0499999999999999E-3</v>
          </cell>
        </row>
      </sheetData>
      <sheetData sheetId="14359">
        <row r="19">
          <cell r="J19">
            <v>1.0499999999999999E-3</v>
          </cell>
        </row>
      </sheetData>
      <sheetData sheetId="14360">
        <row r="19">
          <cell r="J19">
            <v>1.0499999999999999E-3</v>
          </cell>
        </row>
      </sheetData>
      <sheetData sheetId="14361">
        <row r="19">
          <cell r="J19">
            <v>1.0499999999999999E-3</v>
          </cell>
        </row>
      </sheetData>
      <sheetData sheetId="14362" refreshError="1"/>
      <sheetData sheetId="14363">
        <row r="19">
          <cell r="J19">
            <v>1.0499999999999999E-3</v>
          </cell>
        </row>
      </sheetData>
      <sheetData sheetId="14364">
        <row r="19">
          <cell r="J19">
            <v>1.0499999999999999E-3</v>
          </cell>
        </row>
      </sheetData>
      <sheetData sheetId="14365">
        <row r="19">
          <cell r="J19">
            <v>1.0499999999999999E-3</v>
          </cell>
        </row>
      </sheetData>
      <sheetData sheetId="14366">
        <row r="19">
          <cell r="J19">
            <v>1.0499999999999999E-3</v>
          </cell>
        </row>
      </sheetData>
      <sheetData sheetId="14367">
        <row r="19">
          <cell r="J19">
            <v>1.0499999999999999E-3</v>
          </cell>
        </row>
      </sheetData>
      <sheetData sheetId="14368">
        <row r="19">
          <cell r="J19">
            <v>1.0499999999999999E-3</v>
          </cell>
        </row>
      </sheetData>
      <sheetData sheetId="14369">
        <row r="19">
          <cell r="J19">
            <v>1.0499999999999999E-3</v>
          </cell>
        </row>
      </sheetData>
      <sheetData sheetId="14370">
        <row r="19">
          <cell r="J19">
            <v>1.0499999999999999E-3</v>
          </cell>
        </row>
      </sheetData>
      <sheetData sheetId="14371">
        <row r="19">
          <cell r="J19">
            <v>1.0499999999999999E-3</v>
          </cell>
        </row>
      </sheetData>
      <sheetData sheetId="14372">
        <row r="19">
          <cell r="J19">
            <v>1.0499999999999999E-3</v>
          </cell>
        </row>
      </sheetData>
      <sheetData sheetId="14373">
        <row r="19">
          <cell r="J19">
            <v>1.0499999999999999E-3</v>
          </cell>
        </row>
      </sheetData>
      <sheetData sheetId="14374">
        <row r="19">
          <cell r="J19">
            <v>1.0499999999999999E-3</v>
          </cell>
        </row>
      </sheetData>
      <sheetData sheetId="14375">
        <row r="19">
          <cell r="J19">
            <v>1.0499999999999999E-3</v>
          </cell>
        </row>
      </sheetData>
      <sheetData sheetId="14376">
        <row r="19">
          <cell r="J19">
            <v>1.0499999999999999E-3</v>
          </cell>
        </row>
      </sheetData>
      <sheetData sheetId="14377">
        <row r="19">
          <cell r="J19">
            <v>1.0499999999999999E-3</v>
          </cell>
        </row>
      </sheetData>
      <sheetData sheetId="14378">
        <row r="19">
          <cell r="J19">
            <v>1.0499999999999999E-3</v>
          </cell>
        </row>
      </sheetData>
      <sheetData sheetId="14379">
        <row r="19">
          <cell r="J19">
            <v>1.0499999999999999E-3</v>
          </cell>
        </row>
      </sheetData>
      <sheetData sheetId="14380">
        <row r="19">
          <cell r="J19">
            <v>1.0499999999999999E-3</v>
          </cell>
        </row>
      </sheetData>
      <sheetData sheetId="14381">
        <row r="19">
          <cell r="J19">
            <v>1.0499999999999999E-3</v>
          </cell>
        </row>
      </sheetData>
      <sheetData sheetId="14382">
        <row r="19">
          <cell r="J19">
            <v>1.0499999999999999E-3</v>
          </cell>
        </row>
      </sheetData>
      <sheetData sheetId="14383">
        <row r="19">
          <cell r="J19">
            <v>1.0499999999999999E-3</v>
          </cell>
        </row>
      </sheetData>
      <sheetData sheetId="14384">
        <row r="19">
          <cell r="J19">
            <v>1.0499999999999999E-3</v>
          </cell>
        </row>
      </sheetData>
      <sheetData sheetId="14385">
        <row r="19">
          <cell r="J19">
            <v>1.0499999999999999E-3</v>
          </cell>
        </row>
      </sheetData>
      <sheetData sheetId="14386">
        <row r="19">
          <cell r="J19">
            <v>1.0499999999999999E-3</v>
          </cell>
        </row>
      </sheetData>
      <sheetData sheetId="14387">
        <row r="19">
          <cell r="J19">
            <v>1.0499999999999999E-3</v>
          </cell>
        </row>
      </sheetData>
      <sheetData sheetId="14388">
        <row r="19">
          <cell r="J19">
            <v>1.0499999999999999E-3</v>
          </cell>
        </row>
      </sheetData>
      <sheetData sheetId="14389">
        <row r="19">
          <cell r="J19">
            <v>1.0499999999999999E-3</v>
          </cell>
        </row>
      </sheetData>
      <sheetData sheetId="14390">
        <row r="19">
          <cell r="J19">
            <v>1.0499999999999999E-3</v>
          </cell>
        </row>
      </sheetData>
      <sheetData sheetId="14391">
        <row r="19">
          <cell r="J19">
            <v>1.0499999999999999E-3</v>
          </cell>
        </row>
      </sheetData>
      <sheetData sheetId="14392">
        <row r="19">
          <cell r="J19">
            <v>1.0499999999999999E-3</v>
          </cell>
        </row>
      </sheetData>
      <sheetData sheetId="14393">
        <row r="19">
          <cell r="J19">
            <v>1.0499999999999999E-3</v>
          </cell>
        </row>
      </sheetData>
      <sheetData sheetId="14394">
        <row r="19">
          <cell r="J19">
            <v>1.0499999999999999E-3</v>
          </cell>
        </row>
      </sheetData>
      <sheetData sheetId="14395">
        <row r="19">
          <cell r="J19">
            <v>1.0499999999999999E-3</v>
          </cell>
        </row>
      </sheetData>
      <sheetData sheetId="14396">
        <row r="19">
          <cell r="J19">
            <v>1.0499999999999999E-3</v>
          </cell>
        </row>
      </sheetData>
      <sheetData sheetId="14397">
        <row r="19">
          <cell r="J19">
            <v>1.0499999999999999E-3</v>
          </cell>
        </row>
      </sheetData>
      <sheetData sheetId="14398">
        <row r="19">
          <cell r="J19">
            <v>1.0499999999999999E-3</v>
          </cell>
        </row>
      </sheetData>
      <sheetData sheetId="14399">
        <row r="19">
          <cell r="J19">
            <v>1.0499999999999999E-3</v>
          </cell>
        </row>
      </sheetData>
      <sheetData sheetId="14400">
        <row r="19">
          <cell r="J19">
            <v>1.0499999999999999E-3</v>
          </cell>
        </row>
      </sheetData>
      <sheetData sheetId="14401">
        <row r="19">
          <cell r="J19">
            <v>1.0499999999999999E-3</v>
          </cell>
        </row>
      </sheetData>
      <sheetData sheetId="14402">
        <row r="19">
          <cell r="J19">
            <v>1.0499999999999999E-3</v>
          </cell>
        </row>
      </sheetData>
      <sheetData sheetId="14403">
        <row r="19">
          <cell r="J19">
            <v>1.0499999999999999E-3</v>
          </cell>
        </row>
      </sheetData>
      <sheetData sheetId="14404">
        <row r="19">
          <cell r="J19">
            <v>1.0499999999999999E-3</v>
          </cell>
        </row>
      </sheetData>
      <sheetData sheetId="14405">
        <row r="19">
          <cell r="J19">
            <v>1.0499999999999999E-3</v>
          </cell>
        </row>
      </sheetData>
      <sheetData sheetId="14406">
        <row r="19">
          <cell r="J19">
            <v>1.0499999999999999E-3</v>
          </cell>
        </row>
      </sheetData>
      <sheetData sheetId="14407">
        <row r="19">
          <cell r="J19">
            <v>1.0499999999999999E-3</v>
          </cell>
        </row>
      </sheetData>
      <sheetData sheetId="14408">
        <row r="19">
          <cell r="J19">
            <v>1.0499999999999999E-3</v>
          </cell>
        </row>
      </sheetData>
      <sheetData sheetId="14409">
        <row r="19">
          <cell r="J19">
            <v>1.0499999999999999E-3</v>
          </cell>
        </row>
      </sheetData>
      <sheetData sheetId="14410">
        <row r="19">
          <cell r="J19">
            <v>1.0499999999999999E-3</v>
          </cell>
        </row>
      </sheetData>
      <sheetData sheetId="14411">
        <row r="19">
          <cell r="J19">
            <v>1.0499999999999999E-3</v>
          </cell>
        </row>
      </sheetData>
      <sheetData sheetId="14412">
        <row r="19">
          <cell r="J19">
            <v>1.0499999999999999E-3</v>
          </cell>
        </row>
      </sheetData>
      <sheetData sheetId="14413">
        <row r="19">
          <cell r="J19">
            <v>1.0499999999999999E-3</v>
          </cell>
        </row>
      </sheetData>
      <sheetData sheetId="14414">
        <row r="19">
          <cell r="J19">
            <v>1.0499999999999999E-3</v>
          </cell>
        </row>
      </sheetData>
      <sheetData sheetId="14415">
        <row r="19">
          <cell r="J19">
            <v>1.0499999999999999E-3</v>
          </cell>
        </row>
      </sheetData>
      <sheetData sheetId="14416">
        <row r="19">
          <cell r="J19">
            <v>1.0499999999999999E-3</v>
          </cell>
        </row>
      </sheetData>
      <sheetData sheetId="14417">
        <row r="19">
          <cell r="J19">
            <v>1.0499999999999999E-3</v>
          </cell>
        </row>
      </sheetData>
      <sheetData sheetId="14418">
        <row r="19">
          <cell r="J19">
            <v>1.0499999999999999E-3</v>
          </cell>
        </row>
      </sheetData>
      <sheetData sheetId="14419">
        <row r="19">
          <cell r="J19">
            <v>1.0499999999999999E-3</v>
          </cell>
        </row>
      </sheetData>
      <sheetData sheetId="14420">
        <row r="19">
          <cell r="J19">
            <v>1.0499999999999999E-3</v>
          </cell>
        </row>
      </sheetData>
      <sheetData sheetId="14421">
        <row r="19">
          <cell r="J19">
            <v>1.0499999999999999E-3</v>
          </cell>
        </row>
      </sheetData>
      <sheetData sheetId="14422">
        <row r="19">
          <cell r="J19">
            <v>1.0499999999999999E-3</v>
          </cell>
        </row>
      </sheetData>
      <sheetData sheetId="14423">
        <row r="19">
          <cell r="J19">
            <v>1.0499999999999999E-3</v>
          </cell>
        </row>
      </sheetData>
      <sheetData sheetId="14424">
        <row r="19">
          <cell r="J19">
            <v>1.0499999999999999E-3</v>
          </cell>
        </row>
      </sheetData>
      <sheetData sheetId="14425">
        <row r="19">
          <cell r="J19">
            <v>1.0499999999999999E-3</v>
          </cell>
        </row>
      </sheetData>
      <sheetData sheetId="14426">
        <row r="19">
          <cell r="J19">
            <v>1.0499999999999999E-3</v>
          </cell>
        </row>
      </sheetData>
      <sheetData sheetId="14427">
        <row r="19">
          <cell r="J19">
            <v>1.0499999999999999E-3</v>
          </cell>
        </row>
      </sheetData>
      <sheetData sheetId="14428">
        <row r="19">
          <cell r="J19">
            <v>1.0499999999999999E-3</v>
          </cell>
        </row>
      </sheetData>
      <sheetData sheetId="14429">
        <row r="19">
          <cell r="J19">
            <v>1.0499999999999999E-3</v>
          </cell>
        </row>
      </sheetData>
      <sheetData sheetId="14430">
        <row r="19">
          <cell r="J19">
            <v>1.0499999999999999E-3</v>
          </cell>
        </row>
      </sheetData>
      <sheetData sheetId="14431">
        <row r="19">
          <cell r="J19">
            <v>1.0499999999999999E-3</v>
          </cell>
        </row>
      </sheetData>
      <sheetData sheetId="14432">
        <row r="19">
          <cell r="J19">
            <v>1.0499999999999999E-3</v>
          </cell>
        </row>
      </sheetData>
      <sheetData sheetId="14433">
        <row r="19">
          <cell r="J19">
            <v>1.0499999999999999E-3</v>
          </cell>
        </row>
      </sheetData>
      <sheetData sheetId="14434">
        <row r="19">
          <cell r="J19">
            <v>1.0499999999999999E-3</v>
          </cell>
        </row>
      </sheetData>
      <sheetData sheetId="14435">
        <row r="19">
          <cell r="J19">
            <v>1.0499999999999999E-3</v>
          </cell>
        </row>
      </sheetData>
      <sheetData sheetId="14436">
        <row r="19">
          <cell r="J19">
            <v>1.0499999999999999E-3</v>
          </cell>
        </row>
      </sheetData>
      <sheetData sheetId="14437">
        <row r="19">
          <cell r="J19">
            <v>1.0499999999999999E-3</v>
          </cell>
        </row>
      </sheetData>
      <sheetData sheetId="14438">
        <row r="19">
          <cell r="J19">
            <v>1.0499999999999999E-3</v>
          </cell>
        </row>
      </sheetData>
      <sheetData sheetId="14439">
        <row r="19">
          <cell r="J19">
            <v>1.0499999999999999E-3</v>
          </cell>
        </row>
      </sheetData>
      <sheetData sheetId="14440">
        <row r="19">
          <cell r="J19">
            <v>1.0499999999999999E-3</v>
          </cell>
        </row>
      </sheetData>
      <sheetData sheetId="14441">
        <row r="19">
          <cell r="J19">
            <v>1.0499999999999999E-3</v>
          </cell>
        </row>
      </sheetData>
      <sheetData sheetId="14442">
        <row r="19">
          <cell r="J19">
            <v>1.0499999999999999E-3</v>
          </cell>
        </row>
      </sheetData>
      <sheetData sheetId="14443">
        <row r="19">
          <cell r="J19">
            <v>1.0499999999999999E-3</v>
          </cell>
        </row>
      </sheetData>
      <sheetData sheetId="14444">
        <row r="19">
          <cell r="J19">
            <v>1.0499999999999999E-3</v>
          </cell>
        </row>
      </sheetData>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efreshError="1"/>
      <sheetData sheetId="14480" refreshError="1"/>
      <sheetData sheetId="14481">
        <row r="19">
          <cell r="J19">
            <v>1.0499999999999999E-3</v>
          </cell>
        </row>
      </sheetData>
      <sheetData sheetId="14482">
        <row r="19">
          <cell r="J19">
            <v>1.0499999999999999E-3</v>
          </cell>
        </row>
      </sheetData>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ow r="19">
          <cell r="J19">
            <v>1.0499999999999999E-3</v>
          </cell>
        </row>
      </sheetData>
      <sheetData sheetId="14532">
        <row r="19">
          <cell r="J19">
            <v>1.0499999999999999E-3</v>
          </cell>
        </row>
      </sheetData>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ow r="19">
          <cell r="J19">
            <v>1.0499999999999999E-3</v>
          </cell>
        </row>
      </sheetData>
      <sheetData sheetId="14758">
        <row r="19">
          <cell r="J19">
            <v>1.0499999999999999E-3</v>
          </cell>
        </row>
      </sheetData>
      <sheetData sheetId="14759">
        <row r="19">
          <cell r="J19">
            <v>1.0499999999999999E-3</v>
          </cell>
        </row>
      </sheetData>
      <sheetData sheetId="14760" refreshError="1"/>
      <sheetData sheetId="14761" refreshError="1"/>
      <sheetData sheetId="14762" refreshError="1"/>
      <sheetData sheetId="14763" refreshError="1"/>
      <sheetData sheetId="14764" refreshError="1"/>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efreshError="1"/>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row r="19">
          <cell r="J19">
            <v>1.0499999999999999E-3</v>
          </cell>
        </row>
      </sheetData>
      <sheetData sheetId="14927">
        <row r="19">
          <cell r="J19">
            <v>1.0499999999999999E-3</v>
          </cell>
        </row>
      </sheetData>
      <sheetData sheetId="14928">
        <row r="19">
          <cell r="J19">
            <v>1.0499999999999999E-3</v>
          </cell>
        </row>
      </sheetData>
      <sheetData sheetId="14929"/>
      <sheetData sheetId="14930">
        <row r="19">
          <cell r="J19">
            <v>1.0499999999999999E-3</v>
          </cell>
        </row>
      </sheetData>
      <sheetData sheetId="14931">
        <row r="19">
          <cell r="J19">
            <v>1.0499999999999999E-3</v>
          </cell>
        </row>
      </sheetData>
      <sheetData sheetId="14932">
        <row r="19">
          <cell r="J19">
            <v>1.0499999999999999E-3</v>
          </cell>
        </row>
      </sheetData>
      <sheetData sheetId="14933"/>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sheetData sheetId="14965">
        <row r="19">
          <cell r="J19">
            <v>1.0499999999999999E-3</v>
          </cell>
        </row>
      </sheetData>
      <sheetData sheetId="14966">
        <row r="19">
          <cell r="J19">
            <v>1.0499999999999999E-3</v>
          </cell>
        </row>
      </sheetData>
      <sheetData sheetId="14967">
        <row r="19">
          <cell r="J19">
            <v>1.0499999999999999E-3</v>
          </cell>
        </row>
      </sheetData>
      <sheetData sheetId="14968">
        <row r="19">
          <cell r="J19">
            <v>1.0499999999999999E-3</v>
          </cell>
        </row>
      </sheetData>
      <sheetData sheetId="14969">
        <row r="19">
          <cell r="J19">
            <v>1.0499999999999999E-3</v>
          </cell>
        </row>
      </sheetData>
      <sheetData sheetId="14970">
        <row r="19">
          <cell r="J19">
            <v>1.0499999999999999E-3</v>
          </cell>
        </row>
      </sheetData>
      <sheetData sheetId="14971">
        <row r="19">
          <cell r="J19">
            <v>1.0499999999999999E-3</v>
          </cell>
        </row>
      </sheetData>
      <sheetData sheetId="14972">
        <row r="19">
          <cell r="J19">
            <v>1.0499999999999999E-3</v>
          </cell>
        </row>
      </sheetData>
      <sheetData sheetId="14973">
        <row r="19">
          <cell r="J19">
            <v>1.0499999999999999E-3</v>
          </cell>
        </row>
      </sheetData>
      <sheetData sheetId="14974">
        <row r="19">
          <cell r="J19">
            <v>1.0499999999999999E-3</v>
          </cell>
        </row>
      </sheetData>
      <sheetData sheetId="14975">
        <row r="19">
          <cell r="J19">
            <v>1.0499999999999999E-3</v>
          </cell>
        </row>
      </sheetData>
      <sheetData sheetId="14976">
        <row r="19">
          <cell r="J19">
            <v>1.0499999999999999E-3</v>
          </cell>
        </row>
      </sheetData>
      <sheetData sheetId="14977">
        <row r="19">
          <cell r="J19">
            <v>1.0499999999999999E-3</v>
          </cell>
        </row>
      </sheetData>
      <sheetData sheetId="14978">
        <row r="19">
          <cell r="J19">
            <v>1.0499999999999999E-3</v>
          </cell>
        </row>
      </sheetData>
      <sheetData sheetId="14979"/>
      <sheetData sheetId="14980">
        <row r="19">
          <cell r="J19">
            <v>1.0499999999999999E-3</v>
          </cell>
        </row>
      </sheetData>
      <sheetData sheetId="14981">
        <row r="19">
          <cell r="J19">
            <v>1.0499999999999999E-3</v>
          </cell>
        </row>
      </sheetData>
      <sheetData sheetId="14982">
        <row r="19">
          <cell r="J19">
            <v>1.0499999999999999E-3</v>
          </cell>
        </row>
      </sheetData>
      <sheetData sheetId="14983">
        <row r="19">
          <cell r="J19">
            <v>1.0499999999999999E-3</v>
          </cell>
        </row>
      </sheetData>
      <sheetData sheetId="14984">
        <row r="19">
          <cell r="J19">
            <v>1.0499999999999999E-3</v>
          </cell>
        </row>
      </sheetData>
      <sheetData sheetId="14985">
        <row r="19">
          <cell r="J19">
            <v>1.0499999999999999E-3</v>
          </cell>
        </row>
      </sheetData>
      <sheetData sheetId="14986">
        <row r="19">
          <cell r="J19">
            <v>1.0499999999999999E-3</v>
          </cell>
        </row>
      </sheetData>
      <sheetData sheetId="14987">
        <row r="19">
          <cell r="J19">
            <v>1.0499999999999999E-3</v>
          </cell>
        </row>
      </sheetData>
      <sheetData sheetId="14988">
        <row r="19">
          <cell r="J19">
            <v>1.0499999999999999E-3</v>
          </cell>
        </row>
      </sheetData>
      <sheetData sheetId="14989">
        <row r="19">
          <cell r="J19">
            <v>1.0499999999999999E-3</v>
          </cell>
        </row>
      </sheetData>
      <sheetData sheetId="14990">
        <row r="19">
          <cell r="J19">
            <v>1.0499999999999999E-3</v>
          </cell>
        </row>
      </sheetData>
      <sheetData sheetId="14991">
        <row r="19">
          <cell r="J19">
            <v>1.0499999999999999E-3</v>
          </cell>
        </row>
      </sheetData>
      <sheetData sheetId="14992">
        <row r="19">
          <cell r="J19">
            <v>1.0499999999999999E-3</v>
          </cell>
        </row>
      </sheetData>
      <sheetData sheetId="14993">
        <row r="19">
          <cell r="J19">
            <v>1.0499999999999999E-3</v>
          </cell>
        </row>
      </sheetData>
      <sheetData sheetId="14994">
        <row r="19">
          <cell r="J19">
            <v>1.0499999999999999E-3</v>
          </cell>
        </row>
      </sheetData>
      <sheetData sheetId="14995">
        <row r="19">
          <cell r="J19">
            <v>1.0499999999999999E-3</v>
          </cell>
        </row>
      </sheetData>
      <sheetData sheetId="14996">
        <row r="19">
          <cell r="J19">
            <v>1.0499999999999999E-3</v>
          </cell>
        </row>
      </sheetData>
      <sheetData sheetId="14997">
        <row r="19">
          <cell r="J19">
            <v>1.0499999999999999E-3</v>
          </cell>
        </row>
      </sheetData>
      <sheetData sheetId="14998">
        <row r="19">
          <cell r="J19">
            <v>1.0499999999999999E-3</v>
          </cell>
        </row>
      </sheetData>
      <sheetData sheetId="14999">
        <row r="19">
          <cell r="J19">
            <v>1.0499999999999999E-3</v>
          </cell>
        </row>
      </sheetData>
      <sheetData sheetId="15000">
        <row r="19">
          <cell r="J19">
            <v>1.0499999999999999E-3</v>
          </cell>
        </row>
      </sheetData>
      <sheetData sheetId="15001">
        <row r="19">
          <cell r="J19">
            <v>1.0499999999999999E-3</v>
          </cell>
        </row>
      </sheetData>
      <sheetData sheetId="15002">
        <row r="19">
          <cell r="J19">
            <v>1.0499999999999999E-3</v>
          </cell>
        </row>
      </sheetData>
      <sheetData sheetId="15003">
        <row r="19">
          <cell r="J19">
            <v>1.0499999999999999E-3</v>
          </cell>
        </row>
      </sheetData>
      <sheetData sheetId="15004">
        <row r="19">
          <cell r="J19">
            <v>1.0499999999999999E-3</v>
          </cell>
        </row>
      </sheetData>
      <sheetData sheetId="15005">
        <row r="19">
          <cell r="J19">
            <v>1.0499999999999999E-3</v>
          </cell>
        </row>
      </sheetData>
      <sheetData sheetId="15006">
        <row r="19">
          <cell r="J19">
            <v>1.0499999999999999E-3</v>
          </cell>
        </row>
      </sheetData>
      <sheetData sheetId="15007">
        <row r="19">
          <cell r="J19">
            <v>1.0499999999999999E-3</v>
          </cell>
        </row>
      </sheetData>
      <sheetData sheetId="15008">
        <row r="19">
          <cell r="J19">
            <v>1.0499999999999999E-3</v>
          </cell>
        </row>
      </sheetData>
      <sheetData sheetId="15009">
        <row r="19">
          <cell r="J19">
            <v>1.0499999999999999E-3</v>
          </cell>
        </row>
      </sheetData>
      <sheetData sheetId="15010">
        <row r="19">
          <cell r="J19">
            <v>1.0499999999999999E-3</v>
          </cell>
        </row>
      </sheetData>
      <sheetData sheetId="15011">
        <row r="19">
          <cell r="J19">
            <v>1.0499999999999999E-3</v>
          </cell>
        </row>
      </sheetData>
      <sheetData sheetId="15012">
        <row r="19">
          <cell r="J19">
            <v>1.0499999999999999E-3</v>
          </cell>
        </row>
      </sheetData>
      <sheetData sheetId="15013">
        <row r="19">
          <cell r="J19">
            <v>1.0499999999999999E-3</v>
          </cell>
        </row>
      </sheetData>
      <sheetData sheetId="15014">
        <row r="19">
          <cell r="J19">
            <v>1.0499999999999999E-3</v>
          </cell>
        </row>
      </sheetData>
      <sheetData sheetId="15015">
        <row r="19">
          <cell r="J19">
            <v>1.0499999999999999E-3</v>
          </cell>
        </row>
      </sheetData>
      <sheetData sheetId="15016">
        <row r="19">
          <cell r="J19">
            <v>1.0499999999999999E-3</v>
          </cell>
        </row>
      </sheetData>
      <sheetData sheetId="15017">
        <row r="19">
          <cell r="J19">
            <v>1.0499999999999999E-3</v>
          </cell>
        </row>
      </sheetData>
      <sheetData sheetId="15018">
        <row r="19">
          <cell r="J19">
            <v>1.0499999999999999E-3</v>
          </cell>
        </row>
      </sheetData>
      <sheetData sheetId="15019">
        <row r="19">
          <cell r="J19">
            <v>1.0499999999999999E-3</v>
          </cell>
        </row>
      </sheetData>
      <sheetData sheetId="15020">
        <row r="19">
          <cell r="J19">
            <v>1.0499999999999999E-3</v>
          </cell>
        </row>
      </sheetData>
      <sheetData sheetId="15021">
        <row r="19">
          <cell r="J19">
            <v>1.0499999999999999E-3</v>
          </cell>
        </row>
      </sheetData>
      <sheetData sheetId="15022">
        <row r="19">
          <cell r="J19">
            <v>1.0499999999999999E-3</v>
          </cell>
        </row>
      </sheetData>
      <sheetData sheetId="15023">
        <row r="19">
          <cell r="J19">
            <v>1.0499999999999999E-3</v>
          </cell>
        </row>
      </sheetData>
      <sheetData sheetId="15024">
        <row r="19">
          <cell r="J19">
            <v>1.0499999999999999E-3</v>
          </cell>
        </row>
      </sheetData>
      <sheetData sheetId="15025">
        <row r="19">
          <cell r="J19">
            <v>1.0499999999999999E-3</v>
          </cell>
        </row>
      </sheetData>
      <sheetData sheetId="15026">
        <row r="19">
          <cell r="J19">
            <v>1.0499999999999999E-3</v>
          </cell>
        </row>
      </sheetData>
      <sheetData sheetId="15027">
        <row r="19">
          <cell r="J19">
            <v>1.0499999999999999E-3</v>
          </cell>
        </row>
      </sheetData>
      <sheetData sheetId="15028">
        <row r="19">
          <cell r="J19">
            <v>1.0499999999999999E-3</v>
          </cell>
        </row>
      </sheetData>
      <sheetData sheetId="15029">
        <row r="19">
          <cell r="J19">
            <v>1.0499999999999999E-3</v>
          </cell>
        </row>
      </sheetData>
      <sheetData sheetId="15030">
        <row r="19">
          <cell r="J19">
            <v>1.0499999999999999E-3</v>
          </cell>
        </row>
      </sheetData>
      <sheetData sheetId="15031">
        <row r="19">
          <cell r="J19">
            <v>1.0499999999999999E-3</v>
          </cell>
        </row>
      </sheetData>
      <sheetData sheetId="15032">
        <row r="19">
          <cell r="J19">
            <v>1.0499999999999999E-3</v>
          </cell>
        </row>
      </sheetData>
      <sheetData sheetId="15033">
        <row r="19">
          <cell r="J19">
            <v>1.0499999999999999E-3</v>
          </cell>
        </row>
      </sheetData>
      <sheetData sheetId="15034">
        <row r="19">
          <cell r="J19">
            <v>1.0499999999999999E-3</v>
          </cell>
        </row>
      </sheetData>
      <sheetData sheetId="15035">
        <row r="19">
          <cell r="J19">
            <v>1.0499999999999999E-3</v>
          </cell>
        </row>
      </sheetData>
      <sheetData sheetId="15036">
        <row r="19">
          <cell r="J19">
            <v>1.0499999999999999E-3</v>
          </cell>
        </row>
      </sheetData>
      <sheetData sheetId="15037">
        <row r="19">
          <cell r="J19">
            <v>1.0499999999999999E-3</v>
          </cell>
        </row>
      </sheetData>
      <sheetData sheetId="15038">
        <row r="19">
          <cell r="J19">
            <v>1.0499999999999999E-3</v>
          </cell>
        </row>
      </sheetData>
      <sheetData sheetId="15039">
        <row r="19">
          <cell r="J19">
            <v>1.0499999999999999E-3</v>
          </cell>
        </row>
      </sheetData>
      <sheetData sheetId="15040">
        <row r="19">
          <cell r="J19">
            <v>1.0499999999999999E-3</v>
          </cell>
        </row>
      </sheetData>
      <sheetData sheetId="15041">
        <row r="19">
          <cell r="J19">
            <v>1.0499999999999999E-3</v>
          </cell>
        </row>
      </sheetData>
      <sheetData sheetId="15042">
        <row r="19">
          <cell r="J19">
            <v>1.0499999999999999E-3</v>
          </cell>
        </row>
      </sheetData>
      <sheetData sheetId="15043">
        <row r="19">
          <cell r="J19">
            <v>1.0499999999999999E-3</v>
          </cell>
        </row>
      </sheetData>
      <sheetData sheetId="15044">
        <row r="19">
          <cell r="J19">
            <v>1.0499999999999999E-3</v>
          </cell>
        </row>
      </sheetData>
      <sheetData sheetId="15045">
        <row r="19">
          <cell r="J19">
            <v>1.0499999999999999E-3</v>
          </cell>
        </row>
      </sheetData>
      <sheetData sheetId="15046">
        <row r="19">
          <cell r="J19">
            <v>1.0499999999999999E-3</v>
          </cell>
        </row>
      </sheetData>
      <sheetData sheetId="15047">
        <row r="19">
          <cell r="J19">
            <v>1.0499999999999999E-3</v>
          </cell>
        </row>
      </sheetData>
      <sheetData sheetId="15048">
        <row r="19">
          <cell r="J19">
            <v>1.0499999999999999E-3</v>
          </cell>
        </row>
      </sheetData>
      <sheetData sheetId="15049">
        <row r="19">
          <cell r="J19">
            <v>1.0499999999999999E-3</v>
          </cell>
        </row>
      </sheetData>
      <sheetData sheetId="15050">
        <row r="19">
          <cell r="J19">
            <v>1.0499999999999999E-3</v>
          </cell>
        </row>
      </sheetData>
      <sheetData sheetId="15051">
        <row r="19">
          <cell r="J19">
            <v>1.0499999999999999E-3</v>
          </cell>
        </row>
      </sheetData>
      <sheetData sheetId="15052">
        <row r="19">
          <cell r="J19">
            <v>1.0499999999999999E-3</v>
          </cell>
        </row>
      </sheetData>
      <sheetData sheetId="15053">
        <row r="19">
          <cell r="J19">
            <v>1.0499999999999999E-3</v>
          </cell>
        </row>
      </sheetData>
      <sheetData sheetId="15054">
        <row r="19">
          <cell r="J19">
            <v>1.0499999999999999E-3</v>
          </cell>
        </row>
      </sheetData>
      <sheetData sheetId="15055">
        <row r="19">
          <cell r="J19">
            <v>1.0499999999999999E-3</v>
          </cell>
        </row>
      </sheetData>
      <sheetData sheetId="15056">
        <row r="19">
          <cell r="J19">
            <v>1.0499999999999999E-3</v>
          </cell>
        </row>
      </sheetData>
      <sheetData sheetId="15057">
        <row r="19">
          <cell r="J19">
            <v>1.0499999999999999E-3</v>
          </cell>
        </row>
      </sheetData>
      <sheetData sheetId="15058">
        <row r="19">
          <cell r="J19">
            <v>1.0499999999999999E-3</v>
          </cell>
        </row>
      </sheetData>
      <sheetData sheetId="15059">
        <row r="19">
          <cell r="J19">
            <v>1.0499999999999999E-3</v>
          </cell>
        </row>
      </sheetData>
      <sheetData sheetId="15060">
        <row r="19">
          <cell r="J19">
            <v>1.0499999999999999E-3</v>
          </cell>
        </row>
      </sheetData>
      <sheetData sheetId="15061">
        <row r="19">
          <cell r="J19">
            <v>1.0499999999999999E-3</v>
          </cell>
        </row>
      </sheetData>
      <sheetData sheetId="15062">
        <row r="19">
          <cell r="J19">
            <v>1.0499999999999999E-3</v>
          </cell>
        </row>
      </sheetData>
      <sheetData sheetId="15063">
        <row r="19">
          <cell r="J19">
            <v>1.0499999999999999E-3</v>
          </cell>
        </row>
      </sheetData>
      <sheetData sheetId="15064">
        <row r="19">
          <cell r="J19">
            <v>1.0499999999999999E-3</v>
          </cell>
        </row>
      </sheetData>
      <sheetData sheetId="15065">
        <row r="19">
          <cell r="J19">
            <v>1.0499999999999999E-3</v>
          </cell>
        </row>
      </sheetData>
      <sheetData sheetId="15066" refreshError="1"/>
      <sheetData sheetId="15067">
        <row r="19">
          <cell r="J19">
            <v>1.0499999999999999E-3</v>
          </cell>
        </row>
      </sheetData>
      <sheetData sheetId="15068" refreshError="1"/>
      <sheetData sheetId="15069" refreshError="1"/>
      <sheetData sheetId="15070" refreshError="1"/>
      <sheetData sheetId="15071" refreshError="1"/>
      <sheetData sheetId="15072" refreshError="1"/>
      <sheetData sheetId="15073">
        <row r="19">
          <cell r="J19">
            <v>1.0499999999999999E-3</v>
          </cell>
        </row>
      </sheetData>
      <sheetData sheetId="15074">
        <row r="19">
          <cell r="J19">
            <v>1.0499999999999999E-3</v>
          </cell>
        </row>
      </sheetData>
      <sheetData sheetId="15075">
        <row r="19">
          <cell r="J19">
            <v>1.0499999999999999E-3</v>
          </cell>
        </row>
      </sheetData>
      <sheetData sheetId="15076">
        <row r="19">
          <cell r="J19">
            <v>1.0499999999999999E-3</v>
          </cell>
        </row>
      </sheetData>
      <sheetData sheetId="15077">
        <row r="19">
          <cell r="J19">
            <v>1.0499999999999999E-3</v>
          </cell>
        </row>
      </sheetData>
      <sheetData sheetId="15078">
        <row r="19">
          <cell r="J19">
            <v>1.0499999999999999E-3</v>
          </cell>
        </row>
      </sheetData>
      <sheetData sheetId="15079">
        <row r="19">
          <cell r="J19">
            <v>1.0499999999999999E-3</v>
          </cell>
        </row>
      </sheetData>
      <sheetData sheetId="15080">
        <row r="19">
          <cell r="J19">
            <v>1.0499999999999999E-3</v>
          </cell>
        </row>
      </sheetData>
      <sheetData sheetId="15081">
        <row r="19">
          <cell r="J19">
            <v>1.0499999999999999E-3</v>
          </cell>
        </row>
      </sheetData>
      <sheetData sheetId="15082">
        <row r="19">
          <cell r="J19">
            <v>1.0499999999999999E-3</v>
          </cell>
        </row>
      </sheetData>
      <sheetData sheetId="15083">
        <row r="19">
          <cell r="J19">
            <v>1.0499999999999999E-3</v>
          </cell>
        </row>
      </sheetData>
      <sheetData sheetId="15084">
        <row r="19">
          <cell r="J19">
            <v>1.0499999999999999E-3</v>
          </cell>
        </row>
      </sheetData>
      <sheetData sheetId="15085">
        <row r="19">
          <cell r="J19">
            <v>1.0499999999999999E-3</v>
          </cell>
        </row>
      </sheetData>
      <sheetData sheetId="15086">
        <row r="19">
          <cell r="J19">
            <v>1.0499999999999999E-3</v>
          </cell>
        </row>
      </sheetData>
      <sheetData sheetId="15087">
        <row r="19">
          <cell r="J19">
            <v>1.0499999999999999E-3</v>
          </cell>
        </row>
      </sheetData>
      <sheetData sheetId="15088">
        <row r="19">
          <cell r="J19">
            <v>1.0499999999999999E-3</v>
          </cell>
        </row>
      </sheetData>
      <sheetData sheetId="15089">
        <row r="19">
          <cell r="J19">
            <v>1.0499999999999999E-3</v>
          </cell>
        </row>
      </sheetData>
      <sheetData sheetId="15090">
        <row r="19">
          <cell r="J19">
            <v>1.0499999999999999E-3</v>
          </cell>
        </row>
      </sheetData>
      <sheetData sheetId="15091">
        <row r="19">
          <cell r="J19">
            <v>1.0499999999999999E-3</v>
          </cell>
        </row>
      </sheetData>
      <sheetData sheetId="15092">
        <row r="19">
          <cell r="J19">
            <v>1.0499999999999999E-3</v>
          </cell>
        </row>
      </sheetData>
      <sheetData sheetId="15093">
        <row r="19">
          <cell r="J19">
            <v>1.0499999999999999E-3</v>
          </cell>
        </row>
      </sheetData>
      <sheetData sheetId="15094">
        <row r="19">
          <cell r="J19">
            <v>1.0499999999999999E-3</v>
          </cell>
        </row>
      </sheetData>
      <sheetData sheetId="15095">
        <row r="19">
          <cell r="J19">
            <v>1.0499999999999999E-3</v>
          </cell>
        </row>
      </sheetData>
      <sheetData sheetId="15096">
        <row r="19">
          <cell r="J19">
            <v>1.0499999999999999E-3</v>
          </cell>
        </row>
      </sheetData>
      <sheetData sheetId="15097">
        <row r="19">
          <cell r="J19">
            <v>1.0499999999999999E-3</v>
          </cell>
        </row>
      </sheetData>
      <sheetData sheetId="15098">
        <row r="19">
          <cell r="J19">
            <v>1.0499999999999999E-3</v>
          </cell>
        </row>
      </sheetData>
      <sheetData sheetId="15099"/>
      <sheetData sheetId="15100">
        <row r="19">
          <cell r="J19">
            <v>1.0499999999999999E-3</v>
          </cell>
        </row>
      </sheetData>
      <sheetData sheetId="15101">
        <row r="19">
          <cell r="J19">
            <v>1.0499999999999999E-3</v>
          </cell>
        </row>
      </sheetData>
      <sheetData sheetId="15102">
        <row r="19">
          <cell r="J19">
            <v>1.0499999999999999E-3</v>
          </cell>
        </row>
      </sheetData>
      <sheetData sheetId="15103">
        <row r="19">
          <cell r="J19">
            <v>1.0499999999999999E-3</v>
          </cell>
        </row>
      </sheetData>
      <sheetData sheetId="15104">
        <row r="19">
          <cell r="J19">
            <v>1.0499999999999999E-3</v>
          </cell>
        </row>
      </sheetData>
      <sheetData sheetId="15105">
        <row r="19">
          <cell r="J19">
            <v>1.0499999999999999E-3</v>
          </cell>
        </row>
      </sheetData>
      <sheetData sheetId="15106">
        <row r="19">
          <cell r="J19">
            <v>1.0499999999999999E-3</v>
          </cell>
        </row>
      </sheetData>
      <sheetData sheetId="15107">
        <row r="19">
          <cell r="J19">
            <v>1.0499999999999999E-3</v>
          </cell>
        </row>
      </sheetData>
      <sheetData sheetId="15108">
        <row r="19">
          <cell r="J19">
            <v>1.0499999999999999E-3</v>
          </cell>
        </row>
      </sheetData>
      <sheetData sheetId="15109">
        <row r="19">
          <cell r="J19">
            <v>1.0499999999999999E-3</v>
          </cell>
        </row>
      </sheetData>
      <sheetData sheetId="15110">
        <row r="19">
          <cell r="J19">
            <v>1.0499999999999999E-3</v>
          </cell>
        </row>
      </sheetData>
      <sheetData sheetId="15111">
        <row r="19">
          <cell r="J19">
            <v>1.0499999999999999E-3</v>
          </cell>
        </row>
      </sheetData>
      <sheetData sheetId="15112">
        <row r="19">
          <cell r="J19">
            <v>1.0499999999999999E-3</v>
          </cell>
        </row>
      </sheetData>
      <sheetData sheetId="15113">
        <row r="19">
          <cell r="J19">
            <v>1.0499999999999999E-3</v>
          </cell>
        </row>
      </sheetData>
      <sheetData sheetId="15114">
        <row r="19">
          <cell r="J19">
            <v>1.0499999999999999E-3</v>
          </cell>
        </row>
      </sheetData>
      <sheetData sheetId="15115">
        <row r="19">
          <cell r="J19">
            <v>1.0499999999999999E-3</v>
          </cell>
        </row>
      </sheetData>
      <sheetData sheetId="15116">
        <row r="19">
          <cell r="J19">
            <v>1.0499999999999999E-3</v>
          </cell>
        </row>
      </sheetData>
      <sheetData sheetId="15117">
        <row r="19">
          <cell r="J19">
            <v>1.0499999999999999E-3</v>
          </cell>
        </row>
      </sheetData>
      <sheetData sheetId="15118">
        <row r="19">
          <cell r="J19">
            <v>1.0499999999999999E-3</v>
          </cell>
        </row>
      </sheetData>
      <sheetData sheetId="15119">
        <row r="19">
          <cell r="J19">
            <v>1.0499999999999999E-3</v>
          </cell>
        </row>
      </sheetData>
      <sheetData sheetId="15120">
        <row r="19">
          <cell r="J19">
            <v>1.0499999999999999E-3</v>
          </cell>
        </row>
      </sheetData>
      <sheetData sheetId="15121">
        <row r="19">
          <cell r="J19">
            <v>1.0499999999999999E-3</v>
          </cell>
        </row>
      </sheetData>
      <sheetData sheetId="15122">
        <row r="19">
          <cell r="J19">
            <v>1.0499999999999999E-3</v>
          </cell>
        </row>
      </sheetData>
      <sheetData sheetId="15123">
        <row r="19">
          <cell r="J19">
            <v>1.0499999999999999E-3</v>
          </cell>
        </row>
      </sheetData>
      <sheetData sheetId="15124">
        <row r="19">
          <cell r="J19">
            <v>1.0499999999999999E-3</v>
          </cell>
        </row>
      </sheetData>
      <sheetData sheetId="15125">
        <row r="19">
          <cell r="J19">
            <v>1.0499999999999999E-3</v>
          </cell>
        </row>
      </sheetData>
      <sheetData sheetId="15126">
        <row r="19">
          <cell r="J19">
            <v>1.0499999999999999E-3</v>
          </cell>
        </row>
      </sheetData>
      <sheetData sheetId="15127">
        <row r="19">
          <cell r="J19">
            <v>1.0499999999999999E-3</v>
          </cell>
        </row>
      </sheetData>
      <sheetData sheetId="15128">
        <row r="19">
          <cell r="J19">
            <v>1.0499999999999999E-3</v>
          </cell>
        </row>
      </sheetData>
      <sheetData sheetId="15129">
        <row r="19">
          <cell r="J19">
            <v>1.0499999999999999E-3</v>
          </cell>
        </row>
      </sheetData>
      <sheetData sheetId="15130">
        <row r="19">
          <cell r="J19">
            <v>1.0499999999999999E-3</v>
          </cell>
        </row>
      </sheetData>
      <sheetData sheetId="15131">
        <row r="19">
          <cell r="J19">
            <v>1.0499999999999999E-3</v>
          </cell>
        </row>
      </sheetData>
      <sheetData sheetId="15132">
        <row r="19">
          <cell r="J19">
            <v>1.0499999999999999E-3</v>
          </cell>
        </row>
      </sheetData>
      <sheetData sheetId="15133">
        <row r="19">
          <cell r="J19">
            <v>1.0499999999999999E-3</v>
          </cell>
        </row>
      </sheetData>
      <sheetData sheetId="15134">
        <row r="19">
          <cell r="J19">
            <v>1.0499999999999999E-3</v>
          </cell>
        </row>
      </sheetData>
      <sheetData sheetId="15135">
        <row r="19">
          <cell r="J19">
            <v>1.0499999999999999E-3</v>
          </cell>
        </row>
      </sheetData>
      <sheetData sheetId="15136">
        <row r="19">
          <cell r="J19">
            <v>1.0499999999999999E-3</v>
          </cell>
        </row>
      </sheetData>
      <sheetData sheetId="15137">
        <row r="19">
          <cell r="J19">
            <v>1.0499999999999999E-3</v>
          </cell>
        </row>
      </sheetData>
      <sheetData sheetId="15138">
        <row r="19">
          <cell r="J19">
            <v>1.0499999999999999E-3</v>
          </cell>
        </row>
      </sheetData>
      <sheetData sheetId="15139">
        <row r="19">
          <cell r="J19">
            <v>1.0499999999999999E-3</v>
          </cell>
        </row>
      </sheetData>
      <sheetData sheetId="15140">
        <row r="19">
          <cell r="J19">
            <v>1.0499999999999999E-3</v>
          </cell>
        </row>
      </sheetData>
      <sheetData sheetId="15141">
        <row r="19">
          <cell r="J19">
            <v>1.0499999999999999E-3</v>
          </cell>
        </row>
      </sheetData>
      <sheetData sheetId="15142">
        <row r="19">
          <cell r="J19">
            <v>1.0499999999999999E-3</v>
          </cell>
        </row>
      </sheetData>
      <sheetData sheetId="15143">
        <row r="19">
          <cell r="J19">
            <v>1.0499999999999999E-3</v>
          </cell>
        </row>
      </sheetData>
      <sheetData sheetId="15144">
        <row r="19">
          <cell r="J19">
            <v>1.0499999999999999E-3</v>
          </cell>
        </row>
      </sheetData>
      <sheetData sheetId="15145">
        <row r="19">
          <cell r="J19">
            <v>1.0499999999999999E-3</v>
          </cell>
        </row>
      </sheetData>
      <sheetData sheetId="15146">
        <row r="19">
          <cell r="J19">
            <v>1.0499999999999999E-3</v>
          </cell>
        </row>
      </sheetData>
      <sheetData sheetId="15147">
        <row r="19">
          <cell r="J19">
            <v>1.0499999999999999E-3</v>
          </cell>
        </row>
      </sheetData>
      <sheetData sheetId="15148">
        <row r="19">
          <cell r="J19">
            <v>1.0499999999999999E-3</v>
          </cell>
        </row>
      </sheetData>
      <sheetData sheetId="15149">
        <row r="19">
          <cell r="J19">
            <v>1.0499999999999999E-3</v>
          </cell>
        </row>
      </sheetData>
      <sheetData sheetId="15150">
        <row r="19">
          <cell r="J19">
            <v>1.0499999999999999E-3</v>
          </cell>
        </row>
      </sheetData>
      <sheetData sheetId="15151">
        <row r="19">
          <cell r="J19">
            <v>1.0499999999999999E-3</v>
          </cell>
        </row>
      </sheetData>
      <sheetData sheetId="15152">
        <row r="19">
          <cell r="J19">
            <v>1.0499999999999999E-3</v>
          </cell>
        </row>
      </sheetData>
      <sheetData sheetId="15153">
        <row r="19">
          <cell r="J19">
            <v>1.0499999999999999E-3</v>
          </cell>
        </row>
      </sheetData>
      <sheetData sheetId="15154">
        <row r="19">
          <cell r="J19">
            <v>1.0499999999999999E-3</v>
          </cell>
        </row>
      </sheetData>
      <sheetData sheetId="15155">
        <row r="19">
          <cell r="J19">
            <v>1.0499999999999999E-3</v>
          </cell>
        </row>
      </sheetData>
      <sheetData sheetId="15156">
        <row r="19">
          <cell r="J19">
            <v>1.0499999999999999E-3</v>
          </cell>
        </row>
      </sheetData>
      <sheetData sheetId="15157">
        <row r="19">
          <cell r="J19">
            <v>1.0499999999999999E-3</v>
          </cell>
        </row>
      </sheetData>
      <sheetData sheetId="15158">
        <row r="19">
          <cell r="J19">
            <v>1.0499999999999999E-3</v>
          </cell>
        </row>
      </sheetData>
      <sheetData sheetId="15159">
        <row r="19">
          <cell r="J19">
            <v>1.0499999999999999E-3</v>
          </cell>
        </row>
      </sheetData>
      <sheetData sheetId="15160">
        <row r="19">
          <cell r="J19">
            <v>1.0499999999999999E-3</v>
          </cell>
        </row>
      </sheetData>
      <sheetData sheetId="15161">
        <row r="19">
          <cell r="J19">
            <v>1.0499999999999999E-3</v>
          </cell>
        </row>
      </sheetData>
      <sheetData sheetId="15162">
        <row r="19">
          <cell r="J19">
            <v>1.0499999999999999E-3</v>
          </cell>
        </row>
      </sheetData>
      <sheetData sheetId="15163">
        <row r="19">
          <cell r="J19">
            <v>1.0499999999999999E-3</v>
          </cell>
        </row>
      </sheetData>
      <sheetData sheetId="15164">
        <row r="19">
          <cell r="J19">
            <v>1.0499999999999999E-3</v>
          </cell>
        </row>
      </sheetData>
      <sheetData sheetId="15165">
        <row r="19">
          <cell r="J19">
            <v>1.0499999999999999E-3</v>
          </cell>
        </row>
      </sheetData>
      <sheetData sheetId="15166">
        <row r="19">
          <cell r="J19">
            <v>1.0499999999999999E-3</v>
          </cell>
        </row>
      </sheetData>
      <sheetData sheetId="15167">
        <row r="19">
          <cell r="J19">
            <v>1.0499999999999999E-3</v>
          </cell>
        </row>
      </sheetData>
      <sheetData sheetId="15168">
        <row r="19">
          <cell r="J19">
            <v>1.0499999999999999E-3</v>
          </cell>
        </row>
      </sheetData>
      <sheetData sheetId="15169">
        <row r="19">
          <cell r="J19">
            <v>1.0499999999999999E-3</v>
          </cell>
        </row>
      </sheetData>
      <sheetData sheetId="15170">
        <row r="19">
          <cell r="J19">
            <v>1.0499999999999999E-3</v>
          </cell>
        </row>
      </sheetData>
      <sheetData sheetId="15171">
        <row r="19">
          <cell r="J19">
            <v>1.0499999999999999E-3</v>
          </cell>
        </row>
      </sheetData>
      <sheetData sheetId="15172">
        <row r="19">
          <cell r="J19">
            <v>1.0499999999999999E-3</v>
          </cell>
        </row>
      </sheetData>
      <sheetData sheetId="15173">
        <row r="19">
          <cell r="J19">
            <v>1.0499999999999999E-3</v>
          </cell>
        </row>
      </sheetData>
      <sheetData sheetId="15174">
        <row r="19">
          <cell r="J19">
            <v>1.0499999999999999E-3</v>
          </cell>
        </row>
      </sheetData>
      <sheetData sheetId="15175">
        <row r="19">
          <cell r="J19">
            <v>1.0499999999999999E-3</v>
          </cell>
        </row>
      </sheetData>
      <sheetData sheetId="15176">
        <row r="19">
          <cell r="J19">
            <v>1.0499999999999999E-3</v>
          </cell>
        </row>
      </sheetData>
      <sheetData sheetId="15177">
        <row r="19">
          <cell r="J19">
            <v>1.0499999999999999E-3</v>
          </cell>
        </row>
      </sheetData>
      <sheetData sheetId="15178">
        <row r="19">
          <cell r="J19">
            <v>1.0499999999999999E-3</v>
          </cell>
        </row>
      </sheetData>
      <sheetData sheetId="15179">
        <row r="19">
          <cell r="J19">
            <v>1.0499999999999999E-3</v>
          </cell>
        </row>
      </sheetData>
      <sheetData sheetId="15180">
        <row r="19">
          <cell r="J19">
            <v>1.0499999999999999E-3</v>
          </cell>
        </row>
      </sheetData>
      <sheetData sheetId="15181">
        <row r="19">
          <cell r="J19">
            <v>1.0499999999999999E-3</v>
          </cell>
        </row>
      </sheetData>
      <sheetData sheetId="15182">
        <row r="19">
          <cell r="J19">
            <v>1.0499999999999999E-3</v>
          </cell>
        </row>
      </sheetData>
      <sheetData sheetId="15183">
        <row r="19">
          <cell r="J19">
            <v>1.0499999999999999E-3</v>
          </cell>
        </row>
      </sheetData>
      <sheetData sheetId="15184">
        <row r="19">
          <cell r="J19">
            <v>1.0499999999999999E-3</v>
          </cell>
        </row>
      </sheetData>
      <sheetData sheetId="15185">
        <row r="19">
          <cell r="J19">
            <v>1.0499999999999999E-3</v>
          </cell>
        </row>
      </sheetData>
      <sheetData sheetId="15186">
        <row r="19">
          <cell r="J19">
            <v>1.0499999999999999E-3</v>
          </cell>
        </row>
      </sheetData>
      <sheetData sheetId="15187">
        <row r="19">
          <cell r="J19">
            <v>1.0499999999999999E-3</v>
          </cell>
        </row>
      </sheetData>
      <sheetData sheetId="15188">
        <row r="19">
          <cell r="J19">
            <v>1.0499999999999999E-3</v>
          </cell>
        </row>
      </sheetData>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ow r="19">
          <cell r="J19">
            <v>1.0499999999999999E-3</v>
          </cell>
        </row>
      </sheetData>
      <sheetData sheetId="15200">
        <row r="19">
          <cell r="J19">
            <v>1.0499999999999999E-3</v>
          </cell>
        </row>
      </sheetData>
      <sheetData sheetId="15201">
        <row r="19">
          <cell r="J19">
            <v>1.0499999999999999E-3</v>
          </cell>
        </row>
      </sheetData>
      <sheetData sheetId="15202" refreshError="1"/>
      <sheetData sheetId="15203" refreshError="1"/>
      <sheetData sheetId="15204">
        <row r="19">
          <cell r="J19">
            <v>1.0499999999999999E-3</v>
          </cell>
        </row>
      </sheetData>
      <sheetData sheetId="15205">
        <row r="19">
          <cell r="J19">
            <v>1.0499999999999999E-3</v>
          </cell>
        </row>
      </sheetData>
      <sheetData sheetId="15206">
        <row r="19">
          <cell r="J19">
            <v>1.0499999999999999E-3</v>
          </cell>
        </row>
      </sheetData>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ow r="19">
          <cell r="J19">
            <v>1.0499999999999999E-3</v>
          </cell>
        </row>
      </sheetData>
      <sheetData sheetId="15224">
        <row r="19">
          <cell r="J19">
            <v>1.0499999999999999E-3</v>
          </cell>
        </row>
      </sheetData>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ow r="19">
          <cell r="J19">
            <v>1.0499999999999999E-3</v>
          </cell>
        </row>
      </sheetData>
      <sheetData sheetId="15238">
        <row r="19">
          <cell r="J19">
            <v>1.0499999999999999E-3</v>
          </cell>
        </row>
      </sheetData>
      <sheetData sheetId="15239" refreshError="1"/>
      <sheetData sheetId="15240" refreshError="1"/>
      <sheetData sheetId="15241" refreshError="1"/>
      <sheetData sheetId="15242" refreshError="1"/>
      <sheetData sheetId="15243">
        <row r="19">
          <cell r="J19">
            <v>1.0499999999999999E-3</v>
          </cell>
        </row>
      </sheetData>
      <sheetData sheetId="15244" refreshError="1"/>
      <sheetData sheetId="15245" refreshError="1"/>
      <sheetData sheetId="15246" refreshError="1"/>
      <sheetData sheetId="15247">
        <row r="19">
          <cell r="J19">
            <v>1.0499999999999999E-3</v>
          </cell>
        </row>
      </sheetData>
      <sheetData sheetId="15248">
        <row r="19">
          <cell r="J19">
            <v>1.0499999999999999E-3</v>
          </cell>
        </row>
      </sheetData>
      <sheetData sheetId="15249" refreshError="1"/>
      <sheetData sheetId="15250">
        <row r="19">
          <cell r="J19">
            <v>1.0499999999999999E-3</v>
          </cell>
        </row>
      </sheetData>
      <sheetData sheetId="15251">
        <row r="19">
          <cell r="J19">
            <v>1.0499999999999999E-3</v>
          </cell>
        </row>
      </sheetData>
      <sheetData sheetId="15252">
        <row r="19">
          <cell r="J19">
            <v>1.0499999999999999E-3</v>
          </cell>
        </row>
      </sheetData>
      <sheetData sheetId="15253">
        <row r="19">
          <cell r="J19">
            <v>1.0499999999999999E-3</v>
          </cell>
        </row>
      </sheetData>
      <sheetData sheetId="15254">
        <row r="19">
          <cell r="J19">
            <v>1.0499999999999999E-3</v>
          </cell>
        </row>
      </sheetData>
      <sheetData sheetId="15255">
        <row r="19">
          <cell r="J19">
            <v>1.0499999999999999E-3</v>
          </cell>
        </row>
      </sheetData>
      <sheetData sheetId="15256">
        <row r="19">
          <cell r="J19">
            <v>1.0499999999999999E-3</v>
          </cell>
        </row>
      </sheetData>
      <sheetData sheetId="15257">
        <row r="19">
          <cell r="J19">
            <v>1.0499999999999999E-3</v>
          </cell>
        </row>
      </sheetData>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ow r="19">
          <cell r="J19">
            <v>1.0499999999999999E-3</v>
          </cell>
        </row>
      </sheetData>
      <sheetData sheetId="15275">
        <row r="19">
          <cell r="J19">
            <v>1.0499999999999999E-3</v>
          </cell>
        </row>
      </sheetData>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ow r="19">
          <cell r="J19">
            <v>1.0499999999999999E-3</v>
          </cell>
        </row>
      </sheetData>
      <sheetData sheetId="15318">
        <row r="19">
          <cell r="J19">
            <v>1.0499999999999999E-3</v>
          </cell>
        </row>
      </sheetData>
      <sheetData sheetId="15319">
        <row r="19">
          <cell r="J19">
            <v>1.0499999999999999E-3</v>
          </cell>
        </row>
      </sheetData>
      <sheetData sheetId="15320">
        <row r="19">
          <cell r="J19">
            <v>1.0499999999999999E-3</v>
          </cell>
        </row>
      </sheetData>
      <sheetData sheetId="15321">
        <row r="19">
          <cell r="J19">
            <v>1.0499999999999999E-3</v>
          </cell>
        </row>
      </sheetData>
      <sheetData sheetId="15322">
        <row r="19">
          <cell r="J19">
            <v>1.0499999999999999E-3</v>
          </cell>
        </row>
      </sheetData>
      <sheetData sheetId="15323">
        <row r="19">
          <cell r="J19">
            <v>1.0499999999999999E-3</v>
          </cell>
        </row>
      </sheetData>
      <sheetData sheetId="15324">
        <row r="19">
          <cell r="J19">
            <v>1.0499999999999999E-3</v>
          </cell>
        </row>
      </sheetData>
      <sheetData sheetId="15325">
        <row r="19">
          <cell r="J19">
            <v>1.0499999999999999E-3</v>
          </cell>
        </row>
      </sheetData>
      <sheetData sheetId="15326">
        <row r="19">
          <cell r="J19">
            <v>1.0499999999999999E-3</v>
          </cell>
        </row>
      </sheetData>
      <sheetData sheetId="15327">
        <row r="19">
          <cell r="J19">
            <v>1.0499999999999999E-3</v>
          </cell>
        </row>
      </sheetData>
      <sheetData sheetId="15328">
        <row r="19">
          <cell r="J19">
            <v>1.0499999999999999E-3</v>
          </cell>
        </row>
      </sheetData>
      <sheetData sheetId="15329">
        <row r="19">
          <cell r="J19">
            <v>1.0499999999999999E-3</v>
          </cell>
        </row>
      </sheetData>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ow r="19">
          <cell r="J19">
            <v>1.0499999999999999E-3</v>
          </cell>
        </row>
      </sheetData>
      <sheetData sheetId="15339" refreshError="1"/>
      <sheetData sheetId="15340">
        <row r="19">
          <cell r="J19">
            <v>1.0499999999999999E-3</v>
          </cell>
        </row>
      </sheetData>
      <sheetData sheetId="15341">
        <row r="19">
          <cell r="J19">
            <v>1.0499999999999999E-3</v>
          </cell>
        </row>
      </sheetData>
      <sheetData sheetId="15342">
        <row r="19">
          <cell r="J19">
            <v>1.0499999999999999E-3</v>
          </cell>
        </row>
      </sheetData>
      <sheetData sheetId="15343">
        <row r="19">
          <cell r="J19">
            <v>1.0499999999999999E-3</v>
          </cell>
        </row>
      </sheetData>
      <sheetData sheetId="15344">
        <row r="19">
          <cell r="J19">
            <v>1.0499999999999999E-3</v>
          </cell>
        </row>
      </sheetData>
      <sheetData sheetId="15345">
        <row r="19">
          <cell r="J19">
            <v>1.0499999999999999E-3</v>
          </cell>
        </row>
      </sheetData>
      <sheetData sheetId="15346">
        <row r="19">
          <cell r="J19">
            <v>1.0499999999999999E-3</v>
          </cell>
        </row>
      </sheetData>
      <sheetData sheetId="15347">
        <row r="19">
          <cell r="J19">
            <v>1.0499999999999999E-3</v>
          </cell>
        </row>
      </sheetData>
      <sheetData sheetId="15348">
        <row r="19">
          <cell r="J19">
            <v>1.0499999999999999E-3</v>
          </cell>
        </row>
      </sheetData>
      <sheetData sheetId="15349">
        <row r="19">
          <cell r="J19">
            <v>1.0499999999999999E-3</v>
          </cell>
        </row>
      </sheetData>
      <sheetData sheetId="15350">
        <row r="19">
          <cell r="J19">
            <v>1.0499999999999999E-3</v>
          </cell>
        </row>
      </sheetData>
      <sheetData sheetId="15351">
        <row r="19">
          <cell r="J19">
            <v>1.0499999999999999E-3</v>
          </cell>
        </row>
      </sheetData>
      <sheetData sheetId="15352">
        <row r="19">
          <cell r="J19">
            <v>1.0499999999999999E-3</v>
          </cell>
        </row>
      </sheetData>
      <sheetData sheetId="15353">
        <row r="19">
          <cell r="J19">
            <v>1.0499999999999999E-3</v>
          </cell>
        </row>
      </sheetData>
      <sheetData sheetId="15354">
        <row r="19">
          <cell r="J19">
            <v>1.0499999999999999E-3</v>
          </cell>
        </row>
      </sheetData>
      <sheetData sheetId="15355">
        <row r="19">
          <cell r="J19">
            <v>1.0499999999999999E-3</v>
          </cell>
        </row>
      </sheetData>
      <sheetData sheetId="15356">
        <row r="19">
          <cell r="J19">
            <v>1.0499999999999999E-3</v>
          </cell>
        </row>
      </sheetData>
      <sheetData sheetId="15357">
        <row r="19">
          <cell r="J19">
            <v>1.0499999999999999E-3</v>
          </cell>
        </row>
      </sheetData>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ow r="19">
          <cell r="J19">
            <v>1.0499999999999999E-3</v>
          </cell>
        </row>
      </sheetData>
      <sheetData sheetId="15402">
        <row r="19">
          <cell r="J19">
            <v>1.0499999999999999E-3</v>
          </cell>
        </row>
      </sheetData>
      <sheetData sheetId="15403">
        <row r="19">
          <cell r="J19">
            <v>1.0499999999999999E-3</v>
          </cell>
        </row>
      </sheetData>
      <sheetData sheetId="15404">
        <row r="19">
          <cell r="J19">
            <v>1.0499999999999999E-3</v>
          </cell>
        </row>
      </sheetData>
      <sheetData sheetId="15405">
        <row r="19">
          <cell r="J19">
            <v>1.0499999999999999E-3</v>
          </cell>
        </row>
      </sheetData>
      <sheetData sheetId="15406">
        <row r="19">
          <cell r="J19">
            <v>1.0499999999999999E-3</v>
          </cell>
        </row>
      </sheetData>
      <sheetData sheetId="15407">
        <row r="19">
          <cell r="J19">
            <v>1.0499999999999999E-3</v>
          </cell>
        </row>
      </sheetData>
      <sheetData sheetId="15408">
        <row r="19">
          <cell r="J19">
            <v>1.0499999999999999E-3</v>
          </cell>
        </row>
      </sheetData>
      <sheetData sheetId="15409">
        <row r="19">
          <cell r="J19">
            <v>1.0499999999999999E-3</v>
          </cell>
        </row>
      </sheetData>
      <sheetData sheetId="15410">
        <row r="19">
          <cell r="J19">
            <v>1.0499999999999999E-3</v>
          </cell>
        </row>
      </sheetData>
      <sheetData sheetId="15411">
        <row r="19">
          <cell r="J19">
            <v>1.0499999999999999E-3</v>
          </cell>
        </row>
      </sheetData>
      <sheetData sheetId="15412">
        <row r="19">
          <cell r="J19">
            <v>1.0499999999999999E-3</v>
          </cell>
        </row>
      </sheetData>
      <sheetData sheetId="15413">
        <row r="19">
          <cell r="J19">
            <v>1.0499999999999999E-3</v>
          </cell>
        </row>
      </sheetData>
      <sheetData sheetId="15414">
        <row r="19">
          <cell r="J19">
            <v>1.0499999999999999E-3</v>
          </cell>
        </row>
      </sheetData>
      <sheetData sheetId="15415">
        <row r="19">
          <cell r="J19">
            <v>1.0499999999999999E-3</v>
          </cell>
        </row>
      </sheetData>
      <sheetData sheetId="15416">
        <row r="19">
          <cell r="J19">
            <v>1.0499999999999999E-3</v>
          </cell>
        </row>
      </sheetData>
      <sheetData sheetId="15417">
        <row r="19">
          <cell r="J19">
            <v>1.0499999999999999E-3</v>
          </cell>
        </row>
      </sheetData>
      <sheetData sheetId="15418">
        <row r="19">
          <cell r="J19">
            <v>1.0499999999999999E-3</v>
          </cell>
        </row>
      </sheetData>
      <sheetData sheetId="15419">
        <row r="19">
          <cell r="J19">
            <v>1.0499999999999999E-3</v>
          </cell>
        </row>
      </sheetData>
      <sheetData sheetId="15420">
        <row r="19">
          <cell r="J19">
            <v>1.0499999999999999E-3</v>
          </cell>
        </row>
      </sheetData>
      <sheetData sheetId="15421">
        <row r="19">
          <cell r="J19">
            <v>1.0499999999999999E-3</v>
          </cell>
        </row>
      </sheetData>
      <sheetData sheetId="15422">
        <row r="19">
          <cell r="J19">
            <v>1.0499999999999999E-3</v>
          </cell>
        </row>
      </sheetData>
      <sheetData sheetId="15423">
        <row r="19">
          <cell r="J19">
            <v>1.0499999999999999E-3</v>
          </cell>
        </row>
      </sheetData>
      <sheetData sheetId="15424">
        <row r="19">
          <cell r="J19">
            <v>1.0499999999999999E-3</v>
          </cell>
        </row>
      </sheetData>
      <sheetData sheetId="15425">
        <row r="19">
          <cell r="J19">
            <v>1.0499999999999999E-3</v>
          </cell>
        </row>
      </sheetData>
      <sheetData sheetId="15426">
        <row r="19">
          <cell r="J19">
            <v>1.0499999999999999E-3</v>
          </cell>
        </row>
      </sheetData>
      <sheetData sheetId="15427">
        <row r="19">
          <cell r="J19">
            <v>1.0499999999999999E-3</v>
          </cell>
        </row>
      </sheetData>
      <sheetData sheetId="15428">
        <row r="19">
          <cell r="J19">
            <v>1.0499999999999999E-3</v>
          </cell>
        </row>
      </sheetData>
      <sheetData sheetId="15429">
        <row r="19">
          <cell r="J19">
            <v>1.0499999999999999E-3</v>
          </cell>
        </row>
      </sheetData>
      <sheetData sheetId="15430">
        <row r="19">
          <cell r="J19">
            <v>1.0499999999999999E-3</v>
          </cell>
        </row>
      </sheetData>
      <sheetData sheetId="15431">
        <row r="19">
          <cell r="J19">
            <v>1.0499999999999999E-3</v>
          </cell>
        </row>
      </sheetData>
      <sheetData sheetId="15432">
        <row r="19">
          <cell r="J19">
            <v>1.0499999999999999E-3</v>
          </cell>
        </row>
      </sheetData>
      <sheetData sheetId="15433">
        <row r="19">
          <cell r="J19">
            <v>1.0499999999999999E-3</v>
          </cell>
        </row>
      </sheetData>
      <sheetData sheetId="15434">
        <row r="19">
          <cell r="J19">
            <v>1.0499999999999999E-3</v>
          </cell>
        </row>
      </sheetData>
      <sheetData sheetId="15435">
        <row r="19">
          <cell r="J19">
            <v>1.0499999999999999E-3</v>
          </cell>
        </row>
      </sheetData>
      <sheetData sheetId="15436">
        <row r="19">
          <cell r="J19">
            <v>1.0499999999999999E-3</v>
          </cell>
        </row>
      </sheetData>
      <sheetData sheetId="15437">
        <row r="19">
          <cell r="J19">
            <v>1.0499999999999999E-3</v>
          </cell>
        </row>
      </sheetData>
      <sheetData sheetId="15438">
        <row r="19">
          <cell r="J19">
            <v>1.0499999999999999E-3</v>
          </cell>
        </row>
      </sheetData>
      <sheetData sheetId="15439">
        <row r="19">
          <cell r="J19">
            <v>1.0499999999999999E-3</v>
          </cell>
        </row>
      </sheetData>
      <sheetData sheetId="15440">
        <row r="19">
          <cell r="J19">
            <v>1.0499999999999999E-3</v>
          </cell>
        </row>
      </sheetData>
      <sheetData sheetId="15441">
        <row r="19">
          <cell r="J19">
            <v>1.0499999999999999E-3</v>
          </cell>
        </row>
      </sheetData>
      <sheetData sheetId="15442">
        <row r="19">
          <cell r="J19">
            <v>1.0499999999999999E-3</v>
          </cell>
        </row>
      </sheetData>
      <sheetData sheetId="15443">
        <row r="19">
          <cell r="J19">
            <v>1.0499999999999999E-3</v>
          </cell>
        </row>
      </sheetData>
      <sheetData sheetId="15444">
        <row r="19">
          <cell r="J19">
            <v>1.0499999999999999E-3</v>
          </cell>
        </row>
      </sheetData>
      <sheetData sheetId="15445">
        <row r="19">
          <cell r="J19">
            <v>1.0499999999999999E-3</v>
          </cell>
        </row>
      </sheetData>
      <sheetData sheetId="15446">
        <row r="19">
          <cell r="J19">
            <v>1.0499999999999999E-3</v>
          </cell>
        </row>
      </sheetData>
      <sheetData sheetId="15447">
        <row r="19">
          <cell r="J19">
            <v>1.0499999999999999E-3</v>
          </cell>
        </row>
      </sheetData>
      <sheetData sheetId="15448">
        <row r="19">
          <cell r="J19">
            <v>1.0499999999999999E-3</v>
          </cell>
        </row>
      </sheetData>
      <sheetData sheetId="15449">
        <row r="19">
          <cell r="J19">
            <v>1.0499999999999999E-3</v>
          </cell>
        </row>
      </sheetData>
      <sheetData sheetId="15450">
        <row r="19">
          <cell r="J19">
            <v>1.0499999999999999E-3</v>
          </cell>
        </row>
      </sheetData>
      <sheetData sheetId="15451">
        <row r="19">
          <cell r="J19">
            <v>1.0499999999999999E-3</v>
          </cell>
        </row>
      </sheetData>
      <sheetData sheetId="15452">
        <row r="19">
          <cell r="J19">
            <v>1.0499999999999999E-3</v>
          </cell>
        </row>
      </sheetData>
      <sheetData sheetId="15453">
        <row r="19">
          <cell r="J19">
            <v>1.0499999999999999E-3</v>
          </cell>
        </row>
      </sheetData>
      <sheetData sheetId="15454">
        <row r="19">
          <cell r="J19">
            <v>1.0499999999999999E-3</v>
          </cell>
        </row>
      </sheetData>
      <sheetData sheetId="15455">
        <row r="19">
          <cell r="J19">
            <v>1.0499999999999999E-3</v>
          </cell>
        </row>
      </sheetData>
      <sheetData sheetId="15456">
        <row r="19">
          <cell r="J19">
            <v>1.0499999999999999E-3</v>
          </cell>
        </row>
      </sheetData>
      <sheetData sheetId="15457">
        <row r="19">
          <cell r="J19">
            <v>1.0499999999999999E-3</v>
          </cell>
        </row>
      </sheetData>
      <sheetData sheetId="15458">
        <row r="19">
          <cell r="J19">
            <v>1.0499999999999999E-3</v>
          </cell>
        </row>
      </sheetData>
      <sheetData sheetId="15459">
        <row r="19">
          <cell r="J19">
            <v>1.0499999999999999E-3</v>
          </cell>
        </row>
      </sheetData>
      <sheetData sheetId="15460">
        <row r="19">
          <cell r="J19">
            <v>1.0499999999999999E-3</v>
          </cell>
        </row>
      </sheetData>
      <sheetData sheetId="15461">
        <row r="19">
          <cell r="J19">
            <v>1.0499999999999999E-3</v>
          </cell>
        </row>
      </sheetData>
      <sheetData sheetId="15462">
        <row r="19">
          <cell r="J19">
            <v>1.0499999999999999E-3</v>
          </cell>
        </row>
      </sheetData>
      <sheetData sheetId="15463">
        <row r="19">
          <cell r="J19">
            <v>1.0499999999999999E-3</v>
          </cell>
        </row>
      </sheetData>
      <sheetData sheetId="15464">
        <row r="19">
          <cell r="J19">
            <v>1.0499999999999999E-3</v>
          </cell>
        </row>
      </sheetData>
      <sheetData sheetId="15465">
        <row r="19">
          <cell r="J19">
            <v>1.0499999999999999E-3</v>
          </cell>
        </row>
      </sheetData>
      <sheetData sheetId="15466">
        <row r="19">
          <cell r="J19">
            <v>1.0499999999999999E-3</v>
          </cell>
        </row>
      </sheetData>
      <sheetData sheetId="15467">
        <row r="19">
          <cell r="J19">
            <v>1.0499999999999999E-3</v>
          </cell>
        </row>
      </sheetData>
      <sheetData sheetId="15468">
        <row r="19">
          <cell r="J19">
            <v>1.0499999999999999E-3</v>
          </cell>
        </row>
      </sheetData>
      <sheetData sheetId="15469">
        <row r="19">
          <cell r="J19">
            <v>1.0499999999999999E-3</v>
          </cell>
        </row>
      </sheetData>
      <sheetData sheetId="15470">
        <row r="19">
          <cell r="J19">
            <v>1.0499999999999999E-3</v>
          </cell>
        </row>
      </sheetData>
      <sheetData sheetId="15471">
        <row r="19">
          <cell r="J19">
            <v>1.0499999999999999E-3</v>
          </cell>
        </row>
      </sheetData>
      <sheetData sheetId="15472">
        <row r="19">
          <cell r="J19">
            <v>1.0499999999999999E-3</v>
          </cell>
        </row>
      </sheetData>
      <sheetData sheetId="15473">
        <row r="19">
          <cell r="J19">
            <v>1.0499999999999999E-3</v>
          </cell>
        </row>
      </sheetData>
      <sheetData sheetId="15474">
        <row r="19">
          <cell r="J19">
            <v>1.0499999999999999E-3</v>
          </cell>
        </row>
      </sheetData>
      <sheetData sheetId="15475">
        <row r="19">
          <cell r="J19">
            <v>1.0499999999999999E-3</v>
          </cell>
        </row>
      </sheetData>
      <sheetData sheetId="15476">
        <row r="19">
          <cell r="J19">
            <v>1.0499999999999999E-3</v>
          </cell>
        </row>
      </sheetData>
      <sheetData sheetId="15477">
        <row r="19">
          <cell r="J19">
            <v>1.0499999999999999E-3</v>
          </cell>
        </row>
      </sheetData>
      <sheetData sheetId="15478">
        <row r="19">
          <cell r="J19">
            <v>1.0499999999999999E-3</v>
          </cell>
        </row>
      </sheetData>
      <sheetData sheetId="15479">
        <row r="19">
          <cell r="J19">
            <v>1.0499999999999999E-3</v>
          </cell>
        </row>
      </sheetData>
      <sheetData sheetId="15480">
        <row r="19">
          <cell r="J19">
            <v>1.0499999999999999E-3</v>
          </cell>
        </row>
      </sheetData>
      <sheetData sheetId="15481">
        <row r="19">
          <cell r="J19">
            <v>1.0499999999999999E-3</v>
          </cell>
        </row>
      </sheetData>
      <sheetData sheetId="15482">
        <row r="19">
          <cell r="J19">
            <v>1.0499999999999999E-3</v>
          </cell>
        </row>
      </sheetData>
      <sheetData sheetId="15483">
        <row r="19">
          <cell r="J19">
            <v>1.0499999999999999E-3</v>
          </cell>
        </row>
      </sheetData>
      <sheetData sheetId="15484">
        <row r="19">
          <cell r="J19">
            <v>1.0499999999999999E-3</v>
          </cell>
        </row>
      </sheetData>
      <sheetData sheetId="15485">
        <row r="19">
          <cell r="J19">
            <v>1.0499999999999999E-3</v>
          </cell>
        </row>
      </sheetData>
      <sheetData sheetId="15486">
        <row r="19">
          <cell r="J19">
            <v>1.0499999999999999E-3</v>
          </cell>
        </row>
      </sheetData>
      <sheetData sheetId="15487">
        <row r="19">
          <cell r="J19">
            <v>1.0499999999999999E-3</v>
          </cell>
        </row>
      </sheetData>
      <sheetData sheetId="15488">
        <row r="19">
          <cell r="J19">
            <v>1.0499999999999999E-3</v>
          </cell>
        </row>
      </sheetData>
      <sheetData sheetId="15489">
        <row r="19">
          <cell r="J19">
            <v>1.0499999999999999E-3</v>
          </cell>
        </row>
      </sheetData>
      <sheetData sheetId="15490">
        <row r="19">
          <cell r="J19">
            <v>1.0499999999999999E-3</v>
          </cell>
        </row>
      </sheetData>
      <sheetData sheetId="15491">
        <row r="19">
          <cell r="J19">
            <v>1.0499999999999999E-3</v>
          </cell>
        </row>
      </sheetData>
      <sheetData sheetId="15492">
        <row r="19">
          <cell r="J19">
            <v>1.0499999999999999E-3</v>
          </cell>
        </row>
      </sheetData>
      <sheetData sheetId="15493">
        <row r="19">
          <cell r="J19">
            <v>1.0499999999999999E-3</v>
          </cell>
        </row>
      </sheetData>
      <sheetData sheetId="15494">
        <row r="19">
          <cell r="J19">
            <v>1.0499999999999999E-3</v>
          </cell>
        </row>
      </sheetData>
      <sheetData sheetId="15495">
        <row r="19">
          <cell r="J19">
            <v>1.0499999999999999E-3</v>
          </cell>
        </row>
      </sheetData>
      <sheetData sheetId="15496">
        <row r="19">
          <cell r="J19">
            <v>1.0499999999999999E-3</v>
          </cell>
        </row>
      </sheetData>
      <sheetData sheetId="15497">
        <row r="19">
          <cell r="J19">
            <v>1.0499999999999999E-3</v>
          </cell>
        </row>
      </sheetData>
      <sheetData sheetId="15498">
        <row r="19">
          <cell r="J19">
            <v>1.0499999999999999E-3</v>
          </cell>
        </row>
      </sheetData>
      <sheetData sheetId="15499">
        <row r="19">
          <cell r="J19">
            <v>1.0499999999999999E-3</v>
          </cell>
        </row>
      </sheetData>
      <sheetData sheetId="15500">
        <row r="19">
          <cell r="J19">
            <v>1.0499999999999999E-3</v>
          </cell>
        </row>
      </sheetData>
      <sheetData sheetId="15501">
        <row r="19">
          <cell r="J19">
            <v>1.0499999999999999E-3</v>
          </cell>
        </row>
      </sheetData>
      <sheetData sheetId="15502">
        <row r="19">
          <cell r="J19">
            <v>1.0499999999999999E-3</v>
          </cell>
        </row>
      </sheetData>
      <sheetData sheetId="15503">
        <row r="19">
          <cell r="J19">
            <v>1.0499999999999999E-3</v>
          </cell>
        </row>
      </sheetData>
      <sheetData sheetId="15504">
        <row r="19">
          <cell r="J19">
            <v>1.0499999999999999E-3</v>
          </cell>
        </row>
      </sheetData>
      <sheetData sheetId="15505">
        <row r="19">
          <cell r="J19">
            <v>1.0499999999999999E-3</v>
          </cell>
        </row>
      </sheetData>
      <sheetData sheetId="15506">
        <row r="19">
          <cell r="J19">
            <v>1.0499999999999999E-3</v>
          </cell>
        </row>
      </sheetData>
      <sheetData sheetId="15507">
        <row r="19">
          <cell r="J19">
            <v>1.0499999999999999E-3</v>
          </cell>
        </row>
      </sheetData>
      <sheetData sheetId="15508">
        <row r="19">
          <cell r="J19">
            <v>1.0499999999999999E-3</v>
          </cell>
        </row>
      </sheetData>
      <sheetData sheetId="15509">
        <row r="19">
          <cell r="J19">
            <v>1.0499999999999999E-3</v>
          </cell>
        </row>
      </sheetData>
      <sheetData sheetId="15510">
        <row r="19">
          <cell r="J19">
            <v>1.0499999999999999E-3</v>
          </cell>
        </row>
      </sheetData>
      <sheetData sheetId="15511">
        <row r="19">
          <cell r="J19">
            <v>1.0499999999999999E-3</v>
          </cell>
        </row>
      </sheetData>
      <sheetData sheetId="15512">
        <row r="19">
          <cell r="J19">
            <v>1.0499999999999999E-3</v>
          </cell>
        </row>
      </sheetData>
      <sheetData sheetId="15513">
        <row r="19">
          <cell r="J19">
            <v>1.0499999999999999E-3</v>
          </cell>
        </row>
      </sheetData>
      <sheetData sheetId="15514">
        <row r="19">
          <cell r="J19">
            <v>1.0499999999999999E-3</v>
          </cell>
        </row>
      </sheetData>
      <sheetData sheetId="15515">
        <row r="19">
          <cell r="J19">
            <v>1.0499999999999999E-3</v>
          </cell>
        </row>
      </sheetData>
      <sheetData sheetId="15516">
        <row r="19">
          <cell r="J19">
            <v>1.0499999999999999E-3</v>
          </cell>
        </row>
      </sheetData>
      <sheetData sheetId="15517">
        <row r="19">
          <cell r="J19">
            <v>1.0499999999999999E-3</v>
          </cell>
        </row>
      </sheetData>
      <sheetData sheetId="15518">
        <row r="19">
          <cell r="J19">
            <v>1.0499999999999999E-3</v>
          </cell>
        </row>
      </sheetData>
      <sheetData sheetId="15519">
        <row r="19">
          <cell r="J19">
            <v>1.0499999999999999E-3</v>
          </cell>
        </row>
      </sheetData>
      <sheetData sheetId="15520">
        <row r="19">
          <cell r="J19">
            <v>1.0499999999999999E-3</v>
          </cell>
        </row>
      </sheetData>
      <sheetData sheetId="15521">
        <row r="19">
          <cell r="J19">
            <v>1.0499999999999999E-3</v>
          </cell>
        </row>
      </sheetData>
      <sheetData sheetId="15522">
        <row r="19">
          <cell r="J19">
            <v>1.0499999999999999E-3</v>
          </cell>
        </row>
      </sheetData>
      <sheetData sheetId="15523">
        <row r="19">
          <cell r="J19">
            <v>1.0499999999999999E-3</v>
          </cell>
        </row>
      </sheetData>
      <sheetData sheetId="15524">
        <row r="19">
          <cell r="J19">
            <v>1.0499999999999999E-3</v>
          </cell>
        </row>
      </sheetData>
      <sheetData sheetId="15525">
        <row r="19">
          <cell r="J19">
            <v>1.0499999999999999E-3</v>
          </cell>
        </row>
      </sheetData>
      <sheetData sheetId="15526">
        <row r="19">
          <cell r="J19">
            <v>1.0499999999999999E-3</v>
          </cell>
        </row>
      </sheetData>
      <sheetData sheetId="15527">
        <row r="19">
          <cell r="J19">
            <v>1.0499999999999999E-3</v>
          </cell>
        </row>
      </sheetData>
      <sheetData sheetId="15528">
        <row r="19">
          <cell r="J19">
            <v>1.0499999999999999E-3</v>
          </cell>
        </row>
      </sheetData>
      <sheetData sheetId="15529">
        <row r="19">
          <cell r="J19">
            <v>1.0499999999999999E-3</v>
          </cell>
        </row>
      </sheetData>
      <sheetData sheetId="15530">
        <row r="19">
          <cell r="J19">
            <v>1.0499999999999999E-3</v>
          </cell>
        </row>
      </sheetData>
      <sheetData sheetId="15531">
        <row r="19">
          <cell r="J19">
            <v>1.0499999999999999E-3</v>
          </cell>
        </row>
      </sheetData>
      <sheetData sheetId="15532">
        <row r="19">
          <cell r="J19">
            <v>1.0499999999999999E-3</v>
          </cell>
        </row>
      </sheetData>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ow r="19">
          <cell r="J19">
            <v>1.0499999999999999E-3</v>
          </cell>
        </row>
      </sheetData>
      <sheetData sheetId="15606">
        <row r="19">
          <cell r="J19">
            <v>1.0499999999999999E-3</v>
          </cell>
        </row>
      </sheetData>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ow r="19">
          <cell r="J19">
            <v>1.0499999999999999E-3</v>
          </cell>
        </row>
      </sheetData>
      <sheetData sheetId="15796" refreshError="1"/>
      <sheetData sheetId="15797" refreshError="1"/>
      <sheetData sheetId="15798" refreshError="1"/>
      <sheetData sheetId="15799" refreshError="1"/>
      <sheetData sheetId="15800">
        <row r="19">
          <cell r="J19">
            <v>1.0499999999999999E-3</v>
          </cell>
        </row>
      </sheetData>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ow r="19">
          <cell r="J19">
            <v>1.0499999999999999E-3</v>
          </cell>
        </row>
      </sheetData>
      <sheetData sheetId="15836" refreshError="1"/>
      <sheetData sheetId="15837">
        <row r="19">
          <cell r="J19">
            <v>1.0499999999999999E-3</v>
          </cell>
        </row>
      </sheetData>
      <sheetData sheetId="15838" refreshError="1"/>
      <sheetData sheetId="15839" refreshError="1"/>
      <sheetData sheetId="15840">
        <row r="19">
          <cell r="J19">
            <v>1.0499999999999999E-3</v>
          </cell>
        </row>
      </sheetData>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ow r="19">
          <cell r="J19">
            <v>1.0499999999999999E-3</v>
          </cell>
        </row>
      </sheetData>
      <sheetData sheetId="15856" refreshError="1"/>
      <sheetData sheetId="15857" refreshError="1"/>
      <sheetData sheetId="15858" refreshError="1"/>
      <sheetData sheetId="15859" refreshError="1"/>
      <sheetData sheetId="15860"/>
      <sheetData sheetId="15861" refreshError="1"/>
      <sheetData sheetId="15862" refreshError="1"/>
      <sheetData sheetId="15863" refreshError="1"/>
      <sheetData sheetId="15864" refreshError="1"/>
      <sheetData sheetId="15865" refreshError="1"/>
      <sheetData sheetId="15866" refreshError="1"/>
      <sheetData sheetId="15867">
        <row r="19">
          <cell r="J19">
            <v>1.0499999999999999E-3</v>
          </cell>
        </row>
      </sheetData>
      <sheetData sheetId="15868">
        <row r="19">
          <cell r="J19">
            <v>1.0499999999999999E-3</v>
          </cell>
        </row>
      </sheetData>
      <sheetData sheetId="15869"/>
      <sheetData sheetId="15870"/>
      <sheetData sheetId="15871">
        <row r="19">
          <cell r="J19">
            <v>1.0499999999999999E-3</v>
          </cell>
        </row>
      </sheetData>
      <sheetData sheetId="15872">
        <row r="19">
          <cell r="J19">
            <v>1.0499999999999999E-3</v>
          </cell>
        </row>
      </sheetData>
      <sheetData sheetId="1587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sheetName val="Top Sheet_ISO"/>
      <sheetName val="Top sheet"/>
      <sheetName val="Tender-A"/>
      <sheetName val="Tender-C"/>
      <sheetName val="rate-anayl"/>
      <sheetName val="Sheeting"/>
      <sheetName val="Concrete Analysis"/>
      <sheetName val="Concrete_Rate Analysis"/>
      <sheetName val="Major"/>
      <sheetName val="Sheet1"/>
      <sheetName val="#RE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ow r="400">
          <cell r="C400" t="str">
            <v>GM</v>
          </cell>
          <cell r="D400">
            <v>0</v>
          </cell>
          <cell r="E400">
            <v>0</v>
          </cell>
          <cell r="F400">
            <v>187500</v>
          </cell>
        </row>
        <row r="401">
          <cell r="C401" t="str">
            <v>DGM</v>
          </cell>
          <cell r="D401">
            <v>0</v>
          </cell>
          <cell r="E401">
            <v>0</v>
          </cell>
          <cell r="F401">
            <v>126200</v>
          </cell>
        </row>
        <row r="402">
          <cell r="C402" t="str">
            <v>AGM</v>
          </cell>
          <cell r="D402">
            <v>1</v>
          </cell>
          <cell r="E402">
            <v>23</v>
          </cell>
          <cell r="F402">
            <v>101300</v>
          </cell>
        </row>
        <row r="403">
          <cell r="C403" t="str">
            <v>M</v>
          </cell>
          <cell r="D403">
            <v>4</v>
          </cell>
          <cell r="E403">
            <v>71</v>
          </cell>
          <cell r="F403">
            <v>80000</v>
          </cell>
        </row>
        <row r="404">
          <cell r="C404" t="str">
            <v>SE</v>
          </cell>
          <cell r="D404">
            <v>7</v>
          </cell>
          <cell r="E404">
            <v>120</v>
          </cell>
          <cell r="F404">
            <v>46800</v>
          </cell>
        </row>
        <row r="405">
          <cell r="C405" t="str">
            <v>E</v>
          </cell>
          <cell r="D405">
            <v>8</v>
          </cell>
          <cell r="E405">
            <v>147</v>
          </cell>
          <cell r="F405">
            <v>41700</v>
          </cell>
        </row>
        <row r="406">
          <cell r="C406" t="str">
            <v>AE</v>
          </cell>
          <cell r="D406">
            <v>8</v>
          </cell>
          <cell r="E406">
            <v>149</v>
          </cell>
          <cell r="F406">
            <v>38400</v>
          </cell>
        </row>
        <row r="407">
          <cell r="C407" t="str">
            <v>SUP</v>
          </cell>
          <cell r="D407">
            <v>3</v>
          </cell>
          <cell r="E407">
            <v>34</v>
          </cell>
          <cell r="F407">
            <v>33500</v>
          </cell>
        </row>
        <row r="408">
          <cell r="C408" t="str">
            <v>FORE</v>
          </cell>
          <cell r="D408">
            <v>2</v>
          </cell>
          <cell r="E408">
            <v>25</v>
          </cell>
          <cell r="F408">
            <v>33400</v>
          </cell>
        </row>
        <row r="409">
          <cell r="C409" t="str">
            <v>TEMP</v>
          </cell>
          <cell r="D409">
            <v>3</v>
          </cell>
          <cell r="E409">
            <v>69</v>
          </cell>
          <cell r="F409">
            <v>20000</v>
          </cell>
        </row>
      </sheetData>
      <sheetData sheetId="1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sheetName val="Top Sheet_ISO"/>
      <sheetName val="Top sheet"/>
      <sheetName val="Tender-A"/>
      <sheetName val="Tender-C"/>
      <sheetName val="rate-anayl"/>
      <sheetName val="Sheeting"/>
      <sheetName val="Concrete Analysis"/>
      <sheetName val="Concrete_Rate Analysis"/>
      <sheetName val="Major"/>
      <sheetName val="Sheet1"/>
      <sheetName val="#RE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ow r="400">
          <cell r="C400" t="str">
            <v>GM</v>
          </cell>
          <cell r="D400">
            <v>0</v>
          </cell>
          <cell r="E400">
            <v>0</v>
          </cell>
          <cell r="F400">
            <v>187500</v>
          </cell>
        </row>
        <row r="401">
          <cell r="C401" t="str">
            <v>DGM</v>
          </cell>
          <cell r="D401">
            <v>0</v>
          </cell>
          <cell r="E401">
            <v>0</v>
          </cell>
          <cell r="F401">
            <v>126200</v>
          </cell>
        </row>
        <row r="402">
          <cell r="C402" t="str">
            <v>AGM</v>
          </cell>
          <cell r="D402">
            <v>1</v>
          </cell>
          <cell r="E402">
            <v>23</v>
          </cell>
          <cell r="F402">
            <v>101300</v>
          </cell>
        </row>
        <row r="403">
          <cell r="C403" t="str">
            <v>M</v>
          </cell>
          <cell r="D403">
            <v>4</v>
          </cell>
          <cell r="E403">
            <v>71</v>
          </cell>
          <cell r="F403">
            <v>80000</v>
          </cell>
        </row>
        <row r="404">
          <cell r="C404" t="str">
            <v>SE</v>
          </cell>
          <cell r="D404">
            <v>7</v>
          </cell>
          <cell r="E404">
            <v>120</v>
          </cell>
          <cell r="F404">
            <v>46800</v>
          </cell>
        </row>
        <row r="405">
          <cell r="C405" t="str">
            <v>E</v>
          </cell>
          <cell r="D405">
            <v>8</v>
          </cell>
          <cell r="E405">
            <v>147</v>
          </cell>
          <cell r="F405">
            <v>41700</v>
          </cell>
        </row>
        <row r="406">
          <cell r="C406" t="str">
            <v>AE</v>
          </cell>
          <cell r="D406">
            <v>8</v>
          </cell>
          <cell r="E406">
            <v>149</v>
          </cell>
          <cell r="F406">
            <v>38400</v>
          </cell>
        </row>
        <row r="407">
          <cell r="C407" t="str">
            <v>SUP</v>
          </cell>
          <cell r="D407">
            <v>3</v>
          </cell>
          <cell r="E407">
            <v>34</v>
          </cell>
          <cell r="F407">
            <v>33500</v>
          </cell>
        </row>
        <row r="408">
          <cell r="C408" t="str">
            <v>FORE</v>
          </cell>
          <cell r="D408">
            <v>2</v>
          </cell>
          <cell r="E408">
            <v>25</v>
          </cell>
          <cell r="F408">
            <v>33400</v>
          </cell>
        </row>
        <row r="409">
          <cell r="C409" t="str">
            <v>TEMP</v>
          </cell>
          <cell r="D409">
            <v>3</v>
          </cell>
          <cell r="E409">
            <v>69</v>
          </cell>
          <cell r="F409">
            <v>20000</v>
          </cell>
        </row>
      </sheetData>
      <sheetData sheetId="1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 val="BLR 1"/>
      <sheetName val="GEN"/>
      <sheetName val="GAS"/>
      <sheetName val="DEAE"/>
      <sheetName val="BLR2"/>
      <sheetName val="BLR3"/>
      <sheetName val="BLR4"/>
      <sheetName val="BLR5"/>
      <sheetName val="DEM"/>
      <sheetName val="SAM"/>
      <sheetName val="CHEM"/>
      <sheetName val="COP"/>
      <sheetName val="BM"/>
      <sheetName val="八幡"/>
      <sheetName val="GM 000"/>
      <sheetName val="PRECAST lightconc-II"/>
      <sheetName val="csdim"/>
      <sheetName val="cdsload"/>
      <sheetName val="chsload"/>
      <sheetName val="CLAMP"/>
      <sheetName val="cvsload"/>
      <sheetName val="pipe"/>
      <sheetName val="Cash2"/>
      <sheetName val="Z"/>
      <sheetName val="환산표"/>
      <sheetName val="TTL"/>
      <sheetName val="fdn_bm_pro"/>
      <sheetName val="일위대가"/>
      <sheetName val="BLR_11"/>
      <sheetName val="GM_000"/>
      <sheetName val="PRECAST_lightconc-II"/>
      <sheetName val="BLR_1"/>
      <sheetName val="노임단가"/>
      <sheetName val="자재단가"/>
      <sheetName val="6-2차"/>
      <sheetName val="Code 02"/>
      <sheetName val="Code 03"/>
      <sheetName val="Code 04"/>
      <sheetName val="Code 05"/>
      <sheetName val="Code 06"/>
      <sheetName val="Code 07"/>
      <sheetName val="Code 09"/>
      <sheetName val="Code03"/>
      <sheetName val="Summary"/>
      <sheetName val="5-Digit"/>
      <sheetName val="MixBed"/>
      <sheetName val="CondPol"/>
      <sheetName val="Inputs"/>
      <sheetName val="BD"/>
      <sheetName val="당초"/>
      <sheetName val="LAB"/>
      <sheetName val="4300 UTILITY BLDG (2)"/>
      <sheetName val="WT-LIST"/>
      <sheetName val="예가표"/>
      <sheetName val="INS"/>
      <sheetName val="BLR_12"/>
      <sheetName val="GM_0001"/>
      <sheetName val="PRECAST_lightconc-II1"/>
      <sheetName val="ECL"/>
      <sheetName val="대비내역"/>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List-1"/>
      <sheetName val="Detail Packing Iist "/>
      <sheetName val="Shipping Mark"/>
      <sheetName val="Shipping Mark (2)"/>
      <sheetName val="Shipping Mark (3)"/>
      <sheetName val="eq_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List-1"/>
      <sheetName val="Detail Packing Iist "/>
      <sheetName val="Shipping Mark"/>
      <sheetName val="Shipping Mark (2)"/>
      <sheetName val="Shipping Mark (3)"/>
      <sheetName val="eq_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A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 1"/>
      <sheetName val="LOCAL 2"/>
      <sheetName val="LOCAL 3"/>
      <sheetName val="LOCAL- CHEM"/>
      <sheetName val="IMPORT 1"/>
      <sheetName val="IMPORT 2"/>
      <sheetName val="IMPORT- CHEM"/>
      <sheetName val="TRANSPORT"/>
      <sheetName val="YARD,  SHOP"/>
      <sheetName val="ENGG. - EXEC."/>
      <sheetName val="MANPO.-Eng &amp; Exe"/>
      <sheetName val="MANPO.- Site &amp; Precom-Com"/>
      <sheetName val="CIVIL 1"/>
      <sheetName val="CIVIL 2"/>
      <sheetName val="SITE 1"/>
      <sheetName val="SITE 2"/>
      <sheetName val="SITE 3"/>
      <sheetName val="SITE FACI."/>
      <sheetName val="COLLAB."/>
      <sheetName val="IND-SPARE"/>
      <sheetName val="IMP-SPARE"/>
      <sheetName val="FOR SMG"/>
      <sheetName val="Module3"/>
      <sheetName val="Module1"/>
      <sheetName val="Module2"/>
    </sheetNames>
    <sheetDataSet>
      <sheetData sheetId="0">
        <row r="73">
          <cell r="F73" t="str">
            <v>BEF</v>
          </cell>
        </row>
        <row r="74">
          <cell r="F74" t="str">
            <v>DM</v>
          </cell>
        </row>
        <row r="75">
          <cell r="F75" t="str">
            <v>FFR</v>
          </cell>
        </row>
        <row r="76">
          <cell r="F76" t="str">
            <v>GBP</v>
          </cell>
        </row>
        <row r="77">
          <cell r="F77" t="str">
            <v>INR</v>
          </cell>
        </row>
        <row r="78">
          <cell r="F78" t="str">
            <v>ITL</v>
          </cell>
        </row>
        <row r="79">
          <cell r="F79" t="str">
            <v>JPY</v>
          </cell>
        </row>
        <row r="80">
          <cell r="F80" t="str">
            <v>NLG</v>
          </cell>
        </row>
        <row r="81">
          <cell r="F81" t="str">
            <v>SFR</v>
          </cell>
        </row>
        <row r="82">
          <cell r="F82" t="str">
            <v>USD</v>
          </cell>
        </row>
        <row r="137">
          <cell r="F137" t="str">
            <v>C&amp;F</v>
          </cell>
        </row>
        <row r="138">
          <cell r="F138" t="str">
            <v>CIF</v>
          </cell>
        </row>
        <row r="139">
          <cell r="F139" t="str">
            <v>EXW</v>
          </cell>
        </row>
        <row r="140">
          <cell r="F140" t="str">
            <v>FOB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ow_Earth"/>
      <sheetName val="HYD"/>
      <sheetName val="Below_Water"/>
      <sheetName val="Ld_Diagms"/>
      <sheetName val="OUTPUT_MEMBER"/>
      <sheetName val="OUTPUT_REACTIONS"/>
      <sheetName val="RWALL_MAX"/>
      <sheetName val="RWALL_MIN"/>
      <sheetName val="HEADWALL"/>
      <sheetName val="AREA-VELOCITY"/>
      <sheetName val="BP"/>
      <sheetName val="PLAN_FEB97"/>
    </sheetNames>
    <sheetDataSet>
      <sheetData sheetId="0" refreshError="1">
        <row r="12">
          <cell r="H12">
            <v>25</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rocurement"/>
      <sheetName val="LOCAL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Boiler&amp;TG"/>
      <sheetName val="procurement"/>
      <sheetName val="scour de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BOM"/>
      <sheetName val="DEAE"/>
      <sheetName val="GAS"/>
      <sheetName val="GEN"/>
      <sheetName val="COP"/>
      <sheetName val="CHEM"/>
      <sheetName val="SAM"/>
      <sheetName val="DEM"/>
      <sheetName val="BLR5"/>
      <sheetName val="BLR4"/>
      <sheetName val="BLR3"/>
      <sheetName val="BLR2"/>
      <sheetName val="BLR 1"/>
      <sheetName val="MixBed"/>
      <sheetName val="CondPol"/>
      <sheetName val="당초"/>
      <sheetName val="八幡"/>
      <sheetName val="GM 000"/>
      <sheetName val="csdim"/>
      <sheetName val="cdsload"/>
      <sheetName val="chsload"/>
      <sheetName val="CLAMP"/>
      <sheetName val="cvsload"/>
      <sheetName val="pipe"/>
      <sheetName val="손익분석"/>
      <sheetName val="Y-WORK"/>
      <sheetName val="Cash2"/>
      <sheetName val="Z"/>
      <sheetName val="환산표"/>
      <sheetName val="TTL"/>
      <sheetName val="TOEC"/>
      <sheetName val="CT Thang Mo"/>
      <sheetName val="CT  PL"/>
    </sheetNames>
    <sheetDataSet>
      <sheetData sheetId="0"/>
      <sheetData sheetId="1">
        <row r="2">
          <cell r="S2" t="str">
            <v>LENGTH</v>
          </cell>
        </row>
      </sheetData>
      <sheetData sheetId="2">
        <row r="2">
          <cell r="R2" t="str">
            <v>LENGTH</v>
          </cell>
        </row>
      </sheetData>
      <sheetData sheetId="3">
        <row r="2">
          <cell r="R2" t="str">
            <v>LENGTH</v>
          </cell>
        </row>
      </sheetData>
      <sheetData sheetId="4">
        <row r="2">
          <cell r="R2" t="str">
            <v>LENGTH</v>
          </cell>
        </row>
      </sheetData>
      <sheetData sheetId="5">
        <row r="2">
          <cell r="R2" t="str">
            <v>LENGTH</v>
          </cell>
        </row>
      </sheetData>
      <sheetData sheetId="6">
        <row r="2">
          <cell r="R2" t="str">
            <v>LENGTH</v>
          </cell>
        </row>
      </sheetData>
      <sheetData sheetId="7">
        <row r="2">
          <cell r="R2" t="str">
            <v>LENGTH</v>
          </cell>
        </row>
      </sheetData>
      <sheetData sheetId="8">
        <row r="2">
          <cell r="S2" t="str">
            <v>LENGTH</v>
          </cell>
        </row>
      </sheetData>
      <sheetData sheetId="9">
        <row r="2">
          <cell r="S2" t="str">
            <v>LENGTH</v>
          </cell>
        </row>
      </sheetData>
      <sheetData sheetId="10">
        <row r="2">
          <cell r="S2" t="str">
            <v>LENGTH</v>
          </cell>
        </row>
      </sheetData>
      <sheetData sheetId="11">
        <row r="2">
          <cell r="S2" t="str">
            <v>LENGTH</v>
          </cell>
        </row>
      </sheetData>
      <sheetData sheetId="12">
        <row r="2">
          <cell r="S2" t="str">
            <v>LENGTH</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BOM"/>
      <sheetName val="DEAE"/>
      <sheetName val="GAS"/>
      <sheetName val="GEN"/>
      <sheetName val="COP"/>
      <sheetName val="CHEM"/>
      <sheetName val="SAM"/>
      <sheetName val="DEM"/>
      <sheetName val="BLR5"/>
      <sheetName val="BLR4"/>
      <sheetName val="BLR3"/>
      <sheetName val="BLR2"/>
      <sheetName val="BLR 1"/>
      <sheetName val="MixBed"/>
      <sheetName val="CondPol"/>
      <sheetName val="당초"/>
      <sheetName val="八幡"/>
      <sheetName val="GM 000"/>
      <sheetName val="csdim"/>
      <sheetName val="cdsload"/>
      <sheetName val="chsload"/>
      <sheetName val="CLAMP"/>
      <sheetName val="cvsload"/>
      <sheetName val="pipe"/>
      <sheetName val="손익분석"/>
      <sheetName val="Y-WORK"/>
      <sheetName val="Cash2"/>
      <sheetName val="Z"/>
      <sheetName val="환산표"/>
      <sheetName val="TTL"/>
      <sheetName val="TOEC"/>
      <sheetName val="CT Thang Mo"/>
      <sheetName val="CT  PL"/>
    </sheetNames>
    <sheetDataSet>
      <sheetData sheetId="0"/>
      <sheetData sheetId="1">
        <row r="2">
          <cell r="S2" t="str">
            <v>LENGTH</v>
          </cell>
        </row>
      </sheetData>
      <sheetData sheetId="2">
        <row r="2">
          <cell r="R2" t="str">
            <v>LENGTH</v>
          </cell>
        </row>
      </sheetData>
      <sheetData sheetId="3">
        <row r="2">
          <cell r="R2" t="str">
            <v>LENGTH</v>
          </cell>
        </row>
      </sheetData>
      <sheetData sheetId="4">
        <row r="2">
          <cell r="R2" t="str">
            <v>LENGTH</v>
          </cell>
        </row>
      </sheetData>
      <sheetData sheetId="5">
        <row r="2">
          <cell r="R2" t="str">
            <v>LENGTH</v>
          </cell>
        </row>
      </sheetData>
      <sheetData sheetId="6">
        <row r="2">
          <cell r="R2" t="str">
            <v>LENGTH</v>
          </cell>
        </row>
      </sheetData>
      <sheetData sheetId="7">
        <row r="2">
          <cell r="R2" t="str">
            <v>LENGTH</v>
          </cell>
        </row>
      </sheetData>
      <sheetData sheetId="8">
        <row r="2">
          <cell r="S2" t="str">
            <v>LENGTH</v>
          </cell>
        </row>
      </sheetData>
      <sheetData sheetId="9">
        <row r="2">
          <cell r="S2" t="str">
            <v>LENGTH</v>
          </cell>
        </row>
      </sheetData>
      <sheetData sheetId="10">
        <row r="2">
          <cell r="S2" t="str">
            <v>LENGTH</v>
          </cell>
        </row>
      </sheetData>
      <sheetData sheetId="11">
        <row r="2">
          <cell r="S2" t="str">
            <v>LENGTH</v>
          </cell>
        </row>
      </sheetData>
      <sheetData sheetId="12">
        <row r="2">
          <cell r="S2" t="str">
            <v>LENGTH</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PARAMETER"/>
      <sheetName val="HYDRAULICS"/>
      <sheetName val="SLAB DESIGN"/>
      <sheetName val="ABUTMENT"/>
      <sheetName val="WINGWALL"/>
      <sheetName val="BAR-BEND"/>
      <sheetName val="STAAD DRAWING "/>
      <sheetName val="COMP EST"/>
      <sheetName val="DETAILED"/>
      <sheetName val="D1"/>
      <sheetName val="D2"/>
      <sheetName val="D3"/>
      <sheetName val="D4"/>
      <sheetName val="D5"/>
      <sheetName val="Data"/>
      <sheetName val="DL Input"/>
      <sheetName val="WL Input"/>
      <sheetName val="WINGWALL (2)"/>
      <sheetName val="INPUT"/>
      <sheetName val="Rate Analysis "/>
      <sheetName val="Labour"/>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Sheet1"/>
      <sheetName val="80"/>
      <sheetName val="loadcal"/>
      <sheetName val="EDWise"/>
      <sheetName val="BWSCPlt"/>
      <sheetName val="CI"/>
      <sheetName val="G.R.P"/>
      <sheetName val="HDPE"/>
      <sheetName val="pvc"/>
      <sheetName val="r"/>
      <sheetName val="hdpe_basic"/>
      <sheetName val="pvc_basic"/>
      <sheetName val="DI"/>
      <sheetName val="Rates-May-14"/>
      <sheetName val="fee rate summary"/>
      <sheetName val="RF_DesignCT_Sp@53.0"/>
      <sheetName val="Detailed Estimate"/>
      <sheetName val="Des"/>
      <sheetName val="Below_Earth"/>
      <sheetName val="17"/>
      <sheetName val="Material "/>
      <sheetName val="Timesheet"/>
      <sheetName val="example"/>
    </sheetNames>
    <sheetDataSet>
      <sheetData sheetId="0" refreshError="1">
        <row r="4">
          <cell r="G4" t="str">
            <v>Super Passage @  CH: 21+352 Km - Abstract</v>
          </cell>
        </row>
      </sheetData>
      <sheetData sheetId="1">
        <row r="4">
          <cell r="G4" t="str">
            <v>Super Passage @  CH: 21+352 Km - Abstract</v>
          </cell>
        </row>
      </sheetData>
      <sheetData sheetId="2">
        <row r="4">
          <cell r="G4" t="str">
            <v>Super Passage @  CH: 21+352 Km - Abstract</v>
          </cell>
        </row>
      </sheetData>
      <sheetData sheetId="3">
        <row r="4">
          <cell r="G4" t="str">
            <v>Super Passage @  CH: 21+352 Km - Abstract</v>
          </cell>
        </row>
      </sheetData>
      <sheetData sheetId="4">
        <row r="4">
          <cell r="G4" t="str">
            <v>Super Passage @  CH: 21+352 Km - Abstract</v>
          </cell>
        </row>
      </sheetData>
      <sheetData sheetId="5">
        <row r="4">
          <cell r="G4" t="str">
            <v>Super Passage @  CH: 21+352 Km - Abstract</v>
          </cell>
        </row>
      </sheetData>
      <sheetData sheetId="6">
        <row r="4">
          <cell r="G4" t="str">
            <v>Super Passage @  CH: 21+352 Km - Abstract</v>
          </cell>
        </row>
      </sheetData>
      <sheetData sheetId="7">
        <row r="4">
          <cell r="G4" t="str">
            <v>Super Passage @  CH: 21+352 Km - Abstract</v>
          </cell>
        </row>
      </sheetData>
      <sheetData sheetId="8">
        <row r="4">
          <cell r="G4" t="str">
            <v>Super Passage @  CH: 21+352 Km - Abstract</v>
          </cell>
        </row>
      </sheetData>
      <sheetData sheetId="9">
        <row r="4">
          <cell r="G4" t="str">
            <v>Super Passage @  CH: 21+352 Km - Abstract</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row r="4">
          <cell r="G4" t="str">
            <v>Super Passage @  CH: 21+352 Km - Abstract</v>
          </cell>
        </row>
      </sheetData>
      <sheetData sheetId="25">
        <row r="4">
          <cell r="G4" t="str">
            <v>Super Passage @  CH: 21+352 Km - Abstract</v>
          </cell>
        </row>
      </sheetData>
      <sheetData sheetId="26">
        <row r="4">
          <cell r="G4" t="str">
            <v>Super Passage @  CH: 21+352 Km - Abstract</v>
          </cell>
        </row>
      </sheetData>
      <sheetData sheetId="27">
        <row r="4">
          <cell r="G4" t="str">
            <v>Super Passage @  CH: 21+352 Km - Abstract</v>
          </cell>
        </row>
      </sheetData>
      <sheetData sheetId="28">
        <row r="4">
          <cell r="G4" t="str">
            <v>Super Passage @  CH: 21+352 Km - Abstract</v>
          </cell>
        </row>
      </sheetData>
      <sheetData sheetId="29">
        <row r="4">
          <cell r="G4" t="str">
            <v>Super Passage @  CH: 21+352 Km - Abstract</v>
          </cell>
        </row>
      </sheetData>
      <sheetData sheetId="30">
        <row r="4">
          <cell r="G4" t="str">
            <v>Super Passage @  CH: 21+352 Km - Abstract</v>
          </cell>
        </row>
      </sheetData>
      <sheetData sheetId="31">
        <row r="4">
          <cell r="G4" t="str">
            <v>Super Passage @  CH: 21+352 Km - Abstract</v>
          </cell>
        </row>
      </sheetData>
      <sheetData sheetId="32">
        <row r="4">
          <cell r="G4" t="str">
            <v>Super Passage @  CH: 21+352 Km - Abstract</v>
          </cell>
        </row>
      </sheetData>
      <sheetData sheetId="33">
        <row r="4">
          <cell r="G4" t="str">
            <v>Super Passage @  CH: 21+352 Km - Abstract</v>
          </cell>
        </row>
      </sheetData>
      <sheetData sheetId="34">
        <row r="4">
          <cell r="G4" t="str">
            <v>Super Passage @  CH: 21+352 Km - Abstract</v>
          </cell>
        </row>
      </sheetData>
      <sheetData sheetId="35">
        <row r="4">
          <cell r="G4" t="str">
            <v>Super Passage @  CH: 21+352 Km - Abstract</v>
          </cell>
        </row>
      </sheetData>
      <sheetData sheetId="36">
        <row r="4">
          <cell r="G4" t="str">
            <v>Super Passage @  CH: 21+352 Km - Abstract</v>
          </cell>
        </row>
      </sheetData>
      <sheetData sheetId="37">
        <row r="4">
          <cell r="G4" t="str">
            <v>Super Passage @  CH: 21+352 Km - Abstract</v>
          </cell>
        </row>
      </sheetData>
      <sheetData sheetId="38">
        <row r="4">
          <cell r="G4" t="str">
            <v>Super Passage @  CH: 21+352 Km - Abstract</v>
          </cell>
        </row>
      </sheetData>
      <sheetData sheetId="39">
        <row r="4">
          <cell r="G4" t="str">
            <v>Super Passage @  CH: 21+352 Km - Abstract</v>
          </cell>
        </row>
      </sheetData>
      <sheetData sheetId="40">
        <row r="4">
          <cell r="G4" t="str">
            <v>Super Passage @  CH: 21+352 Km - Abstract</v>
          </cell>
        </row>
      </sheetData>
      <sheetData sheetId="41">
        <row r="4">
          <cell r="G4" t="str">
            <v>Super Passage @  CH: 21+352 Km - Abstract</v>
          </cell>
        </row>
      </sheetData>
      <sheetData sheetId="42">
        <row r="4">
          <cell r="G4" t="str">
            <v>Super Passage @  CH: 21+352 Km - Abstract</v>
          </cell>
        </row>
      </sheetData>
      <sheetData sheetId="43">
        <row r="4">
          <cell r="G4" t="str">
            <v>Super Passage @  CH: 21+352 Km - Abstract</v>
          </cell>
        </row>
      </sheetData>
      <sheetData sheetId="44">
        <row r="4">
          <cell r="G4" t="str">
            <v>Super Passage @  CH: 21+352 Km - Abstract</v>
          </cell>
        </row>
      </sheetData>
      <sheetData sheetId="45">
        <row r="4">
          <cell r="G4" t="str">
            <v>Super Passage @  CH: 21+352 Km - Abstract</v>
          </cell>
        </row>
      </sheetData>
      <sheetData sheetId="46">
        <row r="4">
          <cell r="G4" t="str">
            <v>Super Passage @  CH: 21+352 Km - Abstract</v>
          </cell>
        </row>
      </sheetData>
      <sheetData sheetId="47">
        <row r="4">
          <cell r="G4" t="str">
            <v>Super Passage @  CH: 21+352 Km - Abstract</v>
          </cell>
        </row>
      </sheetData>
      <sheetData sheetId="48">
        <row r="4">
          <cell r="G4" t="str">
            <v>Super Passage @  CH: 21+352 Km - Abstract</v>
          </cell>
        </row>
      </sheetData>
      <sheetData sheetId="49">
        <row r="4">
          <cell r="G4" t="str">
            <v>Super Passage @  CH: 21+352 Km - Abstract</v>
          </cell>
        </row>
      </sheetData>
      <sheetData sheetId="50">
        <row r="4">
          <cell r="G4" t="str">
            <v>Super Passage @  CH: 21+352 Km - Abstract</v>
          </cell>
        </row>
      </sheetData>
      <sheetData sheetId="51">
        <row r="4">
          <cell r="G4" t="str">
            <v>Super Passage @  CH: 21+352 Km - Abstract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_with offset_"/>
      <sheetName val="PIER DESIGN"/>
      <sheetName val="Sheet1"/>
      <sheetName val="Pier Design(with offset)"/>
      <sheetName val="Pier Design ( Without offset)"/>
      <sheetName val="Footing"/>
      <sheetName val="Footing Latest"/>
      <sheetName val=""/>
      <sheetName val="LOCAL RATES"/>
      <sheetName val="SLAB DESIGN"/>
      <sheetName val="ABSTRACT"/>
      <sheetName val="Pier_Design_with_offset_"/>
      <sheetName val="PIER_DESIGN"/>
      <sheetName val="Pier_Design(with_offset)"/>
      <sheetName val="Pier_Design_(_Without_offset)"/>
      <sheetName val="Footing_Latest"/>
      <sheetName val="Pier_Design_with_offset_1"/>
      <sheetName val="PIER_DESIGN1"/>
      <sheetName val="Pier_Design(with_offset)1"/>
      <sheetName val="Pier_Design_(_Without_offset)1"/>
      <sheetName val="Footing_Latest1"/>
      <sheetName val="Pier_Design_with_offset_2"/>
      <sheetName val="PIER_DESIGN2"/>
      <sheetName val="Pier_Design(with_offset)2"/>
      <sheetName val="Pier_Design_(_Without_offset)2"/>
      <sheetName val="Footing_Latest2"/>
      <sheetName val="Pier_Design_with_offset_3"/>
      <sheetName val="PIER_DESIGN3"/>
      <sheetName val="Pier_Design(with_offset)3"/>
      <sheetName val="Pier_Design_(_Without_offset)3"/>
      <sheetName val="Footing_Latest3"/>
      <sheetName val="Data"/>
      <sheetName val="Below_Earth"/>
      <sheetName val="Design"/>
      <sheetName val="HYDRAULICS"/>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factor "/>
      <sheetName val="basdat"/>
      <sheetName val="Overheads"/>
      <sheetName val="Av.G Level"/>
      <sheetName val="工務所費用"/>
      <sheetName val="Break up"/>
      <sheetName val="FACE"/>
      <sheetName val="CABLE"/>
      <sheetName val="Basic Input"/>
      <sheetName val="DEY   VAJATI"/>
      <sheetName val="G.I.S."/>
      <sheetName val="Area_Capacity Dhawaliya"/>
      <sheetName val="Water_Planning_conti.."/>
      <sheetName val="Fixation_Principal_Level Bhelya"/>
      <sheetName val="Fixation_Principal_Level Dhawal"/>
      <sheetName val="Fixation_Principal_Level"/>
      <sheetName val="Plannin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ur depth"/>
      <sheetName val="D"/>
      <sheetName val="HYD"/>
      <sheetName val="Sta"/>
      <sheetName val="sta-wing "/>
      <sheetName val="DETAILED"/>
      <sheetName val="Voucher"/>
      <sheetName val="HYDRAULICS"/>
      <sheetName val="Cul_detail"/>
    </sheetNames>
    <sheetDataSet>
      <sheetData sheetId="0" refreshError="1"/>
      <sheetData sheetId="1"/>
      <sheetData sheetId="2" refreshError="1"/>
      <sheetData sheetId="3" refreshError="1"/>
      <sheetData sheetId="4" refreshError="1"/>
      <sheetData sheetId="5" refreshError="1">
        <row r="6">
          <cell r="J6" t="str">
            <v>SECON Pvt. Ltd., Bangalore-66</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scour depth"/>
      <sheetName val="PRO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 val="FACE"/>
      <sheetName val="Project Management Main"/>
      <sheetName val="Design"/>
      <sheetName val="PIER_DESIGN"/>
      <sheetName val="Pier_Design(with_offset)"/>
      <sheetName val="Pier_Design_(_Without_offset)"/>
      <sheetName val="Footing_Latest"/>
      <sheetName val="Pier_Design_with_offset_"/>
      <sheetName val="PIER_DESIGN1"/>
      <sheetName val="Pier_Design(with_offset)1"/>
      <sheetName val="Pier_Design_(_Without_offset)1"/>
      <sheetName val="Footing_Latest1"/>
      <sheetName val="Pier_Design_with_offset_1"/>
      <sheetName val="PIER_DESIGN2"/>
      <sheetName val="Pier_Design(with_offset)2"/>
      <sheetName val="Pier_Design_(_Without_offset)2"/>
      <sheetName val="Footing_Latest2"/>
      <sheetName val="Pier_Design_with_offset_2"/>
      <sheetName val="PIER_DESIGN3"/>
      <sheetName val="Pier_Design(with_offset)3"/>
      <sheetName val="Pier_Design_(_Without_offset)3"/>
      <sheetName val="Footing_Latest3"/>
      <sheetName val="Pier_Design_with_offset_3"/>
      <sheetName val="DETAILED"/>
      <sheetName val="B"/>
      <sheetName val="A"/>
      <sheetName val="Below_Earth"/>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HYDRAULICS"/>
      <sheetName val="Input"/>
      <sheetName val="Torsion_Properties"/>
      <sheetName val="Section_by_layers"/>
      <sheetName val="BUD-8306"/>
      <sheetName val="BOQ-Part1"/>
      <sheetName val="Fee Rate Summary"/>
      <sheetName val="Values"/>
      <sheetName val="CashFlows"/>
      <sheetName val="DEY   VAJATI"/>
      <sheetName val="P L I"/>
      <sheetName val="COMPUTER SLIP"/>
      <sheetName val="Rainfall_Khargone"/>
      <sheetName val="Flood &amp; Lift"/>
      <sheetName val="Fixation_Principal_Level "/>
      <sheetName val="Fixation_Principal_Level Dhawal"/>
      <sheetName val="Water_Planning"/>
      <sheetName val="Water_Planning dhwaliya"/>
      <sheetName val="routing (2)"/>
      <sheetName val="Fixation_Principal_Level"/>
      <sheetName val="Spill-Hydro design"/>
      <sheetName val="HFL Calculation (route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LOCAL RATES"/>
      <sheetName val="RA Civil"/>
      <sheetName val="FORM-W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S HFL "/>
      <sheetName val="VENT DESIGN "/>
      <sheetName val="Side walls_Slab"/>
      <sheetName val="TRANSITIONS"/>
      <sheetName val="Side walls _earth_"/>
      <sheetName val="AFFLUX CALC"/>
      <sheetName val="PROTECTION"/>
      <sheetName val="AFF DRAW"/>
      <sheetName val="TEL CALC"/>
      <sheetName val="NALA_LS"/>
      <sheetName val="X_BOX HYD"/>
      <sheetName val="X_TRAIL PIT DETAILS"/>
      <sheetName val="X_BLOCK LEVELS"/>
      <sheetName val="MACRO_BACK UP"/>
      <sheetName val="DATA"/>
      <sheetName val="HYDRAULIC"/>
      <sheetName val="US HFL"/>
      <sheetName val="Side walls-Slab"/>
      <sheetName val="TRAINED NALA"/>
      <sheetName val="Side walls (earth)"/>
      <sheetName val="NALA-LS"/>
      <sheetName val="X-BOX HYD"/>
      <sheetName val="X-TRAIL PIT DETAILS"/>
      <sheetName val="X-BLOCK LEVELS"/>
      <sheetName val="MACRO-BACK UP"/>
      <sheetName val="H - Bill summary"/>
      <sheetName val="RA Civil"/>
      <sheetName val="Rate Ana"/>
    </sheetNames>
    <sheetDataSet>
      <sheetData sheetId="0" refreshError="1">
        <row r="1">
          <cell r="H1" t="str">
            <v>INDEX</v>
          </cell>
        </row>
      </sheetData>
      <sheetData sheetId="1" refreshError="1">
        <row r="1">
          <cell r="H1" t="str">
            <v>*</v>
          </cell>
        </row>
      </sheetData>
      <sheetData sheetId="2" refreshError="1">
        <row r="1">
          <cell r="H1" t="str">
            <v>*</v>
          </cell>
        </row>
      </sheetData>
      <sheetData sheetId="3" refreshError="1">
        <row r="1">
          <cell r="H1" t="str">
            <v>*</v>
          </cell>
        </row>
      </sheetData>
      <sheetData sheetId="4">
        <row r="1">
          <cell r="H1" t="str">
            <v>*</v>
          </cell>
        </row>
      </sheetData>
      <sheetData sheetId="5" refreshError="1">
        <row r="1">
          <cell r="H1" t="str">
            <v>*</v>
          </cell>
        </row>
      </sheetData>
      <sheetData sheetId="6">
        <row r="1">
          <cell r="H1" t="str">
            <v>*</v>
          </cell>
        </row>
      </sheetData>
      <sheetData sheetId="7" refreshError="1">
        <row r="1">
          <cell r="H1" t="str">
            <v>*</v>
          </cell>
        </row>
      </sheetData>
      <sheetData sheetId="8" refreshError="1">
        <row r="1">
          <cell r="H1" t="str">
            <v>*</v>
          </cell>
        </row>
      </sheetData>
      <sheetData sheetId="9" refreshError="1">
        <row r="1">
          <cell r="H1" t="str">
            <v>*</v>
          </cell>
        </row>
      </sheetData>
      <sheetData sheetId="10" refreshError="1">
        <row r="1">
          <cell r="H1" t="str">
            <v>*</v>
          </cell>
        </row>
      </sheetData>
      <sheetData sheetId="11">
        <row r="1">
          <cell r="H1" t="str">
            <v>*</v>
          </cell>
        </row>
      </sheetData>
      <sheetData sheetId="12">
        <row r="1">
          <cell r="H1" t="str">
            <v>*</v>
          </cell>
        </row>
      </sheetData>
      <sheetData sheetId="13">
        <row r="1">
          <cell r="H1" t="str">
            <v>*</v>
          </cell>
        </row>
      </sheetData>
      <sheetData sheetId="14">
        <row r="1">
          <cell r="H1" t="str">
            <v>*</v>
          </cell>
        </row>
      </sheetData>
      <sheetData sheetId="15">
        <row r="1">
          <cell r="H1" t="str">
            <v>*</v>
          </cell>
        </row>
      </sheetData>
      <sheetData sheetId="16">
        <row r="1">
          <cell r="H1" t="str">
            <v>*</v>
          </cell>
        </row>
      </sheetData>
      <sheetData sheetId="17">
        <row r="1">
          <cell r="H1" t="str">
            <v>*</v>
          </cell>
        </row>
      </sheetData>
      <sheetData sheetId="18">
        <row r="1">
          <cell r="H1" t="str">
            <v>*</v>
          </cell>
        </row>
      </sheetData>
      <sheetData sheetId="19" refreshError="1">
        <row r="1">
          <cell r="H1" t="str">
            <v>*</v>
          </cell>
        </row>
      </sheetData>
      <sheetData sheetId="20"/>
      <sheetData sheetId="21" refreshError="1">
        <row r="1">
          <cell r="H1" t="str">
            <v>*</v>
          </cell>
        </row>
      </sheetData>
      <sheetData sheetId="22" refreshError="1">
        <row r="1">
          <cell r="H1" t="str">
            <v>*</v>
          </cell>
        </row>
      </sheetData>
      <sheetData sheetId="23" refreshError="1">
        <row r="1">
          <cell r="H1" t="str">
            <v>*</v>
          </cell>
        </row>
      </sheetData>
      <sheetData sheetId="24" refreshError="1">
        <row r="1">
          <cell r="H1" t="str">
            <v>*</v>
          </cell>
        </row>
      </sheetData>
      <sheetData sheetId="25" refreshError="1">
        <row r="1">
          <cell r="H1" t="str">
            <v>*</v>
          </cell>
        </row>
      </sheetData>
      <sheetData sheetId="26" refreshError="1">
        <row r="1">
          <cell r="H1" t="str">
            <v>*</v>
          </cell>
        </row>
      </sheetData>
      <sheetData sheetId="27" refreshError="1"/>
      <sheetData sheetId="28" refreshError="1"/>
      <sheetData sheetId="2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u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HEAT"/>
      <sheetName val="Testing"/>
      <sheetName val="General Data"/>
      <sheetName val="ITEM"/>
      <sheetName val="당초"/>
      <sheetName val="ISBL"/>
      <sheetName val="OSBL"/>
      <sheetName val="BQLIST"/>
      <sheetName val="Sitec120"/>
      <sheetName val="Condition"/>
      <sheetName val="함수"/>
      <sheetName val="기초입력"/>
      <sheetName val="Evap-기타"/>
      <sheetName val="분류기준"/>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Proposal"/>
      <sheetName val="Y-WORK"/>
      <sheetName val="´çÃÊ"/>
      <sheetName val="INDIRECT COST-PART l"/>
      <sheetName val="A"/>
      <sheetName val="March"/>
      <sheetName val="Material"/>
      <sheetName val="BM"/>
      <sheetName val="WORK"/>
      <sheetName val="적용환율"/>
      <sheetName val="내역"/>
      <sheetName val="노임단가"/>
      <sheetName val="BQ_Equip_Pipe"/>
      <sheetName val="기계내역서"/>
      <sheetName val="BOM-Form A.1.III"/>
      <sheetName val="BD集計用"/>
      <sheetName val="SCH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REF"/>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water prop_"/>
      <sheetName val="IO LIST"/>
      <sheetName val="PROG_DATA"/>
      <sheetName val="Basement Budget"/>
      <sheetName val="Timesheet"/>
      <sheetName val="beam-reinft"/>
      <sheetName val="loadcal"/>
      <sheetName val="Calendar"/>
      <sheetName val="estimate"/>
      <sheetName val="Codes"/>
      <sheetName val="Indices"/>
      <sheetName val="월선수금"/>
      <sheetName val="Data"/>
      <sheetName val="analysis"/>
      <sheetName val="FORM7"/>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BOQ"/>
      <sheetName val="hdpe weights"/>
      <sheetName val="Data Base"/>
      <sheetName val="Rate Analysis"/>
      <sheetName val="Material Rate"/>
      <sheetName val="Plastering"/>
      <sheetName val="HDPE-pipe-rates"/>
      <sheetName val="pvc-pipe-rates"/>
      <sheetName val="Testing"/>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W_TRMT_DVB"/>
      <sheetName val="Evap-기타"/>
      <sheetName val="Tes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2"/>
      <sheetName val="산5-1"/>
      <sheetName val="산5-2"/>
      <sheetName val="산5-3"/>
      <sheetName val="산6"/>
      <sheetName val="산7"/>
      <sheetName val="산8"/>
      <sheetName val="산9"/>
      <sheetName val="산10"/>
      <sheetName val="산#11"/>
      <sheetName val="산12-1"/>
      <sheetName val="산12-2"/>
      <sheetName val="설산1.나"/>
      <sheetName val="본사S"/>
      <sheetName val="산출근거-02"/>
      <sheetName val="General Data"/>
    </sheetNames>
    <definedNames>
      <definedName name="iteration"/>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face"/>
      <sheetName val="trough"/>
      <sheetName val="deck"/>
      <sheetName val="abut"/>
      <sheetName val="wings "/>
      <sheetName val="BBS"/>
      <sheetName val="DETAILED"/>
      <sheetName val="Sheet1"/>
      <sheetName val="Analysi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FA"/>
      <sheetName val="DLRO-SEPT04-Q2"/>
      <sheetName val="form 7-ACTUAL"/>
      <sheetName val="WC-05-06"/>
      <sheetName val="WC-04-05"/>
      <sheetName val="Summary (2)"/>
      <sheetName val="Summary"/>
      <sheetName val="PMS-Reg"/>
      <sheetName val="WC"/>
      <sheetName val="NFA"/>
      <sheetName val="form 6"/>
      <sheetName val="form 7"/>
      <sheetName val="FORM6"/>
      <sheetName val="FORM7"/>
      <sheetName val="water pr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Rate Analysi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FA"/>
      <sheetName val="DLRO-SEPT04-Q2"/>
      <sheetName val="form 7-ACTUAL"/>
      <sheetName val="WC-05-06"/>
      <sheetName val="WC-04-05"/>
      <sheetName val="Summary (2)"/>
      <sheetName val="Summary"/>
      <sheetName val="PMS-Reg"/>
      <sheetName val="WC"/>
      <sheetName val="NFA"/>
      <sheetName val="form 6"/>
      <sheetName val="form 7"/>
      <sheetName val="FORM6"/>
      <sheetName val="FORM7"/>
      <sheetName val="water pr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1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S2groupcode"/>
      <sheetName val="Index"/>
      <sheetName val="LOCAL RATES"/>
      <sheetName val="Cal"/>
      <sheetName val="Data"/>
      <sheetName val="Erection grider"/>
      <sheetName val="Voucher"/>
      <sheetName val="doq-10"/>
      <sheetName val="준검 내역서"/>
      <sheetName val="BHANDUP"/>
      <sheetName val="Headings"/>
      <sheetName val="Rates_PVC"/>
      <sheetName val="Labour"/>
      <sheetName val="Material"/>
      <sheetName val="MOTOR"/>
      <sheetName val="#REF"/>
      <sheetName val="Sheet2"/>
      <sheetName val="Manpower"/>
      <sheetName val="C &amp; G RHS"/>
      <sheetName val="기구표"/>
      <sheetName val="일반공사"/>
      <sheetName val="정부노임단가"/>
      <sheetName val="sheeet7"/>
      <sheetName val="old boq"/>
      <sheetName val="106C0300"/>
      <sheetName val="장비집계"/>
      <sheetName val="Embk top (2)"/>
      <sheetName val="PRECAST lightconc-II"/>
      <sheetName val="TBAL9697 -group wise  sdpl"/>
      <sheetName val="water prop."/>
      <sheetName val="Sump_cal"/>
      <sheetName val="FORM7"/>
      <sheetName val="31 Mar-09  closing stock"/>
      <sheetName val="AoR Finishing"/>
      <sheetName val="SB - reinf"/>
      <sheetName val="SCRUTINY"/>
      <sheetName val="EMD"/>
      <sheetName val="CO-EFF."/>
      <sheetName val="comperitive"/>
      <sheetName val="sheet3"/>
      <sheetName val="Sheet5"/>
      <sheetName val="Sheet6"/>
      <sheetName val="A.O.R."/>
      <sheetName val="PS1"/>
      <sheetName val="준검_내역서"/>
      <sheetName val="LOCAL_RATES"/>
      <sheetName val="Erection_grider"/>
      <sheetName val="준검_내역서1"/>
      <sheetName val="LOCAL_RATES1"/>
      <sheetName val="Erection_grider1"/>
      <sheetName val="dBase"/>
      <sheetName val="Plant &amp;  Machinery"/>
      <sheetName val="Staff Acco."/>
      <sheetName val="Abstruct total"/>
      <sheetName val="Data-Month"/>
      <sheetName val="Cover sheet"/>
      <sheetName val="Estimates"/>
      <sheetName val="CPIPE"/>
      <sheetName val="old_boq"/>
      <sheetName val="C_&amp;_G_RHS"/>
      <sheetName val="BOQ"/>
      <sheetName val="Site Dev BOQ"/>
      <sheetName val="RCC,Ret. Wall"/>
      <sheetName val="BASIS -DEC 08"/>
      <sheetName val="no."/>
      <sheetName val="Indices"/>
      <sheetName val="doq"/>
      <sheetName val="Base"/>
      <sheetName val="DEPTH CHART (ORR) L.S."/>
      <sheetName val="33 kV-Eqpt.fdn."/>
      <sheetName val="Basicdata-f"/>
      <sheetName val="GFRS"/>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bstract"/>
      <sheetName val="Anal"/>
      <sheetName val="Sheet1"/>
      <sheetName val="LHS "/>
      <sheetName val="Mat &amp; Lab Rate"/>
      <sheetName val="SIGNED E-MARK"/>
      <sheetName val="Design"/>
      <sheetName val="Cost of O &amp; O"/>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Trial Balance"/>
      <sheetName val="Estimate"/>
      <sheetName val="Sump_cal"/>
      <sheetName val="MPR_PA_1"/>
      <sheetName val="Material"/>
      <sheetName val="Lead"/>
      <sheetName val="Erection"/>
      <sheetName val="PS1"/>
      <sheetName val="Quadrilateral Analysis CHENNAI "/>
      <sheetName val="Per"/>
      <sheetName val="Plant &amp;  Machinery"/>
      <sheetName val="FORM7"/>
      <sheetName val="Av.G Level"/>
      <sheetName val="Codes"/>
      <sheetName val="Project Budget Worksheet"/>
      <sheetName val="PROCTOR"/>
      <sheetName val="oresreqsum"/>
      <sheetName val="Builtup Area"/>
      <sheetName val="Pay_Sep06"/>
      <sheetName val="Analy"/>
      <sheetName val="RA"/>
      <sheetName val="INPUT SHEET"/>
      <sheetName val="Rates_PVC"/>
      <sheetName val="Voucher"/>
      <sheetName val="Material "/>
      <sheetName val="Below_Earth"/>
      <sheetName val="scour depth"/>
      <sheetName val="Masterr"/>
    </sheetNames>
    <sheetDataSet>
      <sheetData sheetId="0"/>
      <sheetData sheetId="1"/>
      <sheetData sheetId="2"/>
      <sheetData sheetId="3">
        <row r="13">
          <cell r="H13">
            <v>575.12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대비실행"/>
      <sheetName val="공문"/>
      <sheetName val="영문표지"/>
      <sheetName val="목차"/>
      <sheetName val="CBS"/>
      <sheetName val="CB"/>
      <sheetName val="MAN POWER SCH"/>
      <sheetName val="MANPOWER sch(2)"/>
      <sheetName val="equip.sch"/>
      <sheetName val="util"/>
      <sheetName val="조직도"/>
      <sheetName val="집계표"/>
      <sheetName val="내역서"/>
      <sheetName val="총괄표"/>
      <sheetName val="경비"/>
      <sheetName val="Sheet3"/>
      <sheetName val="VXXXXX"/>
      <sheetName val="갑지"/>
      <sheetName val="Summary"/>
      <sheetName val="MP"/>
      <sheetName val="Sheet1"/>
      <sheetName val="PL Loop"/>
      <sheetName val="Flowline"/>
      <sheetName val="PIPING_BK"/>
      <sheetName val="BID"/>
      <sheetName val="#REF"/>
      <sheetName val="Precios"/>
      <sheetName val="BEQ내역"/>
      <sheetName val="정산"/>
      <sheetName val="Main"/>
      <sheetName val="Data"/>
      <sheetName val="WORK"/>
      <sheetName val="당초"/>
      <sheetName val="대기업"/>
      <sheetName val="FACTOR"/>
      <sheetName val="CalCu"/>
      <sheetName val="정부노임단가"/>
      <sheetName val="eq_data"/>
      <sheetName val="C1ㅇ"/>
      <sheetName val="General Data"/>
      <sheetName val="MOTOR"/>
      <sheetName val="도급양식"/>
      <sheetName val="Ex-Rate"/>
      <sheetName val="steam table"/>
      <sheetName val="예산"/>
      <sheetName val="설계명세서"/>
      <sheetName val=""/>
      <sheetName val="Testing"/>
      <sheetName val="관세,통관수수료,운반비"/>
      <sheetName val="PLAN_FEB97"/>
      <sheetName val="BM"/>
      <sheetName val="Sheet4"/>
      <sheetName val="Requirement(Work Crew)"/>
      <sheetName val="전기"/>
      <sheetName val="BQLIST"/>
      <sheetName val="집행(2-1)"/>
      <sheetName val="CRITICAL"/>
      <sheetName val="Summary Sheets"/>
      <sheetName val="L-type"/>
      <sheetName val="일보"/>
      <sheetName val="공사비 내역 (가)"/>
      <sheetName val="DCS"/>
      <sheetName val="ANALYSER"/>
      <sheetName val="현장지지물물량"/>
      <sheetName val="JOINT1"/>
      <sheetName val="공사비내역서"/>
      <sheetName val="d"/>
      <sheetName val="다이꾸"/>
      <sheetName val="Sheet1 (2)"/>
      <sheetName val="CBL_OD"/>
      <sheetName val="TOTAL"/>
      <sheetName val="예산M12A"/>
      <sheetName val="환율-LIBOR"/>
      <sheetName val="---FAB#1업무일지---"/>
      <sheetName val="내역"/>
      <sheetName val="참조M"/>
      <sheetName val="참조"/>
      <sheetName val="purpose&amp;input"/>
      <sheetName val="water prop."/>
      <sheetName val="동결보온"/>
      <sheetName val="공통비"/>
      <sheetName val="BOQ for HRSG &amp; BOP-mech."/>
      <sheetName val="Desal-E&amp;I"/>
      <sheetName val="BOQ for GTG &amp; STG-mech."/>
      <sheetName val="123"/>
      <sheetName val="ITEM"/>
      <sheetName val="TAREC"/>
      <sheetName val="OZ049E"/>
      <sheetName val="COVER"/>
      <sheetName val="ﾄﾞﾊﾞｲFUEL GAS追見"/>
      <sheetName val="材料マスタ"/>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e 금액대비"/>
      <sheetName val="비목별금액대비"/>
      <sheetName val="Appendix A14"/>
      <sheetName val="Total"/>
      <sheetName val="M"/>
      <sheetName val="Kiss"/>
      <sheetName val="List"/>
      <sheetName val="ITI"/>
      <sheetName val="IS"/>
      <sheetName val="MCS"/>
      <sheetName val="Act"/>
      <sheetName val="Late"/>
      <sheetName val="Disc"/>
      <sheetName val="PO-MFG-CT"/>
      <sheetName val="Sheet2"/>
      <sheetName val="Input"/>
      <sheetName val="Sheet1"/>
      <sheetName val="#REF"/>
      <sheetName val="PILE시공금액비교"/>
      <sheetName val="Graph (LGEN)"/>
      <sheetName val="out_prog"/>
      <sheetName val="선적schedule (2)"/>
      <sheetName val="산근"/>
      <sheetName val="갑지"/>
      <sheetName val="영업소실적"/>
      <sheetName val="영업2"/>
      <sheetName val="공사비 내역 (가)"/>
      <sheetName val="공사내역"/>
      <sheetName val="Main"/>
      <sheetName val="Data"/>
      <sheetName val="수입"/>
      <sheetName val="SIMULATION"/>
      <sheetName val="건내용"/>
      <sheetName val="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일위대가(건축)"/>
      <sheetName val="97 사업추정(WEKI)"/>
      <sheetName val="BQ_Methanol"/>
      <sheetName val="PipWT"/>
      <sheetName val="정산서 "/>
      <sheetName val="내역(중앙)"/>
      <sheetName val="내역(창신)"/>
      <sheetName val="Testing"/>
      <sheetName val="Sheet4"/>
      <sheetName val="정부노임단가"/>
      <sheetName val="General Data"/>
      <sheetName val="eq_data"/>
      <sheetName val="집계표(OPTION)"/>
      <sheetName val="함수"/>
      <sheetName val="계약자료"/>
      <sheetName val="자구계획db"/>
      <sheetName val="BCPAB"/>
      <sheetName val="IN"/>
      <sheetName val="단가표"/>
      <sheetName val="070"/>
      <sheetName val="#REF!"/>
      <sheetName val="D-3503"/>
      <sheetName val="plan&amp;section of foundation"/>
      <sheetName val="design load"/>
      <sheetName val="CAL"/>
      <sheetName val="working load at the btm ft."/>
      <sheetName val="stability check"/>
      <sheetName val="design criteria"/>
      <sheetName val="steam table"/>
    </sheetNames>
    <definedNames>
      <definedName name="LWHの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Rate Analysis "/>
      <sheetName val="MD"/>
      <sheetName val="Sheet3"/>
      <sheetName val="LOCAL RATES"/>
      <sheetName val="Analysis"/>
      <sheetName val="scour depth"/>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_BULK"/>
      <sheetName val="MFG_TAG"/>
      <sheetName val="MFG_TAG PROCESS"/>
      <sheetName val="MFG_SUBSTATION"/>
      <sheetName val="PIPING"/>
    </sheetNames>
    <sheetDataSet>
      <sheetData sheetId="0"/>
      <sheetData sheetId="1">
        <row r="2">
          <cell r="A2" t="str">
            <v>MANUFACTURING / DELIVERY STATUS ( TAGGED  ITEMS)</v>
          </cell>
        </row>
        <row r="3">
          <cell r="A3" t="str">
            <v xml:space="preserve"> (UNITWISE  /  DISCIPLINEWISE/ ORDERWISE/TAGWISE)</v>
          </cell>
        </row>
        <row r="4">
          <cell r="F4" t="str">
            <v>HDT</v>
          </cell>
          <cell r="G4" t="str">
            <v>ANNEXURE - II(E.3)</v>
          </cell>
          <cell r="H4">
            <v>0</v>
          </cell>
          <cell r="I4">
            <v>0</v>
          </cell>
          <cell r="J4">
            <v>0</v>
          </cell>
          <cell r="K4">
            <v>0</v>
          </cell>
          <cell r="L4">
            <v>0</v>
          </cell>
          <cell r="M4">
            <v>0</v>
          </cell>
          <cell r="N4">
            <v>0</v>
          </cell>
          <cell r="O4">
            <v>0</v>
          </cell>
          <cell r="P4">
            <v>0</v>
          </cell>
          <cell r="Q4" t="str">
            <v>ANNEXURE - II(E.3)</v>
          </cell>
        </row>
        <row r="5">
          <cell r="A5" t="str">
            <v>PROJECT NAME</v>
          </cell>
          <cell r="B5" t="str">
            <v>STATUS AS OF : DD/MM/YYYY</v>
          </cell>
          <cell r="C5">
            <v>0</v>
          </cell>
          <cell r="D5">
            <v>0</v>
          </cell>
          <cell r="E5">
            <v>0</v>
          </cell>
          <cell r="F5">
            <v>0</v>
          </cell>
          <cell r="G5">
            <v>0</v>
          </cell>
          <cell r="H5">
            <v>0</v>
          </cell>
          <cell r="I5">
            <v>0</v>
          </cell>
          <cell r="J5">
            <v>0</v>
          </cell>
          <cell r="K5">
            <v>0</v>
          </cell>
          <cell r="L5">
            <v>0</v>
          </cell>
          <cell r="M5">
            <v>0</v>
          </cell>
          <cell r="N5">
            <v>0</v>
          </cell>
          <cell r="O5">
            <v>0</v>
          </cell>
          <cell r="P5">
            <v>0</v>
          </cell>
          <cell r="Q5" t="str">
            <v>STATUS AS OF : DD/MM/YYYY</v>
          </cell>
        </row>
        <row r="6">
          <cell r="A6" t="str">
            <v>TAG</v>
          </cell>
          <cell r="B6" t="str">
            <v>DESCRIPTION</v>
          </cell>
          <cell r="C6" t="str">
            <v>WTD.</v>
          </cell>
          <cell r="D6" t="str">
            <v>DOC</v>
          </cell>
          <cell r="E6" t="str">
            <v>PO</v>
          </cell>
          <cell r="F6" t="str">
            <v>PO</v>
          </cell>
          <cell r="G6" t="str">
            <v>PO</v>
          </cell>
          <cell r="H6" t="str">
            <v>VENDOR/</v>
          </cell>
          <cell r="I6" t="str">
            <v>CDD (FOB/</v>
          </cell>
          <cell r="J6" t="str">
            <v>VENDOR</v>
          </cell>
          <cell r="K6" t="str">
            <v>VENDOR</v>
          </cell>
          <cell r="L6" t="str">
            <v>RAW</v>
          </cell>
          <cell r="M6" t="str">
            <v>RAW</v>
          </cell>
          <cell r="N6" t="str">
            <v>MFG</v>
          </cell>
          <cell r="O6" t="str">
            <v>MFG</v>
          </cell>
          <cell r="P6" t="str">
            <v>FINAL</v>
          </cell>
          <cell r="Q6" t="str">
            <v>FOB/EX</v>
          </cell>
          <cell r="R6" t="str">
            <v>ARIVL</v>
          </cell>
          <cell r="S6" t="str">
            <v>ARIVL</v>
          </cell>
          <cell r="T6" t="str">
            <v>SITE</v>
          </cell>
          <cell r="U6" t="str">
            <v>%</v>
          </cell>
          <cell r="V6" t="str">
            <v>WTD</v>
          </cell>
          <cell r="W6" t="str">
            <v>INSPN</v>
          </cell>
        </row>
        <row r="7">
          <cell r="A7" t="str">
            <v>NO.</v>
          </cell>
          <cell r="B7" t="str">
            <v>OF ITEM</v>
          </cell>
          <cell r="C7" t="str">
            <v>VAL</v>
          </cell>
          <cell r="D7" t="str">
            <v>CAT</v>
          </cell>
          <cell r="E7" t="str">
            <v>NO.</v>
          </cell>
          <cell r="F7" t="str">
            <v>NO.</v>
          </cell>
          <cell r="G7" t="str">
            <v>DATE</v>
          </cell>
          <cell r="H7" t="str">
            <v>LOCATION/</v>
          </cell>
          <cell r="I7" t="str">
            <v>EXWORKS</v>
          </cell>
          <cell r="J7" t="str">
            <v>DRG</v>
          </cell>
          <cell r="K7" t="str">
            <v>DRG</v>
          </cell>
          <cell r="L7" t="str">
            <v>MATL</v>
          </cell>
          <cell r="M7" t="str">
            <v>MATL</v>
          </cell>
          <cell r="N7" t="str">
            <v>START</v>
          </cell>
          <cell r="O7" t="str">
            <v>FINISH</v>
          </cell>
          <cell r="P7" t="str">
            <v>INSPN</v>
          </cell>
          <cell r="Q7" t="str">
            <v>WORKS</v>
          </cell>
          <cell r="R7" t="str">
            <v xml:space="preserve">INDIAN </v>
          </cell>
          <cell r="S7" t="str">
            <v>AT</v>
          </cell>
          <cell r="T7" t="str">
            <v>REQD</v>
          </cell>
          <cell r="U7" t="str">
            <v>PROG</v>
          </cell>
          <cell r="V7" t="str">
            <v>PROG</v>
          </cell>
          <cell r="W7" t="str">
            <v>CAT</v>
          </cell>
          <cell r="X7" t="str">
            <v>REMARKS</v>
          </cell>
        </row>
        <row r="8">
          <cell r="H8" t="str">
            <v>COUNTRY</v>
          </cell>
          <cell r="I8" t="str">
            <v>AT SITE)</v>
          </cell>
          <cell r="J8" t="str">
            <v>RECP.</v>
          </cell>
          <cell r="K8" t="str">
            <v>REVIEW</v>
          </cell>
          <cell r="L8" t="str">
            <v>S/O</v>
          </cell>
          <cell r="M8" t="str">
            <v>RECEIPT</v>
          </cell>
          <cell r="N8" t="str">
            <v>DELY</v>
          </cell>
          <cell r="O8" t="str">
            <v>PORT</v>
          </cell>
          <cell r="P8" t="str">
            <v>SITE</v>
          </cell>
          <cell r="Q8" t="str">
            <v>DELY</v>
          </cell>
          <cell r="R8" t="str">
            <v>PORT</v>
          </cell>
          <cell r="S8" t="str">
            <v>SITE</v>
          </cell>
          <cell r="T8" t="str">
            <v>DATE</v>
          </cell>
        </row>
        <row r="9">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row>
        <row r="10">
          <cell r="B10" t="str">
            <v>HIGH PRESSURE EXCHANGERS</v>
          </cell>
          <cell r="C10" t="str">
            <v>SCH.</v>
          </cell>
          <cell r="D10">
            <v>0</v>
          </cell>
          <cell r="E10" t="str">
            <v>SCH.</v>
          </cell>
        </row>
        <row r="11">
          <cell r="E11" t="str">
            <v>A/F</v>
          </cell>
        </row>
        <row r="12">
          <cell r="E12" t="str">
            <v>SCH.</v>
          </cell>
        </row>
        <row r="13">
          <cell r="E13" t="str">
            <v>A/F</v>
          </cell>
        </row>
        <row r="14">
          <cell r="E14" t="str">
            <v>SCH.</v>
          </cell>
        </row>
        <row r="15">
          <cell r="E15" t="str">
            <v>A/F</v>
          </cell>
        </row>
        <row r="16">
          <cell r="E16" t="str">
            <v>SCH.</v>
          </cell>
        </row>
        <row r="17">
          <cell r="E17" t="str">
            <v>A/F</v>
          </cell>
        </row>
        <row r="18">
          <cell r="E18" t="str">
            <v>SCH.</v>
          </cell>
        </row>
        <row r="19">
          <cell r="E19" t="str">
            <v>A/F</v>
          </cell>
        </row>
        <row r="20">
          <cell r="E20" t="str">
            <v>SCH.</v>
          </cell>
        </row>
        <row r="21">
          <cell r="E21" t="str">
            <v>A/F</v>
          </cell>
        </row>
        <row r="22">
          <cell r="E22" t="str">
            <v>SCH.</v>
          </cell>
        </row>
        <row r="23">
          <cell r="E23" t="str">
            <v>A/F</v>
          </cell>
        </row>
        <row r="24">
          <cell r="A24" t="str">
            <v xml:space="preserve">    LEGEND</v>
          </cell>
        </row>
        <row r="25">
          <cell r="A25" t="str">
            <v>DOC. CAT.-</v>
          </cell>
          <cell r="B25" t="str">
            <v>DOCUMENT/DRG. CATEGORY ; -  I:  INFORMATION , R: REVIEW</v>
          </cell>
          <cell r="C25" t="str">
            <v>A/F</v>
          </cell>
          <cell r="D25" t="str">
            <v>DOCUMENT/DRG. CATEGORY ; -  I:  INFORMATION , R: REVIEW</v>
          </cell>
          <cell r="E25" t="str">
            <v>ACTUAL/FORECAST</v>
          </cell>
          <cell r="F25">
            <v>0</v>
          </cell>
          <cell r="G25">
            <v>0</v>
          </cell>
          <cell r="H25">
            <v>0</v>
          </cell>
          <cell r="I25">
            <v>0</v>
          </cell>
          <cell r="J25">
            <v>0</v>
          </cell>
          <cell r="K25">
            <v>0</v>
          </cell>
          <cell r="L25">
            <v>0</v>
          </cell>
          <cell r="M25">
            <v>0</v>
          </cell>
          <cell r="N25">
            <v>0</v>
          </cell>
          <cell r="O25" t="str">
            <v>A/F</v>
          </cell>
          <cell r="P25" t="str">
            <v>:-</v>
          </cell>
          <cell r="Q25" t="str">
            <v>ACTUAL/FORECAST</v>
          </cell>
        </row>
        <row r="26">
          <cell r="A26" t="str">
            <v>INSPN. CAT.-</v>
          </cell>
          <cell r="B26" t="str">
            <v>INSPECTION CATEGORY ;- AS DESCRIBED IN INSPECTION METHODOLOGY.</v>
          </cell>
          <cell r="C26">
            <v>0</v>
          </cell>
          <cell r="D26" t="str">
            <v>INSPECTION CATEGORY ;- AS DESCRIBED IN INSPECTION METHODOLOGY.</v>
          </cell>
        </row>
        <row r="27">
          <cell r="C27" t="str">
            <v>*  -  AGREED MILESTONE PERCENTAGE</v>
          </cell>
        </row>
      </sheetData>
      <sheetData sheetId="2"/>
      <sheetData sheetId="3"/>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Ref"/>
      <sheetName val="#REF"/>
      <sheetName val="MFG_TAG"/>
      <sheetName val="DETAILED ENGG PROG"/>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rushing plant"/>
      <sheetName val="Basic rate "/>
      <sheetName val="Base coar"/>
      <sheetName val="Bitu"/>
      <sheetName val="Carriage"/>
      <sheetName val="FELoader"/>
      <sheetName val="Labour "/>
      <sheetName val="material rt"/>
      <sheetName val="Pneumatic roller"/>
      <sheetName val="Sum-basic rate"/>
      <sheetName val="Vibratory"/>
      <sheetName val="Wet mix plant"/>
      <sheetName val="Rate Analysis "/>
      <sheetName val="LOCAL RATES"/>
      <sheetName val="Improvements"/>
      <sheetName val="Rates Basic"/>
      <sheetName val="AOR"/>
      <sheetName val="Trial Balance"/>
      <sheetName val="site fab&amp;ernstr"/>
      <sheetName val="Cell_Sizing"/>
      <sheetName val="Mix Design"/>
      <sheetName val="ABSTRACT"/>
      <sheetName val="0+6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AB DESIGN"/>
      <sheetName val="PARAMETER"/>
      <sheetName val="HYDRAULICS"/>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COPY"/>
      <sheetName val="Face Sheet"/>
      <sheetName val="HYD Pipe design"/>
      <sheetName val="STA"/>
      <sheetName val="Detailed Estimate"/>
      <sheetName val="Abstract "/>
      <sheetName val="Header Footer"/>
      <sheetName val="Sheet3"/>
      <sheetName val="Pier Design(with offset)"/>
      <sheetName val="Calc1"/>
      <sheetName val="Motor Data"/>
      <sheetName val="SLAB_DESIGN"/>
      <sheetName val="STAAD_DRAWING_"/>
      <sheetName val="COMP_EST"/>
      <sheetName val="DL_Input"/>
      <sheetName val="WL_Input"/>
      <sheetName val="WINGWALL_(2)"/>
      <sheetName val="Face_Sheet"/>
      <sheetName val="HYD_Pipe_design"/>
      <sheetName val="Detailed_Estimate"/>
      <sheetName val="Abstract_"/>
      <sheetName val="Header_Footer"/>
      <sheetName val="SLAB_DESIGN1"/>
      <sheetName val="STAAD_DRAWING_1"/>
      <sheetName val="COMP_EST1"/>
      <sheetName val="DL_Input1"/>
      <sheetName val="WL_Input1"/>
      <sheetName val="WINGWALL_(2)1"/>
      <sheetName val="Face_Sheet1"/>
      <sheetName val="HYD_Pipe_design1"/>
      <sheetName val="Detailed_Estimate1"/>
      <sheetName val="Abstract_1"/>
      <sheetName val="Header_Footer1"/>
      <sheetName val="SLAB_DESIGN2"/>
      <sheetName val="STAAD_DRAWING_2"/>
      <sheetName val="COMP_EST2"/>
      <sheetName val="DL_Input2"/>
      <sheetName val="WL_Input2"/>
      <sheetName val="WINGWALL_(2)2"/>
      <sheetName val="Face_Sheet2"/>
      <sheetName val="HYD_Pipe_design2"/>
      <sheetName val="Detailed_Estimate2"/>
      <sheetName val="Abstract_2"/>
      <sheetName val="Header_Footer2"/>
      <sheetName val="SLAB_DESIGN3"/>
      <sheetName val="STAAD_DRAWING_3"/>
      <sheetName val="COMP_EST3"/>
      <sheetName val="DL_Input3"/>
      <sheetName val="WL_Input3"/>
      <sheetName val="WINGWALL_(2)3"/>
      <sheetName val="Face_Sheet3"/>
      <sheetName val="HYD_Pipe_design3"/>
      <sheetName val="Detailed_Estimate3"/>
      <sheetName val="Abstract_3"/>
      <sheetName val="Header_Footer3"/>
      <sheetName val="SLAB_DESIGN4"/>
      <sheetName val="STAAD_DRAWING_4"/>
      <sheetName val="COMP_EST4"/>
      <sheetName val="DL_Input4"/>
      <sheetName val="WL_Input4"/>
      <sheetName val="WINGWALL_(2)4"/>
      <sheetName val="Face_Sheet4"/>
      <sheetName val="HYD_Pipe_design4"/>
      <sheetName val="Detailed_Estimate4"/>
      <sheetName val="Abstract_4"/>
      <sheetName val="Header_Footer4"/>
      <sheetName val="SLAB_DESIGN5"/>
      <sheetName val="STAAD_DRAWING_5"/>
      <sheetName val="COMP_EST5"/>
      <sheetName val="DL_Input5"/>
      <sheetName val="WL_Input5"/>
      <sheetName val="WINGWALL_(2)5"/>
      <sheetName val="Face_Sheet5"/>
      <sheetName val="HYD_Pipe_design5"/>
      <sheetName val="Detailed_Estimate5"/>
      <sheetName val="Abstract_5"/>
      <sheetName val="Header_Footer5"/>
      <sheetName val="Rate Analysis "/>
      <sheetName val="LEAD"/>
      <sheetName val="Sheet2"/>
      <sheetName val="WR"/>
      <sheetName val="Waste_Weir"/>
      <sheetName val="Rainfall_Alirajpur"/>
      <sheetName val="Fixation_Principal_Level"/>
      <sheetName val="Binnies"/>
      <sheetName val="Area_Capacity"/>
      <sheetName val="Water_Planning"/>
      <sheetName val="Material "/>
      <sheetName val="Break up Sheet"/>
    </sheetNames>
    <sheetDataSet>
      <sheetData sheetId="0" refreshError="1">
        <row r="40">
          <cell r="E40">
            <v>6.6500000000000457</v>
          </cell>
        </row>
        <row r="41">
          <cell r="E41">
            <v>7.0100000000000451</v>
          </cell>
        </row>
      </sheetData>
      <sheetData sheetId="1">
        <row r="40">
          <cell r="E40">
            <v>6.6500000000000457</v>
          </cell>
        </row>
      </sheetData>
      <sheetData sheetId="2">
        <row r="40">
          <cell r="E40">
            <v>6.6500000000000457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40">
          <cell r="E40">
            <v>6.6500000000000457</v>
          </cell>
        </row>
      </sheetData>
      <sheetData sheetId="39">
        <row r="40">
          <cell r="E40">
            <v>6.6500000000000457</v>
          </cell>
        </row>
      </sheetData>
      <sheetData sheetId="40">
        <row r="40">
          <cell r="E40">
            <v>6.6500000000000457</v>
          </cell>
        </row>
      </sheetData>
      <sheetData sheetId="41">
        <row r="40">
          <cell r="E40">
            <v>6.6500000000000457</v>
          </cell>
        </row>
      </sheetData>
      <sheetData sheetId="42">
        <row r="40">
          <cell r="E40">
            <v>6.6500000000000457</v>
          </cell>
        </row>
      </sheetData>
      <sheetData sheetId="43"/>
      <sheetData sheetId="44"/>
      <sheetData sheetId="45"/>
      <sheetData sheetId="46"/>
      <sheetData sheetId="47"/>
      <sheetData sheetId="48"/>
      <sheetData sheetId="49">
        <row r="40">
          <cell r="E40">
            <v>6.6500000000000457</v>
          </cell>
        </row>
      </sheetData>
      <sheetData sheetId="50">
        <row r="40">
          <cell r="E40">
            <v>6.6500000000000457</v>
          </cell>
        </row>
      </sheetData>
      <sheetData sheetId="51">
        <row r="40">
          <cell r="E40">
            <v>6.6500000000000457</v>
          </cell>
        </row>
      </sheetData>
      <sheetData sheetId="52">
        <row r="40">
          <cell r="E40">
            <v>6.6500000000000457</v>
          </cell>
        </row>
      </sheetData>
      <sheetData sheetId="53">
        <row r="40">
          <cell r="E40">
            <v>6.6500000000000457</v>
          </cell>
        </row>
      </sheetData>
      <sheetData sheetId="54"/>
      <sheetData sheetId="55"/>
      <sheetData sheetId="56"/>
      <sheetData sheetId="57"/>
      <sheetData sheetId="58"/>
      <sheetData sheetId="59"/>
      <sheetData sheetId="60">
        <row r="40">
          <cell r="E40">
            <v>6.6500000000000457</v>
          </cell>
        </row>
      </sheetData>
      <sheetData sheetId="61">
        <row r="40">
          <cell r="E40">
            <v>6.6500000000000457</v>
          </cell>
        </row>
      </sheetData>
      <sheetData sheetId="62">
        <row r="40">
          <cell r="E40">
            <v>6.6500000000000457</v>
          </cell>
        </row>
      </sheetData>
      <sheetData sheetId="63">
        <row r="40">
          <cell r="E40">
            <v>6.6500000000000457</v>
          </cell>
        </row>
      </sheetData>
      <sheetData sheetId="64">
        <row r="40">
          <cell r="E40">
            <v>6.6500000000000457</v>
          </cell>
        </row>
      </sheetData>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ckage A"/>
      <sheetName val="Package B"/>
      <sheetName val="RATE-ANAY."/>
      <sheetName val="CONC.ANAYL."/>
    </sheetNames>
    <sheetDataSet>
      <sheetData sheetId="0" refreshError="1"/>
      <sheetData sheetId="1" refreshError="1"/>
      <sheetData sheetId="2" refreshError="1"/>
      <sheetData sheetId="3" refreshError="1">
        <row r="152">
          <cell r="A152" t="str">
            <v>Price</v>
          </cell>
          <cell r="B152">
            <v>0</v>
          </cell>
          <cell r="C152">
            <v>0</v>
          </cell>
          <cell r="D152">
            <v>0</v>
          </cell>
          <cell r="E152">
            <v>0</v>
          </cell>
          <cell r="F152" t="str">
            <v>UNIT</v>
          </cell>
          <cell r="G152" t="str">
            <v>RS</v>
          </cell>
        </row>
        <row r="153">
          <cell r="A153" t="str">
            <v>Code</v>
          </cell>
          <cell r="B153" t="str">
            <v>SNO</v>
          </cell>
          <cell r="C153" t="str">
            <v>DESCRIPTION</v>
          </cell>
          <cell r="D153" t="str">
            <v>UNIT</v>
          </cell>
          <cell r="E153" t="str">
            <v>QTY</v>
          </cell>
          <cell r="F153" t="str">
            <v>RATE</v>
          </cell>
          <cell r="G153" t="str">
            <v>AMOUNT</v>
          </cell>
        </row>
        <row r="154">
          <cell r="B154">
            <v>0</v>
          </cell>
          <cell r="C154">
            <v>0</v>
          </cell>
          <cell r="D154">
            <v>0</v>
          </cell>
          <cell r="E154">
            <v>0</v>
          </cell>
          <cell r="F154">
            <v>0</v>
          </cell>
          <cell r="G154">
            <v>0</v>
          </cell>
          <cell r="H154">
            <v>0</v>
          </cell>
        </row>
        <row r="156">
          <cell r="B156" t="str">
            <v>A</v>
          </cell>
          <cell r="C156" t="str">
            <v>Excavation and Allied Works</v>
          </cell>
        </row>
        <row r="157">
          <cell r="B157">
            <v>1</v>
          </cell>
          <cell r="C157" t="str">
            <v>Excavation including providing cofferdams, shoring, strutting, sheeting, bracing, draining and pumping out water within that of  individual deep foundations at the depth below ground water table and maintaining dry working conditions for all activities up</v>
          </cell>
        </row>
        <row r="158">
          <cell r="A158" t="str">
            <v>E1</v>
          </cell>
          <cell r="B158">
            <v>0</v>
          </cell>
          <cell r="C158" t="str">
            <v xml:space="preserve">Beyond 0m and upto 6m </v>
          </cell>
          <cell r="D158" t="str">
            <v>CUM</v>
          </cell>
          <cell r="E158">
            <v>1</v>
          </cell>
          <cell r="F158">
            <v>150</v>
          </cell>
          <cell r="G158">
            <v>150</v>
          </cell>
          <cell r="H158">
            <v>150</v>
          </cell>
        </row>
        <row r="160">
          <cell r="B160">
            <v>2</v>
          </cell>
          <cell r="C160" t="str">
            <v>Backfilling using selected excavated material as approved by the Engineer in trenches, plinths, over and around the sides of foundations and other underground structures, pipes etc. in layers before compaction not exceeding 300 mm in thickness for all lea</v>
          </cell>
        </row>
        <row r="161">
          <cell r="C161" t="str">
            <v xml:space="preserve">Beyond 200m upto 1500m  </v>
          </cell>
        </row>
        <row r="162">
          <cell r="C162" t="str">
            <v xml:space="preserve">Re-excavation from the stacked earth </v>
          </cell>
          <cell r="D162" t="str">
            <v>CUM</v>
          </cell>
          <cell r="E162">
            <v>1</v>
          </cell>
          <cell r="F162">
            <v>25</v>
          </cell>
          <cell r="G162">
            <v>25</v>
          </cell>
        </row>
        <row r="163">
          <cell r="C163" t="str">
            <v xml:space="preserve">Labour for Laying and levelling </v>
          </cell>
          <cell r="D163" t="str">
            <v>CUM</v>
          </cell>
          <cell r="E163">
            <v>1</v>
          </cell>
          <cell r="F163">
            <v>15</v>
          </cell>
          <cell r="G163">
            <v>15</v>
          </cell>
        </row>
        <row r="164">
          <cell r="C164" t="str">
            <v>Compaction</v>
          </cell>
          <cell r="D164" t="str">
            <v>CUM</v>
          </cell>
          <cell r="E164">
            <v>1</v>
          </cell>
          <cell r="F164">
            <v>10</v>
          </cell>
          <cell r="G164">
            <v>10</v>
          </cell>
        </row>
        <row r="166">
          <cell r="A166" t="str">
            <v>E2</v>
          </cell>
          <cell r="B166">
            <v>0</v>
          </cell>
          <cell r="C166" t="str">
            <v xml:space="preserve">earth fill  &amp; Compaction </v>
          </cell>
          <cell r="D166" t="str">
            <v>PER</v>
          </cell>
          <cell r="E166" t="str">
            <v>CUM</v>
          </cell>
          <cell r="F166" t="str">
            <v>RS</v>
          </cell>
          <cell r="G166">
            <v>50</v>
          </cell>
          <cell r="H166">
            <v>50</v>
          </cell>
        </row>
        <row r="168">
          <cell r="B168">
            <v>3</v>
          </cell>
          <cell r="C168" t="str">
            <v>Providing and filling, in the space above the backfilling and below the grade level slab, in layers 250mm thick stone aggregate and thoroughly compacting each layer by suitable compacting equipment and by water sprinkling to achieve 95% of standard densit</v>
          </cell>
        </row>
        <row r="169">
          <cell r="C169" t="str">
            <v xml:space="preserve">Cost of  Stone </v>
          </cell>
          <cell r="D169" t="str">
            <v>CUM</v>
          </cell>
          <cell r="E169">
            <v>1.25</v>
          </cell>
          <cell r="F169">
            <v>282.14999999999998</v>
          </cell>
          <cell r="G169">
            <v>352.6875</v>
          </cell>
        </row>
        <row r="170">
          <cell r="C170" t="str">
            <v xml:space="preserve">Cost of 12 / 20 mm down aggregate </v>
          </cell>
          <cell r="D170" t="str">
            <v>CUM</v>
          </cell>
          <cell r="E170">
            <v>0.3125</v>
          </cell>
          <cell r="F170">
            <v>444.4</v>
          </cell>
          <cell r="G170">
            <v>138.875</v>
          </cell>
        </row>
        <row r="171">
          <cell r="C171" t="str">
            <v xml:space="preserve">Cost of filling sand </v>
          </cell>
          <cell r="D171" t="str">
            <v>CUM</v>
          </cell>
          <cell r="E171">
            <v>2.5000000000000001E-2</v>
          </cell>
          <cell r="F171">
            <v>176</v>
          </cell>
          <cell r="G171">
            <v>4.4000000000000004</v>
          </cell>
        </row>
        <row r="172">
          <cell r="C172" t="str">
            <v>Labour for stone  filling</v>
          </cell>
          <cell r="D172" t="str">
            <v>CUM</v>
          </cell>
          <cell r="E172">
            <v>1</v>
          </cell>
          <cell r="F172">
            <v>80</v>
          </cell>
          <cell r="G172">
            <v>80</v>
          </cell>
        </row>
        <row r="173">
          <cell r="C173" t="str">
            <v>Compaction cost</v>
          </cell>
          <cell r="D173" t="str">
            <v>CUM</v>
          </cell>
          <cell r="E173">
            <v>1</v>
          </cell>
          <cell r="F173">
            <v>25</v>
          </cell>
          <cell r="G173">
            <v>25</v>
          </cell>
        </row>
        <row r="175">
          <cell r="A175" t="str">
            <v>E3</v>
          </cell>
          <cell r="B175">
            <v>0</v>
          </cell>
          <cell r="C175" t="str">
            <v>Cost of stone filling - 250mm thick</v>
          </cell>
          <cell r="D175" t="str">
            <v>PER</v>
          </cell>
          <cell r="E175" t="str">
            <v>CUM</v>
          </cell>
          <cell r="F175" t="str">
            <v>RS</v>
          </cell>
          <cell r="G175">
            <v>601</v>
          </cell>
          <cell r="H175">
            <v>601</v>
          </cell>
        </row>
        <row r="177">
          <cell r="B177">
            <v>4</v>
          </cell>
          <cell r="C177" t="str">
            <v>Providing and filling, in the space above the backfilling and below the grade level slab, in layers 115mm thk stone pitching on the sides of trapezoidal drains, soling under floors, for all leads and lifts, including all labour, material, equipment, trans</v>
          </cell>
        </row>
        <row r="178">
          <cell r="A178" t="str">
            <v>E4</v>
          </cell>
          <cell r="B178">
            <v>0</v>
          </cell>
          <cell r="C178" t="str">
            <v>Cost of 115mm thk Stone Filling</v>
          </cell>
          <cell r="D178" t="str">
            <v>PER</v>
          </cell>
          <cell r="E178" t="str">
            <v>CUM</v>
          </cell>
          <cell r="F178" t="str">
            <v>RS</v>
          </cell>
          <cell r="G178">
            <v>601</v>
          </cell>
          <cell r="H178">
            <v>601</v>
          </cell>
        </row>
        <row r="180">
          <cell r="B180">
            <v>5</v>
          </cell>
          <cell r="C180" t="str">
            <v>Providing and filling, in the space above the backfilling and below the grade level slab, medium to coarse sand in layers not exceeding 150 mm in thickness and thoroughly compacting each layer by suitable compacting equipment and by water sprinkling to ac</v>
          </cell>
        </row>
        <row r="181">
          <cell r="C181" t="str">
            <v>Cost of Out side earth</v>
          </cell>
          <cell r="D181" t="str">
            <v>CUM</v>
          </cell>
          <cell r="E181">
            <v>1.1000000000000001</v>
          </cell>
          <cell r="F181">
            <v>176</v>
          </cell>
          <cell r="G181">
            <v>193.60000000000002</v>
          </cell>
        </row>
        <row r="182">
          <cell r="C182" t="str">
            <v xml:space="preserve">Labour for Laying and levelling </v>
          </cell>
          <cell r="D182" t="str">
            <v>CUM</v>
          </cell>
          <cell r="E182">
            <v>1</v>
          </cell>
          <cell r="F182">
            <v>25</v>
          </cell>
          <cell r="G182">
            <v>25</v>
          </cell>
        </row>
        <row r="183">
          <cell r="C183" t="str">
            <v>Compaction</v>
          </cell>
          <cell r="D183" t="str">
            <v>CUM</v>
          </cell>
          <cell r="E183">
            <v>1</v>
          </cell>
          <cell r="F183">
            <v>10</v>
          </cell>
          <cell r="G183">
            <v>10</v>
          </cell>
        </row>
        <row r="185">
          <cell r="A185" t="str">
            <v>E5</v>
          </cell>
          <cell r="B185">
            <v>0</v>
          </cell>
          <cell r="C185" t="str">
            <v xml:space="preserve">Borrowed earth fill  &amp; Compaction </v>
          </cell>
          <cell r="D185" t="str">
            <v>PER</v>
          </cell>
          <cell r="E185" t="str">
            <v>CUM</v>
          </cell>
          <cell r="F185" t="str">
            <v>RS</v>
          </cell>
          <cell r="G185">
            <v>228.60000000000002</v>
          </cell>
          <cell r="H185">
            <v>229</v>
          </cell>
        </row>
        <row r="188">
          <cell r="B188" t="str">
            <v>B</v>
          </cell>
          <cell r="C188" t="str">
            <v>Concreting &amp; Allied Works</v>
          </cell>
        </row>
        <row r="190">
          <cell r="B190">
            <v>6</v>
          </cell>
          <cell r="C190" t="str">
            <v>Providing and laying all mud mats  at all levels for all kinds of work such as  mud mats for all foundations, lean concrete, filling materials and so on  with nominal mix plain cement concrete of grade M-10 with graded aggregate (with maximum size of coar</v>
          </cell>
        </row>
        <row r="191">
          <cell r="C191" t="str">
            <v>PCC 1 : 5 : 10</v>
          </cell>
        </row>
        <row r="192">
          <cell r="C192" t="str">
            <v>Cement  ( )</v>
          </cell>
          <cell r="D192" t="str">
            <v>BAG</v>
          </cell>
          <cell r="E192">
            <v>3.24</v>
          </cell>
          <cell r="F192">
            <v>263</v>
          </cell>
          <cell r="G192">
            <v>852.12</v>
          </cell>
        </row>
        <row r="193">
          <cell r="C193" t="str">
            <v>Aggregate ( 40 mm )</v>
          </cell>
          <cell r="D193" t="str">
            <v>CUM</v>
          </cell>
          <cell r="E193">
            <v>0.9</v>
          </cell>
          <cell r="F193">
            <v>389.8</v>
          </cell>
          <cell r="G193">
            <v>350.82</v>
          </cell>
        </row>
        <row r="194">
          <cell r="C194" t="str">
            <v xml:space="preserve">Sand </v>
          </cell>
          <cell r="D194" t="str">
            <v>CUM</v>
          </cell>
          <cell r="E194">
            <v>0.55000000000000004</v>
          </cell>
          <cell r="F194">
            <v>183</v>
          </cell>
          <cell r="G194">
            <v>100.65</v>
          </cell>
        </row>
        <row r="195">
          <cell r="C195" t="str">
            <v xml:space="preserve">concrete Plant &amp; Labour cost &amp; water cost </v>
          </cell>
          <cell r="D195" t="str">
            <v>CUM</v>
          </cell>
          <cell r="E195">
            <v>1</v>
          </cell>
          <cell r="F195">
            <v>717.44225297520165</v>
          </cell>
          <cell r="G195">
            <v>717.44225297520165</v>
          </cell>
        </row>
        <row r="196">
          <cell r="C196" t="str">
            <v>Wastage</v>
          </cell>
          <cell r="D196" t="str">
            <v>%</v>
          </cell>
          <cell r="E196">
            <v>0.02</v>
          </cell>
          <cell r="F196">
            <v>2021.0322529752018</v>
          </cell>
          <cell r="G196">
            <v>40.420645059504039</v>
          </cell>
          <cell r="H196">
            <v>0</v>
          </cell>
        </row>
        <row r="197">
          <cell r="C197" t="str">
            <v xml:space="preserve">Shuttering </v>
          </cell>
          <cell r="D197" t="str">
            <v>Sq/cum</v>
          </cell>
          <cell r="E197">
            <v>2</v>
          </cell>
          <cell r="F197">
            <v>20</v>
          </cell>
          <cell r="G197">
            <v>40</v>
          </cell>
        </row>
        <row r="199">
          <cell r="A199" t="str">
            <v>M10</v>
          </cell>
          <cell r="B199">
            <v>0</v>
          </cell>
          <cell r="C199" t="str">
            <v>Cost of  Lean concrete 1 :5 :10</v>
          </cell>
          <cell r="D199" t="str">
            <v>PER</v>
          </cell>
          <cell r="E199" t="str">
            <v>CUM</v>
          </cell>
          <cell r="F199" t="str">
            <v>RS</v>
          </cell>
          <cell r="G199">
            <v>2101.4528980347059</v>
          </cell>
          <cell r="H199">
            <v>2102</v>
          </cell>
        </row>
        <row r="202">
          <cell r="B202">
            <v>7</v>
          </cell>
          <cell r="C202" t="str">
            <v>Providing and laying design mix cement concrete with graded aggregate (maximum size of coarse aggregate not exceeding 20 mm or 40mm unless specified otherwise) and the required admixtures for reinforced concrete work at all levels, for all kinds of work i</v>
          </cell>
        </row>
        <row r="203">
          <cell r="B203">
            <v>1</v>
          </cell>
          <cell r="C203" t="str">
            <v xml:space="preserve">For works below ground level(+0.00m): </v>
          </cell>
        </row>
        <row r="204">
          <cell r="B204" t="str">
            <v>a</v>
          </cell>
          <cell r="C204" t="str">
            <v>Grade M-15</v>
          </cell>
        </row>
        <row r="205">
          <cell r="C205" t="str">
            <v>Cement  ( )</v>
          </cell>
          <cell r="D205" t="str">
            <v>BAG</v>
          </cell>
          <cell r="E205">
            <v>5.77</v>
          </cell>
          <cell r="F205">
            <v>263</v>
          </cell>
          <cell r="G205">
            <v>1517.51</v>
          </cell>
        </row>
        <row r="206">
          <cell r="C206" t="str">
            <v>Aggregate ( 40 mm )</v>
          </cell>
          <cell r="D206" t="str">
            <v>CUM</v>
          </cell>
          <cell r="E206">
            <v>0.9</v>
          </cell>
          <cell r="F206">
            <v>389.8</v>
          </cell>
          <cell r="G206">
            <v>350.82</v>
          </cell>
        </row>
        <row r="207">
          <cell r="C207" t="str">
            <v xml:space="preserve">Sand </v>
          </cell>
          <cell r="D207" t="str">
            <v>CUM</v>
          </cell>
          <cell r="E207">
            <v>0.55000000000000004</v>
          </cell>
          <cell r="F207">
            <v>183</v>
          </cell>
          <cell r="G207">
            <v>100.65</v>
          </cell>
        </row>
        <row r="208">
          <cell r="C208" t="str">
            <v>Admixtures ( conplast 421 IC )  ( 1% OF Cement )</v>
          </cell>
          <cell r="D208" t="str">
            <v>LITERS</v>
          </cell>
          <cell r="E208">
            <v>3.36</v>
          </cell>
          <cell r="F208">
            <v>55</v>
          </cell>
          <cell r="G208">
            <v>184.79999999999998</v>
          </cell>
        </row>
        <row r="209">
          <cell r="C209" t="str">
            <v xml:space="preserve">concrete Plant &amp; Labour cost &amp; water cost </v>
          </cell>
          <cell r="D209" t="str">
            <v>CUM</v>
          </cell>
          <cell r="E209">
            <v>1</v>
          </cell>
          <cell r="F209">
            <v>717.44225297520165</v>
          </cell>
          <cell r="G209">
            <v>717.44225297520165</v>
          </cell>
        </row>
        <row r="210">
          <cell r="C210" t="str">
            <v>Wastage</v>
          </cell>
          <cell r="D210" t="str">
            <v>%</v>
          </cell>
          <cell r="E210">
            <v>0.02</v>
          </cell>
          <cell r="F210">
            <v>2871.2222529752016</v>
          </cell>
          <cell r="G210">
            <v>57.424445059504031</v>
          </cell>
          <cell r="H210">
            <v>0</v>
          </cell>
        </row>
        <row r="211">
          <cell r="C211" t="str">
            <v>Lead Charges</v>
          </cell>
          <cell r="D211" t="str">
            <v>LS</v>
          </cell>
          <cell r="E211">
            <v>1</v>
          </cell>
          <cell r="F211">
            <v>0</v>
          </cell>
          <cell r="G211">
            <v>0</v>
          </cell>
        </row>
        <row r="213">
          <cell r="A213" t="str">
            <v>M15B</v>
          </cell>
          <cell r="B213">
            <v>0</v>
          </cell>
          <cell r="C213" t="str">
            <v>Cost of  M15 concrete for structures Below GL</v>
          </cell>
          <cell r="D213" t="str">
            <v>PER</v>
          </cell>
          <cell r="E213" t="str">
            <v>CUM</v>
          </cell>
          <cell r="F213" t="str">
            <v>RS</v>
          </cell>
          <cell r="G213">
            <v>2929</v>
          </cell>
          <cell r="H213">
            <v>2929</v>
          </cell>
        </row>
        <row r="215">
          <cell r="B215" t="str">
            <v>b</v>
          </cell>
          <cell r="C215" t="str">
            <v xml:space="preserve">Grade M-20  </v>
          </cell>
        </row>
        <row r="216">
          <cell r="C216" t="str">
            <v xml:space="preserve">Cement </v>
          </cell>
          <cell r="D216" t="str">
            <v>BAG</v>
          </cell>
          <cell r="E216">
            <v>7.5</v>
          </cell>
          <cell r="F216">
            <v>263</v>
          </cell>
          <cell r="G216">
            <v>1972.5</v>
          </cell>
        </row>
        <row r="217">
          <cell r="C217" t="str">
            <v>Aggregate ( 20 mm )</v>
          </cell>
          <cell r="D217" t="str">
            <v>CUM</v>
          </cell>
          <cell r="E217">
            <v>0.9</v>
          </cell>
          <cell r="F217">
            <v>444.4</v>
          </cell>
          <cell r="G217">
            <v>399.96</v>
          </cell>
        </row>
        <row r="218">
          <cell r="C218" t="str">
            <v xml:space="preserve">Sand </v>
          </cell>
          <cell r="D218" t="str">
            <v>CUM</v>
          </cell>
          <cell r="E218">
            <v>0.5</v>
          </cell>
          <cell r="F218">
            <v>183</v>
          </cell>
          <cell r="G218">
            <v>91.5</v>
          </cell>
        </row>
        <row r="219">
          <cell r="C219" t="str">
            <v>Admixtures ( conplast 421 IC )  ( 1% OF Cement )</v>
          </cell>
          <cell r="D219" t="str">
            <v>LITERS</v>
          </cell>
          <cell r="E219">
            <v>3.36</v>
          </cell>
          <cell r="F219">
            <v>55</v>
          </cell>
          <cell r="G219">
            <v>184.79999999999998</v>
          </cell>
        </row>
        <row r="220">
          <cell r="C220" t="str">
            <v>concrete Plant &amp; Labour cost</v>
          </cell>
          <cell r="D220" t="str">
            <v>CUM</v>
          </cell>
          <cell r="E220">
            <v>1</v>
          </cell>
          <cell r="F220">
            <v>717.44225297520165</v>
          </cell>
          <cell r="G220">
            <v>717.44225297520165</v>
          </cell>
        </row>
        <row r="221">
          <cell r="C221" t="str">
            <v>Wastage</v>
          </cell>
          <cell r="D221" t="str">
            <v>%</v>
          </cell>
          <cell r="E221">
            <v>0.02</v>
          </cell>
          <cell r="F221">
            <v>3366.2022529752021</v>
          </cell>
          <cell r="G221">
            <v>67.324045059504044</v>
          </cell>
          <cell r="H221">
            <v>0</v>
          </cell>
        </row>
        <row r="222">
          <cell r="C222" t="str">
            <v>Lead Charges</v>
          </cell>
          <cell r="D222" t="str">
            <v>LS</v>
          </cell>
          <cell r="E222">
            <v>1</v>
          </cell>
          <cell r="F222">
            <v>0</v>
          </cell>
          <cell r="G222">
            <v>0</v>
          </cell>
        </row>
        <row r="224">
          <cell r="A224" t="str">
            <v>M20B</v>
          </cell>
          <cell r="B224">
            <v>0</v>
          </cell>
          <cell r="C224" t="str">
            <v>Cost of M20 Concrete for structures Below GL</v>
          </cell>
          <cell r="D224" t="str">
            <v>PER</v>
          </cell>
          <cell r="E224" t="str">
            <v>CUM</v>
          </cell>
          <cell r="F224" t="str">
            <v>RS</v>
          </cell>
          <cell r="G224">
            <v>3434</v>
          </cell>
          <cell r="H224">
            <v>3434</v>
          </cell>
        </row>
        <row r="226">
          <cell r="B226" t="str">
            <v>c</v>
          </cell>
          <cell r="C226" t="str">
            <v xml:space="preserve">Grade M-25 </v>
          </cell>
        </row>
        <row r="227">
          <cell r="C227" t="str">
            <v xml:space="preserve">Cement </v>
          </cell>
          <cell r="D227" t="str">
            <v>BAG</v>
          </cell>
          <cell r="E227">
            <v>8</v>
          </cell>
          <cell r="F227">
            <v>263</v>
          </cell>
          <cell r="G227">
            <v>2104</v>
          </cell>
        </row>
        <row r="228">
          <cell r="C228" t="str">
            <v>Aggregate ( 20 mm )</v>
          </cell>
          <cell r="D228" t="str">
            <v>CUM</v>
          </cell>
          <cell r="E228">
            <v>0.9</v>
          </cell>
          <cell r="F228">
            <v>444.4</v>
          </cell>
          <cell r="G228">
            <v>399.96</v>
          </cell>
        </row>
        <row r="229">
          <cell r="C229" t="str">
            <v xml:space="preserve">Sand </v>
          </cell>
          <cell r="D229" t="str">
            <v>CUM</v>
          </cell>
          <cell r="E229">
            <v>0.5</v>
          </cell>
          <cell r="F229">
            <v>183</v>
          </cell>
          <cell r="G229">
            <v>91.5</v>
          </cell>
        </row>
        <row r="230">
          <cell r="C230" t="str">
            <v>Admixtures ( conplast 421 IC )  ( 1% OF Cement )</v>
          </cell>
          <cell r="D230" t="str">
            <v>LITERS</v>
          </cell>
          <cell r="E230">
            <v>3.36</v>
          </cell>
          <cell r="F230">
            <v>55</v>
          </cell>
          <cell r="G230">
            <v>184.79999999999998</v>
          </cell>
        </row>
        <row r="231">
          <cell r="C231" t="str">
            <v xml:space="preserve">Consumbles </v>
          </cell>
          <cell r="D231" t="str">
            <v>LS</v>
          </cell>
          <cell r="E231">
            <v>1</v>
          </cell>
          <cell r="F231">
            <v>20</v>
          </cell>
          <cell r="G231">
            <v>20</v>
          </cell>
        </row>
        <row r="232">
          <cell r="C232" t="str">
            <v xml:space="preserve">Water Charges </v>
          </cell>
          <cell r="D232" t="str">
            <v>LITERS</v>
          </cell>
          <cell r="E232">
            <v>165</v>
          </cell>
          <cell r="F232">
            <v>0.6</v>
          </cell>
          <cell r="G232">
            <v>99</v>
          </cell>
        </row>
        <row r="233">
          <cell r="C233" t="str">
            <v>concrete Plant &amp; Labour cost</v>
          </cell>
          <cell r="D233" t="str">
            <v>CUM</v>
          </cell>
          <cell r="E233">
            <v>1</v>
          </cell>
          <cell r="F233">
            <v>717.44225297520165</v>
          </cell>
          <cell r="G233">
            <v>717.44225297520165</v>
          </cell>
        </row>
        <row r="234">
          <cell r="C234" t="str">
            <v>Wastage</v>
          </cell>
          <cell r="D234" t="str">
            <v>%</v>
          </cell>
          <cell r="E234">
            <v>0.02</v>
          </cell>
          <cell r="F234">
            <v>3616.7022529752021</v>
          </cell>
          <cell r="G234">
            <v>72.334045059504049</v>
          </cell>
          <cell r="H234">
            <v>0</v>
          </cell>
        </row>
        <row r="235">
          <cell r="C235" t="str">
            <v>Lead Charges</v>
          </cell>
          <cell r="D235" t="str">
            <v>LS</v>
          </cell>
          <cell r="E235">
            <v>1</v>
          </cell>
          <cell r="F235">
            <v>0</v>
          </cell>
          <cell r="G235">
            <v>0</v>
          </cell>
        </row>
        <row r="237">
          <cell r="A237" t="str">
            <v>M25B</v>
          </cell>
          <cell r="B237">
            <v>0</v>
          </cell>
          <cell r="C237" t="str">
            <v>Cost of M25 Concrete  for structures Below GL</v>
          </cell>
          <cell r="D237" t="str">
            <v>PER</v>
          </cell>
          <cell r="E237" t="str">
            <v>CUM</v>
          </cell>
          <cell r="F237" t="str">
            <v>RS</v>
          </cell>
          <cell r="G237">
            <v>3690</v>
          </cell>
          <cell r="H237">
            <v>3690</v>
          </cell>
        </row>
        <row r="239">
          <cell r="B239" t="str">
            <v>d</v>
          </cell>
          <cell r="C239" t="str">
            <v xml:space="preserve">Grade M-30 </v>
          </cell>
        </row>
        <row r="240">
          <cell r="C240" t="str">
            <v xml:space="preserve">Cement </v>
          </cell>
          <cell r="D240" t="str">
            <v>BAG</v>
          </cell>
          <cell r="E240">
            <v>9</v>
          </cell>
          <cell r="F240">
            <v>263</v>
          </cell>
          <cell r="G240">
            <v>2367</v>
          </cell>
        </row>
        <row r="241">
          <cell r="C241" t="str">
            <v>Aggregate ( 20 mm )</v>
          </cell>
          <cell r="D241" t="str">
            <v>CUM</v>
          </cell>
          <cell r="E241">
            <v>0.9</v>
          </cell>
          <cell r="F241">
            <v>444.4</v>
          </cell>
          <cell r="G241">
            <v>399.96</v>
          </cell>
        </row>
        <row r="242">
          <cell r="C242" t="str">
            <v xml:space="preserve">Sand </v>
          </cell>
          <cell r="D242" t="str">
            <v>CUM</v>
          </cell>
          <cell r="E242">
            <v>0.5</v>
          </cell>
          <cell r="F242">
            <v>183</v>
          </cell>
          <cell r="G242">
            <v>91.5</v>
          </cell>
        </row>
        <row r="243">
          <cell r="C243" t="str">
            <v>Admixtures ( conplast 421 IC )  ( 1% OF Cement )</v>
          </cell>
          <cell r="D243" t="str">
            <v>LITERS</v>
          </cell>
          <cell r="E243">
            <v>3.36</v>
          </cell>
          <cell r="F243">
            <v>55</v>
          </cell>
          <cell r="G243">
            <v>184.79999999999998</v>
          </cell>
        </row>
        <row r="244">
          <cell r="C244" t="str">
            <v xml:space="preserve">Consumbles </v>
          </cell>
          <cell r="D244" t="str">
            <v>LS</v>
          </cell>
          <cell r="E244">
            <v>1</v>
          </cell>
          <cell r="F244">
            <v>20</v>
          </cell>
          <cell r="G244">
            <v>20</v>
          </cell>
        </row>
        <row r="245">
          <cell r="C245" t="str">
            <v xml:space="preserve">Water Charges </v>
          </cell>
          <cell r="D245" t="str">
            <v>LITERS</v>
          </cell>
          <cell r="E245">
            <v>165</v>
          </cell>
          <cell r="F245">
            <v>0.3</v>
          </cell>
          <cell r="G245">
            <v>49.5</v>
          </cell>
        </row>
        <row r="246">
          <cell r="C246" t="str">
            <v>concrete Plant &amp; Labour cost</v>
          </cell>
          <cell r="D246" t="str">
            <v>CUM</v>
          </cell>
          <cell r="E246">
            <v>1</v>
          </cell>
          <cell r="F246">
            <v>717.44225297520165</v>
          </cell>
          <cell r="G246">
            <v>717.44225297520165</v>
          </cell>
        </row>
        <row r="247">
          <cell r="C247" t="str">
            <v>Wastage</v>
          </cell>
          <cell r="D247" t="str">
            <v>%</v>
          </cell>
          <cell r="E247">
            <v>0.02</v>
          </cell>
          <cell r="F247">
            <v>3830.2022529752021</v>
          </cell>
          <cell r="G247">
            <v>76.604045059504045</v>
          </cell>
          <cell r="H247">
            <v>0</v>
          </cell>
        </row>
        <row r="248">
          <cell r="C248" t="str">
            <v>Lead Charges</v>
          </cell>
          <cell r="D248" t="str">
            <v>LS</v>
          </cell>
          <cell r="E248">
            <v>1</v>
          </cell>
          <cell r="F248">
            <v>0</v>
          </cell>
          <cell r="G248">
            <v>0</v>
          </cell>
        </row>
        <row r="250">
          <cell r="A250" t="str">
            <v>M30B</v>
          </cell>
          <cell r="B250">
            <v>0</v>
          </cell>
          <cell r="C250" t="str">
            <v>Cost of M30 Concrete  for structures Below GL</v>
          </cell>
          <cell r="D250" t="str">
            <v>PER</v>
          </cell>
          <cell r="E250" t="str">
            <v>CUM</v>
          </cell>
          <cell r="F250" t="str">
            <v>RS</v>
          </cell>
          <cell r="G250">
            <v>3907</v>
          </cell>
          <cell r="H250">
            <v>3907</v>
          </cell>
        </row>
        <row r="252">
          <cell r="B252" t="str">
            <v>e</v>
          </cell>
          <cell r="C252" t="str">
            <v xml:space="preserve">Grade M-35   </v>
          </cell>
        </row>
        <row r="253">
          <cell r="C253" t="str">
            <v xml:space="preserve">Cement </v>
          </cell>
          <cell r="D253" t="str">
            <v>BAG</v>
          </cell>
          <cell r="E253">
            <v>10</v>
          </cell>
          <cell r="F253">
            <v>263</v>
          </cell>
          <cell r="G253">
            <v>2630</v>
          </cell>
        </row>
        <row r="254">
          <cell r="C254" t="str">
            <v>Aggregate ( 20 mm )</v>
          </cell>
          <cell r="D254" t="str">
            <v>CUM</v>
          </cell>
          <cell r="E254">
            <v>0.9</v>
          </cell>
          <cell r="F254">
            <v>444.4</v>
          </cell>
          <cell r="G254">
            <v>399.96</v>
          </cell>
        </row>
        <row r="255">
          <cell r="C255" t="str">
            <v xml:space="preserve">Sand </v>
          </cell>
          <cell r="D255" t="str">
            <v>CUM</v>
          </cell>
          <cell r="E255">
            <v>0.5</v>
          </cell>
          <cell r="F255">
            <v>183</v>
          </cell>
          <cell r="G255">
            <v>91.5</v>
          </cell>
        </row>
        <row r="256">
          <cell r="C256" t="str">
            <v>Admixtures ( conplast 421 IC )  ( 1% OF Cement )</v>
          </cell>
          <cell r="D256" t="str">
            <v>LITERS</v>
          </cell>
          <cell r="E256">
            <v>3.36</v>
          </cell>
          <cell r="F256">
            <v>55</v>
          </cell>
          <cell r="G256">
            <v>184.79999999999998</v>
          </cell>
        </row>
        <row r="257">
          <cell r="C257" t="str">
            <v xml:space="preserve">Consumbles </v>
          </cell>
          <cell r="D257" t="str">
            <v>LS</v>
          </cell>
          <cell r="E257">
            <v>1</v>
          </cell>
          <cell r="F257">
            <v>20</v>
          </cell>
          <cell r="G257">
            <v>20</v>
          </cell>
        </row>
        <row r="258">
          <cell r="C258" t="str">
            <v xml:space="preserve">Water Charges </v>
          </cell>
          <cell r="D258" t="str">
            <v>LITERS</v>
          </cell>
          <cell r="E258">
            <v>165</v>
          </cell>
          <cell r="F258">
            <v>0.3</v>
          </cell>
          <cell r="G258">
            <v>49.5</v>
          </cell>
        </row>
        <row r="259">
          <cell r="C259" t="str">
            <v>concrete Plant &amp; Labour cost</v>
          </cell>
          <cell r="D259" t="str">
            <v>CUM</v>
          </cell>
          <cell r="E259">
            <v>1</v>
          </cell>
          <cell r="F259">
            <v>717.44225297520165</v>
          </cell>
          <cell r="G259">
            <v>717.44225297520165</v>
          </cell>
        </row>
        <row r="260">
          <cell r="C260" t="str">
            <v>Wastage</v>
          </cell>
          <cell r="D260" t="str">
            <v>%</v>
          </cell>
          <cell r="E260">
            <v>0.02</v>
          </cell>
          <cell r="F260">
            <v>4093.2022529752021</v>
          </cell>
          <cell r="G260">
            <v>81.864045059504051</v>
          </cell>
          <cell r="H260">
            <v>0</v>
          </cell>
        </row>
        <row r="261">
          <cell r="C261" t="str">
            <v>Lead Charges</v>
          </cell>
          <cell r="D261" t="str">
            <v>LS</v>
          </cell>
          <cell r="E261">
            <v>1</v>
          </cell>
          <cell r="F261">
            <v>0</v>
          </cell>
          <cell r="G261">
            <v>0</v>
          </cell>
        </row>
        <row r="263">
          <cell r="A263" t="str">
            <v>M35B</v>
          </cell>
          <cell r="B263">
            <v>0</v>
          </cell>
          <cell r="C263" t="str">
            <v>Cost of M35 Concrete  for structures Below GL</v>
          </cell>
          <cell r="D263" t="str">
            <v>PER</v>
          </cell>
          <cell r="E263" t="str">
            <v>CUM</v>
          </cell>
          <cell r="F263" t="str">
            <v>RS</v>
          </cell>
          <cell r="G263">
            <v>4176</v>
          </cell>
          <cell r="H263">
            <v>4176</v>
          </cell>
        </row>
        <row r="265">
          <cell r="B265" t="str">
            <v>f</v>
          </cell>
          <cell r="C265" t="str">
            <v xml:space="preserve">Grade M-40   </v>
          </cell>
        </row>
        <row r="266">
          <cell r="C266" t="str">
            <v xml:space="preserve">Cement </v>
          </cell>
          <cell r="D266" t="str">
            <v>BAG</v>
          </cell>
          <cell r="E266">
            <v>11</v>
          </cell>
          <cell r="F266">
            <v>263</v>
          </cell>
          <cell r="G266">
            <v>2893</v>
          </cell>
        </row>
        <row r="267">
          <cell r="C267" t="str">
            <v>Aggregate ( 20 mm )</v>
          </cell>
          <cell r="D267" t="str">
            <v>CUM</v>
          </cell>
          <cell r="E267">
            <v>0.9</v>
          </cell>
          <cell r="F267">
            <v>444.4</v>
          </cell>
          <cell r="G267">
            <v>399.96</v>
          </cell>
        </row>
        <row r="268">
          <cell r="C268" t="str">
            <v xml:space="preserve">Sand </v>
          </cell>
          <cell r="D268" t="str">
            <v>CUM</v>
          </cell>
          <cell r="E268">
            <v>0.5</v>
          </cell>
          <cell r="F268">
            <v>183</v>
          </cell>
          <cell r="G268">
            <v>91.5</v>
          </cell>
        </row>
        <row r="269">
          <cell r="C269" t="str">
            <v>Admixtures ( conplast 421 IC )  ( 1% OF Cement )</v>
          </cell>
          <cell r="D269" t="str">
            <v>LITERS</v>
          </cell>
          <cell r="E269">
            <v>3.36</v>
          </cell>
          <cell r="F269">
            <v>55</v>
          </cell>
          <cell r="G269">
            <v>184.79999999999998</v>
          </cell>
        </row>
        <row r="270">
          <cell r="C270" t="str">
            <v xml:space="preserve">Consumbles </v>
          </cell>
          <cell r="D270" t="str">
            <v>LS</v>
          </cell>
          <cell r="E270">
            <v>1</v>
          </cell>
          <cell r="F270">
            <v>20</v>
          </cell>
          <cell r="G270">
            <v>20</v>
          </cell>
        </row>
        <row r="271">
          <cell r="C271" t="str">
            <v xml:space="preserve">Water Charges </v>
          </cell>
          <cell r="D271" t="str">
            <v>LITERS</v>
          </cell>
          <cell r="E271">
            <v>165</v>
          </cell>
          <cell r="F271">
            <v>0.3</v>
          </cell>
          <cell r="G271">
            <v>49.5</v>
          </cell>
        </row>
        <row r="272">
          <cell r="C272" t="str">
            <v>concrete Plant &amp; Labour cost</v>
          </cell>
          <cell r="D272" t="str">
            <v>CUM</v>
          </cell>
          <cell r="E272">
            <v>1</v>
          </cell>
          <cell r="F272">
            <v>717.44225297520165</v>
          </cell>
          <cell r="G272">
            <v>717.44225297520165</v>
          </cell>
        </row>
        <row r="273">
          <cell r="C273" t="str">
            <v>Wastage</v>
          </cell>
          <cell r="D273" t="str">
            <v>%</v>
          </cell>
          <cell r="E273">
            <v>0.02</v>
          </cell>
          <cell r="F273">
            <v>4356.2022529752021</v>
          </cell>
          <cell r="G273">
            <v>87.124045059504041</v>
          </cell>
          <cell r="H273">
            <v>0</v>
          </cell>
        </row>
        <row r="274">
          <cell r="C274" t="str">
            <v>Lead Charges</v>
          </cell>
          <cell r="D274" t="str">
            <v>LS</v>
          </cell>
          <cell r="E274">
            <v>1</v>
          </cell>
          <cell r="F274">
            <v>0</v>
          </cell>
          <cell r="G274">
            <v>0</v>
          </cell>
        </row>
        <row r="276">
          <cell r="A276" t="str">
            <v>M40B</v>
          </cell>
          <cell r="B276">
            <v>0</v>
          </cell>
          <cell r="C276" t="str">
            <v>Cost of M40 Concrete  for structures Below GL</v>
          </cell>
          <cell r="D276" t="str">
            <v>PER</v>
          </cell>
          <cell r="E276" t="str">
            <v>CUM</v>
          </cell>
          <cell r="F276" t="str">
            <v>RS</v>
          </cell>
          <cell r="G276">
            <v>4444</v>
          </cell>
          <cell r="H276">
            <v>4444</v>
          </cell>
        </row>
        <row r="278">
          <cell r="B278" t="str">
            <v>g</v>
          </cell>
          <cell r="C278" t="str">
            <v>M25 seepage proofing/water-tight concrete</v>
          </cell>
        </row>
        <row r="279">
          <cell r="C279" t="str">
            <v>Cost of M25 Concrete  below GL</v>
          </cell>
          <cell r="D279" t="str">
            <v>CUM</v>
          </cell>
          <cell r="E279">
            <v>1</v>
          </cell>
          <cell r="F279">
            <v>3690</v>
          </cell>
          <cell r="G279">
            <v>3690</v>
          </cell>
        </row>
        <row r="280">
          <cell r="C280" t="str">
            <v>Water proofing compound 2% of Cement ( i.e 6 bags = 50kg *0.02)</v>
          </cell>
          <cell r="D280" t="str">
            <v>KG</v>
          </cell>
          <cell r="E280">
            <v>0.32000000000000006</v>
          </cell>
          <cell r="F280">
            <v>90</v>
          </cell>
          <cell r="G280">
            <v>28.800000000000004</v>
          </cell>
        </row>
        <row r="281">
          <cell r="C281" t="str">
            <v xml:space="preserve">Concrete hardener </v>
          </cell>
          <cell r="D281" t="str">
            <v>Kg</v>
          </cell>
          <cell r="E281">
            <v>2.5</v>
          </cell>
          <cell r="F281">
            <v>22</v>
          </cell>
          <cell r="G281">
            <v>55</v>
          </cell>
        </row>
        <row r="282">
          <cell r="C282" t="str">
            <v>Shuttering</v>
          </cell>
          <cell r="D282" t="str">
            <v>Sqm</v>
          </cell>
          <cell r="E282">
            <v>1</v>
          </cell>
          <cell r="F282">
            <v>20</v>
          </cell>
          <cell r="G282">
            <v>20</v>
          </cell>
        </row>
        <row r="283">
          <cell r="C283" t="str">
            <v xml:space="preserve">Extra labour for finishing </v>
          </cell>
          <cell r="D283" t="str">
            <v>Sqm</v>
          </cell>
          <cell r="E283">
            <v>1</v>
          </cell>
          <cell r="F283">
            <v>10</v>
          </cell>
          <cell r="G283">
            <v>10</v>
          </cell>
        </row>
        <row r="285">
          <cell r="A285" t="str">
            <v>M25SP</v>
          </cell>
          <cell r="B285">
            <v>0</v>
          </cell>
          <cell r="C285" t="str">
            <v>M25 Seepage Proof Concrete</v>
          </cell>
          <cell r="D285" t="str">
            <v>PER</v>
          </cell>
          <cell r="E285" t="str">
            <v>CUM</v>
          </cell>
          <cell r="F285" t="str">
            <v>Rs</v>
          </cell>
          <cell r="G285">
            <v>3803.8</v>
          </cell>
          <cell r="H285">
            <v>3804</v>
          </cell>
        </row>
        <row r="287">
          <cell r="B287" t="str">
            <v>h</v>
          </cell>
          <cell r="C287" t="str">
            <v>M30 seepage proofing/water-tight concrete</v>
          </cell>
        </row>
        <row r="288">
          <cell r="C288" t="str">
            <v>Cost of M30 Concrete below GL</v>
          </cell>
          <cell r="D288" t="str">
            <v>CUM</v>
          </cell>
          <cell r="E288">
            <v>1</v>
          </cell>
          <cell r="F288">
            <v>3907</v>
          </cell>
          <cell r="G288">
            <v>3907</v>
          </cell>
        </row>
        <row r="289">
          <cell r="C289" t="str">
            <v>Water proofing compound 2% of Cement ( i.e 6 bags = 50kg *0.02)</v>
          </cell>
          <cell r="D289" t="str">
            <v>KG</v>
          </cell>
          <cell r="E289">
            <v>0.32000000000000006</v>
          </cell>
          <cell r="F289">
            <v>90</v>
          </cell>
          <cell r="G289">
            <v>28.800000000000004</v>
          </cell>
        </row>
        <row r="290">
          <cell r="C290" t="str">
            <v xml:space="preserve">Concrete hardener </v>
          </cell>
          <cell r="D290" t="str">
            <v>Kg</v>
          </cell>
          <cell r="E290">
            <v>2.5</v>
          </cell>
          <cell r="F290">
            <v>22</v>
          </cell>
          <cell r="G290">
            <v>55</v>
          </cell>
        </row>
        <row r="291">
          <cell r="C291" t="str">
            <v>Shuttering</v>
          </cell>
          <cell r="D291" t="str">
            <v>Sqm</v>
          </cell>
          <cell r="E291">
            <v>1</v>
          </cell>
          <cell r="F291">
            <v>20</v>
          </cell>
          <cell r="G291">
            <v>20</v>
          </cell>
        </row>
        <row r="292">
          <cell r="C292" t="str">
            <v xml:space="preserve">Extra labour for finishing </v>
          </cell>
          <cell r="D292" t="str">
            <v>Sqm</v>
          </cell>
          <cell r="E292">
            <v>1</v>
          </cell>
          <cell r="F292">
            <v>10</v>
          </cell>
          <cell r="G292">
            <v>10</v>
          </cell>
        </row>
        <row r="294">
          <cell r="A294" t="str">
            <v>M30SP</v>
          </cell>
          <cell r="B294">
            <v>0</v>
          </cell>
          <cell r="C294" t="str">
            <v>M30 Seepage Proof Concrete</v>
          </cell>
          <cell r="D294" t="str">
            <v>PER</v>
          </cell>
          <cell r="E294" t="str">
            <v>CUM</v>
          </cell>
          <cell r="F294" t="str">
            <v>Rs</v>
          </cell>
          <cell r="G294">
            <v>4020.8</v>
          </cell>
          <cell r="H294">
            <v>4021</v>
          </cell>
        </row>
        <row r="296">
          <cell r="B296">
            <v>2</v>
          </cell>
          <cell r="C296" t="str">
            <v>For works above ground level(+0.00m)</v>
          </cell>
        </row>
        <row r="297">
          <cell r="B297" t="str">
            <v>a</v>
          </cell>
          <cell r="C297" t="str">
            <v>Grade M-15</v>
          </cell>
        </row>
        <row r="298">
          <cell r="C298" t="str">
            <v>Cost of M15 Concrete  for structures below GL</v>
          </cell>
          <cell r="D298" t="str">
            <v>CUM</v>
          </cell>
          <cell r="E298">
            <v>1</v>
          </cell>
          <cell r="F298">
            <v>2929</v>
          </cell>
          <cell r="G298">
            <v>2929</v>
          </cell>
        </row>
        <row r="299">
          <cell r="C299" t="str">
            <v>Addl. Cost for Lead</v>
          </cell>
          <cell r="D299" t="str">
            <v>LS</v>
          </cell>
          <cell r="E299">
            <v>1</v>
          </cell>
          <cell r="F299">
            <v>150</v>
          </cell>
          <cell r="G299">
            <v>150</v>
          </cell>
        </row>
        <row r="301">
          <cell r="A301" t="str">
            <v>M15A</v>
          </cell>
          <cell r="B301">
            <v>0</v>
          </cell>
          <cell r="C301" t="str">
            <v>Cost of M15 Concrete  for structures above GL</v>
          </cell>
          <cell r="D301" t="str">
            <v>PER</v>
          </cell>
          <cell r="E301" t="str">
            <v>CUM</v>
          </cell>
          <cell r="F301" t="str">
            <v>RS</v>
          </cell>
          <cell r="G301">
            <v>3079</v>
          </cell>
          <cell r="H301">
            <v>3079</v>
          </cell>
        </row>
        <row r="303">
          <cell r="B303" t="str">
            <v>b</v>
          </cell>
          <cell r="C303" t="str">
            <v xml:space="preserve">Grade M-20 </v>
          </cell>
        </row>
        <row r="304">
          <cell r="C304" t="str">
            <v>Cost of M20 Concrete  for structures below GL</v>
          </cell>
          <cell r="D304" t="str">
            <v>CUM</v>
          </cell>
          <cell r="E304">
            <v>1</v>
          </cell>
          <cell r="F304">
            <v>3434</v>
          </cell>
          <cell r="G304">
            <v>3434</v>
          </cell>
        </row>
        <row r="305">
          <cell r="C305" t="str">
            <v>Addl. Cost for Lead</v>
          </cell>
          <cell r="D305" t="str">
            <v>LS</v>
          </cell>
          <cell r="E305">
            <v>1</v>
          </cell>
          <cell r="F305">
            <v>150</v>
          </cell>
          <cell r="G305">
            <v>150</v>
          </cell>
        </row>
        <row r="307">
          <cell r="A307" t="str">
            <v>M20A</v>
          </cell>
          <cell r="B307">
            <v>0</v>
          </cell>
          <cell r="C307" t="str">
            <v>Cost of M20 Concrete  for structures above GL</v>
          </cell>
          <cell r="D307" t="str">
            <v>PER</v>
          </cell>
          <cell r="E307" t="str">
            <v>CUM</v>
          </cell>
          <cell r="F307" t="str">
            <v>RS</v>
          </cell>
          <cell r="G307">
            <v>3584</v>
          </cell>
          <cell r="H307">
            <v>3584</v>
          </cell>
        </row>
        <row r="309">
          <cell r="B309" t="str">
            <v>c</v>
          </cell>
          <cell r="C309" t="str">
            <v xml:space="preserve">Grade M-25 </v>
          </cell>
        </row>
        <row r="310">
          <cell r="C310" t="str">
            <v>Cost of M25 Concrete  for structures below GL</v>
          </cell>
          <cell r="D310" t="str">
            <v>CUM</v>
          </cell>
          <cell r="E310">
            <v>1</v>
          </cell>
          <cell r="F310">
            <v>3690</v>
          </cell>
          <cell r="G310">
            <v>3690</v>
          </cell>
        </row>
        <row r="311">
          <cell r="C311" t="str">
            <v>Addl. Cost for Lead</v>
          </cell>
          <cell r="D311" t="str">
            <v>LS</v>
          </cell>
          <cell r="E311">
            <v>1</v>
          </cell>
          <cell r="F311">
            <v>150</v>
          </cell>
          <cell r="G311">
            <v>150</v>
          </cell>
        </row>
        <row r="313">
          <cell r="A313" t="str">
            <v>M25A</v>
          </cell>
          <cell r="B313">
            <v>0</v>
          </cell>
          <cell r="C313" t="str">
            <v>Cost of M25 Concrete  for structures above GL</v>
          </cell>
          <cell r="D313" t="str">
            <v>PER</v>
          </cell>
          <cell r="E313" t="str">
            <v>CUM</v>
          </cell>
          <cell r="F313" t="str">
            <v>RS</v>
          </cell>
          <cell r="G313">
            <v>3840</v>
          </cell>
          <cell r="H313">
            <v>3840</v>
          </cell>
        </row>
        <row r="315">
          <cell r="B315" t="str">
            <v>d</v>
          </cell>
          <cell r="C315" t="str">
            <v xml:space="preserve">Grade M-30 </v>
          </cell>
        </row>
        <row r="316">
          <cell r="C316" t="str">
            <v>Cost of M30 Concrete  for structures below GL</v>
          </cell>
          <cell r="D316" t="str">
            <v>CUM</v>
          </cell>
          <cell r="E316">
            <v>1</v>
          </cell>
          <cell r="F316">
            <v>3907</v>
          </cell>
          <cell r="G316">
            <v>3907</v>
          </cell>
        </row>
        <row r="317">
          <cell r="C317" t="str">
            <v>Addl. Cost for Lead</v>
          </cell>
          <cell r="D317" t="str">
            <v>LS</v>
          </cell>
          <cell r="E317">
            <v>1</v>
          </cell>
          <cell r="F317">
            <v>150</v>
          </cell>
          <cell r="G317">
            <v>150</v>
          </cell>
        </row>
        <row r="319">
          <cell r="A319" t="str">
            <v>M30A</v>
          </cell>
          <cell r="B319">
            <v>0</v>
          </cell>
          <cell r="C319" t="str">
            <v>Cost of M30 Concrete  for structures above GL</v>
          </cell>
          <cell r="D319" t="str">
            <v>PER</v>
          </cell>
          <cell r="E319" t="str">
            <v>CUM</v>
          </cell>
          <cell r="F319" t="str">
            <v>RS</v>
          </cell>
          <cell r="G319">
            <v>4057</v>
          </cell>
          <cell r="H319">
            <v>4057</v>
          </cell>
        </row>
        <row r="321">
          <cell r="B321" t="str">
            <v>e</v>
          </cell>
          <cell r="C321" t="str">
            <v xml:space="preserve">Grade M-35 </v>
          </cell>
        </row>
        <row r="322">
          <cell r="C322" t="str">
            <v>Cost of M35 Concrete  for structures below GL</v>
          </cell>
          <cell r="D322" t="str">
            <v>CUM</v>
          </cell>
          <cell r="E322">
            <v>1</v>
          </cell>
          <cell r="F322">
            <v>4176</v>
          </cell>
          <cell r="G322">
            <v>4176</v>
          </cell>
        </row>
        <row r="323">
          <cell r="C323" t="str">
            <v>Addl. Cost for Lead</v>
          </cell>
          <cell r="D323" t="str">
            <v>LS</v>
          </cell>
          <cell r="E323">
            <v>1</v>
          </cell>
          <cell r="F323">
            <v>150</v>
          </cell>
          <cell r="G323">
            <v>150</v>
          </cell>
        </row>
        <row r="325">
          <cell r="A325" t="str">
            <v>M35A</v>
          </cell>
          <cell r="B325">
            <v>0</v>
          </cell>
          <cell r="C325" t="str">
            <v>Cost of M35 Concrete  for structures above GL</v>
          </cell>
          <cell r="D325" t="str">
            <v>PER</v>
          </cell>
          <cell r="E325" t="str">
            <v>CUM</v>
          </cell>
          <cell r="F325" t="str">
            <v>RS</v>
          </cell>
          <cell r="G325">
            <v>4326</v>
          </cell>
          <cell r="H325">
            <v>4326</v>
          </cell>
        </row>
        <row r="327">
          <cell r="B327" t="str">
            <v>f</v>
          </cell>
          <cell r="C327" t="str">
            <v xml:space="preserve">Grade M-40 </v>
          </cell>
        </row>
        <row r="328">
          <cell r="C328" t="str">
            <v>Cost of M40 Concrete  for structures below GL</v>
          </cell>
          <cell r="D328" t="str">
            <v>CUM</v>
          </cell>
          <cell r="E328">
            <v>1</v>
          </cell>
          <cell r="F328">
            <v>4444</v>
          </cell>
          <cell r="G328">
            <v>4444</v>
          </cell>
        </row>
        <row r="329">
          <cell r="C329" t="str">
            <v>Addl. Cost for Lead</v>
          </cell>
          <cell r="D329" t="str">
            <v>LS</v>
          </cell>
          <cell r="E329">
            <v>1</v>
          </cell>
          <cell r="F329">
            <v>150</v>
          </cell>
          <cell r="G329">
            <v>150</v>
          </cell>
        </row>
        <row r="331">
          <cell r="A331" t="str">
            <v>M40A</v>
          </cell>
          <cell r="B331">
            <v>0</v>
          </cell>
          <cell r="C331" t="str">
            <v>Cost of M40 Concrete  for structures above GL</v>
          </cell>
          <cell r="D331" t="str">
            <v>PER</v>
          </cell>
          <cell r="E331" t="str">
            <v>CUM</v>
          </cell>
          <cell r="F331" t="str">
            <v>RS</v>
          </cell>
          <cell r="G331">
            <v>4594</v>
          </cell>
          <cell r="H331">
            <v>4594</v>
          </cell>
        </row>
        <row r="333">
          <cell r="B333">
            <v>8</v>
          </cell>
          <cell r="C333" t="str">
            <v xml:space="preserve">Providing and fitting precast design mix cement concrete with graded aggregate (maximum size of coarse aggregate not exceeding 20 mm or 40mm unless specified otherwise) and the required admixtures for reinforced concrete work at all levels, for all kinds </v>
          </cell>
        </row>
        <row r="334">
          <cell r="B334" t="str">
            <v>a</v>
          </cell>
          <cell r="C334" t="str">
            <v>Grade M-20 (for all other components of the super structure, roof slab,mini-structures,beams,columns,walls and other structure attachments, etc.)</v>
          </cell>
        </row>
        <row r="335">
          <cell r="C335" t="str">
            <v>Cost of M20 concrete for structures above GL</v>
          </cell>
          <cell r="D335" t="str">
            <v>CUM</v>
          </cell>
          <cell r="E335">
            <v>1.0125</v>
          </cell>
          <cell r="F335">
            <v>5084</v>
          </cell>
          <cell r="G335">
            <v>5147.55</v>
          </cell>
        </row>
        <row r="336">
          <cell r="C336" t="str">
            <v xml:space="preserve">Cost of CM for fixing </v>
          </cell>
          <cell r="D336" t="str">
            <v>Sq/cum</v>
          </cell>
          <cell r="E336">
            <v>5</v>
          </cell>
          <cell r="F336">
            <v>225</v>
          </cell>
          <cell r="G336">
            <v>1125</v>
          </cell>
        </row>
        <row r="337">
          <cell r="C337" t="str">
            <v>Cost for labour for fixing</v>
          </cell>
          <cell r="D337" t="str">
            <v>cum</v>
          </cell>
          <cell r="E337">
            <v>1</v>
          </cell>
          <cell r="F337">
            <v>2000</v>
          </cell>
          <cell r="G337">
            <v>2000</v>
          </cell>
        </row>
        <row r="339">
          <cell r="A339" t="str">
            <v>PCM20</v>
          </cell>
          <cell r="B339">
            <v>0</v>
          </cell>
          <cell r="C339" t="str">
            <v>Cost of M20 Precast Concrete above GL</v>
          </cell>
          <cell r="D339" t="str">
            <v>PER</v>
          </cell>
          <cell r="E339" t="str">
            <v>CUM</v>
          </cell>
          <cell r="F339" t="str">
            <v>RS</v>
          </cell>
          <cell r="G339">
            <v>8273</v>
          </cell>
          <cell r="H339">
            <v>8273</v>
          </cell>
        </row>
        <row r="341">
          <cell r="B341" t="str">
            <v>b</v>
          </cell>
          <cell r="C341" t="str">
            <v>Grade M-25 (for all other components of the super structure, roof slab,mini-structures,beams,columns,walls and other structure attachments, etc.)</v>
          </cell>
        </row>
        <row r="342">
          <cell r="C342" t="str">
            <v>Cost of M25 Concrete  for structures above GL</v>
          </cell>
          <cell r="D342" t="str">
            <v>CUM</v>
          </cell>
          <cell r="E342">
            <v>1.0125</v>
          </cell>
          <cell r="F342">
            <v>5340</v>
          </cell>
          <cell r="G342">
            <v>5406.75</v>
          </cell>
        </row>
        <row r="343">
          <cell r="C343" t="str">
            <v xml:space="preserve">Cost of CM for fixing </v>
          </cell>
          <cell r="D343" t="str">
            <v>Sq/cum</v>
          </cell>
          <cell r="E343">
            <v>5</v>
          </cell>
          <cell r="F343">
            <v>225</v>
          </cell>
          <cell r="G343">
            <v>1125</v>
          </cell>
        </row>
        <row r="344">
          <cell r="C344" t="str">
            <v>Cost for labour for fixing</v>
          </cell>
          <cell r="D344" t="str">
            <v>cum</v>
          </cell>
          <cell r="E344">
            <v>1</v>
          </cell>
          <cell r="F344">
            <v>2000</v>
          </cell>
          <cell r="G344">
            <v>2000</v>
          </cell>
        </row>
        <row r="346">
          <cell r="A346" t="str">
            <v>PCM25</v>
          </cell>
          <cell r="B346">
            <v>0</v>
          </cell>
          <cell r="C346" t="str">
            <v>Cost of M25 Precast Concrete above GL</v>
          </cell>
          <cell r="D346" t="str">
            <v>PER</v>
          </cell>
          <cell r="E346" t="str">
            <v>CUM</v>
          </cell>
          <cell r="F346" t="str">
            <v>RS</v>
          </cell>
          <cell r="G346">
            <v>8532</v>
          </cell>
          <cell r="H346">
            <v>8532</v>
          </cell>
        </row>
        <row r="348">
          <cell r="B348" t="str">
            <v>c</v>
          </cell>
          <cell r="C348" t="str">
            <v>Grade M-30 (for all other components of the super structure, roof slab,mini-structures,beams,columns,walls and other structure attachments, etc.)</v>
          </cell>
        </row>
        <row r="349">
          <cell r="C349" t="str">
            <v>Cost of M30 Concrete  for structures above GL</v>
          </cell>
          <cell r="D349" t="str">
            <v>CUM</v>
          </cell>
          <cell r="E349">
            <v>1.0125</v>
          </cell>
          <cell r="F349">
            <v>5557</v>
          </cell>
          <cell r="G349">
            <v>5626.4624999999996</v>
          </cell>
        </row>
        <row r="350">
          <cell r="C350" t="str">
            <v xml:space="preserve">Cost of CM for fixing </v>
          </cell>
          <cell r="D350" t="str">
            <v>Sq/cum</v>
          </cell>
          <cell r="E350">
            <v>5</v>
          </cell>
          <cell r="F350">
            <v>225</v>
          </cell>
          <cell r="G350">
            <v>1125</v>
          </cell>
        </row>
        <row r="351">
          <cell r="C351" t="str">
            <v>Cost for labour for fixing</v>
          </cell>
          <cell r="D351" t="str">
            <v>cum</v>
          </cell>
          <cell r="E351">
            <v>1</v>
          </cell>
          <cell r="F351">
            <v>2000</v>
          </cell>
          <cell r="G351">
            <v>2000</v>
          </cell>
        </row>
        <row r="353">
          <cell r="A353" t="str">
            <v>PCM30</v>
          </cell>
          <cell r="B353">
            <v>0</v>
          </cell>
          <cell r="C353" t="str">
            <v>Cost of M30 Precast Concrete above GL</v>
          </cell>
          <cell r="D353" t="str">
            <v>PER</v>
          </cell>
          <cell r="E353" t="str">
            <v>CUM</v>
          </cell>
          <cell r="F353" t="str">
            <v>RS</v>
          </cell>
          <cell r="G353">
            <v>8752</v>
          </cell>
          <cell r="H353">
            <v>8752</v>
          </cell>
        </row>
        <row r="355">
          <cell r="B355" t="str">
            <v>d</v>
          </cell>
          <cell r="C355" t="str">
            <v xml:space="preserve">Grade M-35 </v>
          </cell>
        </row>
        <row r="356">
          <cell r="C356" t="str">
            <v>Cost of M35 Concrete  for structures above GL</v>
          </cell>
          <cell r="D356" t="str">
            <v>CUM</v>
          </cell>
          <cell r="E356">
            <v>1.0125</v>
          </cell>
          <cell r="F356">
            <v>5826</v>
          </cell>
          <cell r="G356">
            <v>5898.8249999999998</v>
          </cell>
        </row>
        <row r="357">
          <cell r="C357" t="str">
            <v xml:space="preserve">Cost of CM for fixing </v>
          </cell>
          <cell r="D357" t="str">
            <v>Sq/cum</v>
          </cell>
          <cell r="E357">
            <v>5</v>
          </cell>
          <cell r="F357">
            <v>225</v>
          </cell>
          <cell r="G357">
            <v>1125</v>
          </cell>
        </row>
        <row r="358">
          <cell r="C358" t="str">
            <v>Cost for labour for fixing</v>
          </cell>
          <cell r="D358" t="str">
            <v>cum</v>
          </cell>
          <cell r="E358">
            <v>1</v>
          </cell>
          <cell r="F358">
            <v>2000</v>
          </cell>
          <cell r="G358">
            <v>2000</v>
          </cell>
        </row>
        <row r="360">
          <cell r="A360" t="str">
            <v>PCM35</v>
          </cell>
          <cell r="B360">
            <v>0</v>
          </cell>
          <cell r="C360" t="str">
            <v>Cost of M35 Precast Concrete above GL</v>
          </cell>
          <cell r="D360" t="str">
            <v>PER</v>
          </cell>
          <cell r="E360" t="str">
            <v>CUM</v>
          </cell>
          <cell r="F360" t="str">
            <v>RS</v>
          </cell>
          <cell r="G360">
            <v>9024</v>
          </cell>
          <cell r="H360">
            <v>9024</v>
          </cell>
        </row>
        <row r="362">
          <cell r="B362">
            <v>9</v>
          </cell>
          <cell r="C362" t="str">
            <v>Providing and laying  concrete (with fine aggregate as its aggregate ) grouting with its strength M35 or bigger  for  work beneath frame steel column baseplate at all levels, for all kinds of work including all labour, material  equipment, handling, trans</v>
          </cell>
        </row>
        <row r="363">
          <cell r="C363" t="str">
            <v>Concrete M-40</v>
          </cell>
          <cell r="D363" t="str">
            <v>Cum</v>
          </cell>
          <cell r="E363">
            <v>1</v>
          </cell>
          <cell r="F363">
            <v>4594</v>
          </cell>
          <cell r="G363">
            <v>4594</v>
          </cell>
        </row>
        <row r="364">
          <cell r="C364" t="str">
            <v>Cost For shuttering</v>
          </cell>
          <cell r="D364" t="str">
            <v>Cum</v>
          </cell>
          <cell r="E364">
            <v>1</v>
          </cell>
          <cell r="F364">
            <v>850</v>
          </cell>
          <cell r="G364">
            <v>850</v>
          </cell>
        </row>
        <row r="365">
          <cell r="C365" t="str">
            <v xml:space="preserve">Cost for Labour </v>
          </cell>
          <cell r="D365" t="str">
            <v>Cum</v>
          </cell>
          <cell r="E365">
            <v>1</v>
          </cell>
          <cell r="F365">
            <v>1500</v>
          </cell>
          <cell r="G365">
            <v>1500</v>
          </cell>
        </row>
        <row r="367">
          <cell r="A367" t="str">
            <v>GM35</v>
          </cell>
          <cell r="B367">
            <v>0</v>
          </cell>
          <cell r="C367" t="str">
            <v>Cost of Grouting</v>
          </cell>
          <cell r="D367" t="str">
            <v>PER</v>
          </cell>
          <cell r="E367" t="str">
            <v>CUM</v>
          </cell>
          <cell r="F367" t="str">
            <v>RS</v>
          </cell>
          <cell r="G367">
            <v>6944</v>
          </cell>
          <cell r="H367">
            <v>6944</v>
          </cell>
        </row>
        <row r="369">
          <cell r="B369">
            <v>10</v>
          </cell>
          <cell r="C369" t="str">
            <v xml:space="preserve">Providing and laying design Non shrink grout  for reinforced concrete work at all levels, for all kinds of work  including all labour, material  equipment, handling, transporting, batching, mixing, placing, leveling compacting, curing, testing, etc..,and </v>
          </cell>
        </row>
        <row r="370">
          <cell r="C370" t="str">
            <v>Shrinkcomp - 30(RS 8450+2000 + 20 % ED + 4 % ST + 3% ESC.)</v>
          </cell>
          <cell r="D370" t="str">
            <v>MT</v>
          </cell>
          <cell r="E370">
            <v>2</v>
          </cell>
          <cell r="F370">
            <v>13432.848</v>
          </cell>
          <cell r="G370">
            <v>26865.696</v>
          </cell>
        </row>
        <row r="371">
          <cell r="C371" t="str">
            <v>Wastage  ( AS SPECIFIED BY SUPP. M/S. ACC REF.)</v>
          </cell>
          <cell r="D371" t="str">
            <v>%</v>
          </cell>
          <cell r="E371">
            <v>0.2</v>
          </cell>
          <cell r="F371">
            <v>13432.848</v>
          </cell>
          <cell r="G371">
            <v>2686.5696000000003</v>
          </cell>
        </row>
        <row r="372">
          <cell r="C372" t="str">
            <v xml:space="preserve">Cost of Shuttering </v>
          </cell>
          <cell r="D372" t="str">
            <v>LS</v>
          </cell>
          <cell r="E372">
            <v>1</v>
          </cell>
          <cell r="F372">
            <v>500</v>
          </cell>
          <cell r="G372">
            <v>500</v>
          </cell>
        </row>
        <row r="373">
          <cell r="C373" t="str">
            <v xml:space="preserve">Cost of labour </v>
          </cell>
          <cell r="D373" t="str">
            <v>CUM</v>
          </cell>
          <cell r="E373">
            <v>1</v>
          </cell>
          <cell r="F373">
            <v>1500</v>
          </cell>
          <cell r="G373">
            <v>1500</v>
          </cell>
        </row>
        <row r="375">
          <cell r="A375" t="str">
            <v>NSG</v>
          </cell>
          <cell r="B375">
            <v>0</v>
          </cell>
          <cell r="C375" t="str">
            <v xml:space="preserve">Non shrink grout SHIRNKKOMP-30 (From ACC) </v>
          </cell>
          <cell r="D375" t="str">
            <v>PER</v>
          </cell>
          <cell r="E375" t="str">
            <v>CUM</v>
          </cell>
          <cell r="F375" t="str">
            <v>RS</v>
          </cell>
          <cell r="G375">
            <v>31552.265599999999</v>
          </cell>
          <cell r="H375">
            <v>31553</v>
          </cell>
        </row>
        <row r="377">
          <cell r="B377">
            <v>11</v>
          </cell>
          <cell r="C377" t="str">
            <v>Providing and laying design mix cement concrete grouting (1:1) with Cement sand and the required admixtures for reinforced concrete work at all levels, for all kinds of work including all labour, material  equipment, handling, transporting, batching, mixi</v>
          </cell>
        </row>
        <row r="378">
          <cell r="C378" t="str">
            <v>Cement ( CM : 1: 3 )</v>
          </cell>
          <cell r="D378" t="str">
            <v>BAG</v>
          </cell>
          <cell r="E378">
            <v>0.2</v>
          </cell>
          <cell r="F378">
            <v>263</v>
          </cell>
          <cell r="G378">
            <v>52.6</v>
          </cell>
        </row>
        <row r="379">
          <cell r="C379" t="str">
            <v xml:space="preserve">Sand </v>
          </cell>
          <cell r="D379" t="str">
            <v>CUM</v>
          </cell>
          <cell r="E379">
            <v>0.03</v>
          </cell>
          <cell r="F379">
            <v>183</v>
          </cell>
          <cell r="G379">
            <v>5.49</v>
          </cell>
        </row>
        <row r="380">
          <cell r="C380" t="str">
            <v xml:space="preserve">Labour </v>
          </cell>
          <cell r="D380" t="str">
            <v>SQM</v>
          </cell>
          <cell r="E380">
            <v>1</v>
          </cell>
          <cell r="F380">
            <v>85</v>
          </cell>
          <cell r="G380">
            <v>85</v>
          </cell>
        </row>
        <row r="381">
          <cell r="C381" t="str">
            <v>Cost of Chicken wire mesh</v>
          </cell>
          <cell r="D381" t="str">
            <v>SQM</v>
          </cell>
          <cell r="E381">
            <v>1</v>
          </cell>
          <cell r="F381">
            <v>65</v>
          </cell>
          <cell r="G381">
            <v>65</v>
          </cell>
        </row>
        <row r="382">
          <cell r="C382" t="str">
            <v>P&amp;M for Shortcreting</v>
          </cell>
          <cell r="D382" t="str">
            <v>LS</v>
          </cell>
          <cell r="E382">
            <v>1</v>
          </cell>
          <cell r="F382">
            <v>100</v>
          </cell>
          <cell r="G382">
            <v>100</v>
          </cell>
        </row>
        <row r="384">
          <cell r="A384" t="str">
            <v>GCS</v>
          </cell>
          <cell r="B384">
            <v>0</v>
          </cell>
          <cell r="C384" t="str">
            <v>Cost of Grouting with Cement Sand</v>
          </cell>
          <cell r="D384" t="str">
            <v>PER</v>
          </cell>
          <cell r="E384" t="str">
            <v>SQM</v>
          </cell>
          <cell r="F384" t="str">
            <v>RS</v>
          </cell>
          <cell r="G384">
            <v>309</v>
          </cell>
          <cell r="H384">
            <v>309</v>
          </cell>
        </row>
        <row r="387">
          <cell r="B387">
            <v>12</v>
          </cell>
          <cell r="C387" t="str">
            <v>For works below ground level:</v>
          </cell>
        </row>
        <row r="388">
          <cell r="B388" t="str">
            <v>a</v>
          </cell>
          <cell r="C388" t="str">
            <v>High strength deformed bars (Fe 415).</v>
          </cell>
        </row>
        <row r="389">
          <cell r="C389" t="str">
            <v xml:space="preserve">Cost of steel </v>
          </cell>
          <cell r="D389" t="str">
            <v>MT</v>
          </cell>
          <cell r="E389">
            <v>1</v>
          </cell>
          <cell r="F389">
            <v>1300</v>
          </cell>
          <cell r="G389">
            <v>1300</v>
          </cell>
        </row>
        <row r="390">
          <cell r="C390" t="str">
            <v xml:space="preserve">Labour for Bending </v>
          </cell>
          <cell r="D390" t="str">
            <v>MT</v>
          </cell>
          <cell r="E390">
            <v>1</v>
          </cell>
          <cell r="F390">
            <v>2000</v>
          </cell>
          <cell r="G390">
            <v>2000</v>
          </cell>
        </row>
        <row r="391">
          <cell r="C391" t="str">
            <v>Cost of Binding wire</v>
          </cell>
          <cell r="D391" t="str">
            <v>KG</v>
          </cell>
          <cell r="E391">
            <v>9</v>
          </cell>
          <cell r="F391">
            <v>38</v>
          </cell>
          <cell r="G391">
            <v>342</v>
          </cell>
        </row>
        <row r="392">
          <cell r="C392" t="str">
            <v>Cost of cover blocks</v>
          </cell>
          <cell r="D392" t="str">
            <v>MT</v>
          </cell>
          <cell r="E392">
            <v>1</v>
          </cell>
          <cell r="F392">
            <v>50</v>
          </cell>
          <cell r="G392">
            <v>50</v>
          </cell>
        </row>
        <row r="393">
          <cell r="C393" t="str">
            <v>Extra for lift</v>
          </cell>
          <cell r="D393" t="str">
            <v>MT</v>
          </cell>
          <cell r="E393">
            <v>1</v>
          </cell>
          <cell r="F393">
            <v>50</v>
          </cell>
          <cell r="G393">
            <v>50</v>
          </cell>
        </row>
        <row r="394">
          <cell r="C394" t="str">
            <v>Cost of P &amp; M</v>
          </cell>
          <cell r="D394" t="str">
            <v>Ls</v>
          </cell>
          <cell r="E394">
            <v>1</v>
          </cell>
          <cell r="F394">
            <v>150</v>
          </cell>
          <cell r="G394">
            <v>150</v>
          </cell>
        </row>
        <row r="396">
          <cell r="A396" t="str">
            <v>FE415B</v>
          </cell>
          <cell r="B396">
            <v>0</v>
          </cell>
          <cell r="C396" t="str">
            <v>Cost of Rebar - HYSD Below GL</v>
          </cell>
          <cell r="D396" t="str">
            <v>PER</v>
          </cell>
          <cell r="E396" t="str">
            <v>MT</v>
          </cell>
          <cell r="F396" t="str">
            <v>RS</v>
          </cell>
          <cell r="G396">
            <v>3892</v>
          </cell>
          <cell r="H396">
            <v>3892</v>
          </cell>
        </row>
        <row r="398">
          <cell r="B398" t="str">
            <v>b</v>
          </cell>
          <cell r="C398" t="str">
            <v>Mild steel reinforcement bars (Fe 250)</v>
          </cell>
        </row>
        <row r="399">
          <cell r="C399" t="str">
            <v xml:space="preserve">Cost of steel </v>
          </cell>
          <cell r="D399" t="str">
            <v>MT</v>
          </cell>
          <cell r="E399">
            <v>1</v>
          </cell>
          <cell r="F399">
            <v>1300</v>
          </cell>
          <cell r="G399">
            <v>1300</v>
          </cell>
        </row>
        <row r="400">
          <cell r="C400" t="str">
            <v xml:space="preserve">Labour for Bending </v>
          </cell>
          <cell r="D400" t="str">
            <v>MT</v>
          </cell>
          <cell r="E400">
            <v>1</v>
          </cell>
          <cell r="F400">
            <v>1700</v>
          </cell>
          <cell r="G400">
            <v>1700</v>
          </cell>
        </row>
        <row r="401">
          <cell r="C401" t="str">
            <v>Cost of Binding wire</v>
          </cell>
          <cell r="D401" t="str">
            <v>KG</v>
          </cell>
          <cell r="E401">
            <v>9</v>
          </cell>
          <cell r="F401">
            <v>32</v>
          </cell>
          <cell r="G401">
            <v>288</v>
          </cell>
        </row>
        <row r="402">
          <cell r="C402" t="str">
            <v>Cost of cover blocks</v>
          </cell>
          <cell r="D402" t="str">
            <v>MT</v>
          </cell>
          <cell r="E402">
            <v>1</v>
          </cell>
          <cell r="F402">
            <v>50</v>
          </cell>
          <cell r="G402">
            <v>50</v>
          </cell>
        </row>
        <row r="403">
          <cell r="C403" t="str">
            <v>Extra for lift</v>
          </cell>
          <cell r="D403" t="str">
            <v>MT</v>
          </cell>
          <cell r="E403">
            <v>1</v>
          </cell>
          <cell r="F403">
            <v>50</v>
          </cell>
          <cell r="G403">
            <v>50</v>
          </cell>
        </row>
        <row r="404">
          <cell r="C404" t="str">
            <v>Cost of P &amp; M</v>
          </cell>
          <cell r="D404" t="str">
            <v>Ls</v>
          </cell>
          <cell r="E404">
            <v>1</v>
          </cell>
          <cell r="F404">
            <v>150</v>
          </cell>
          <cell r="G404">
            <v>150</v>
          </cell>
        </row>
        <row r="406">
          <cell r="A406" t="str">
            <v>FE250B</v>
          </cell>
          <cell r="B406">
            <v>0</v>
          </cell>
          <cell r="C406" t="str">
            <v>Cost of Rebar - MS Below GL</v>
          </cell>
          <cell r="D406" t="str">
            <v>PER</v>
          </cell>
          <cell r="E406" t="str">
            <v>MT</v>
          </cell>
          <cell r="F406" t="str">
            <v>RS</v>
          </cell>
          <cell r="G406">
            <v>3538</v>
          </cell>
          <cell r="H406">
            <v>3538</v>
          </cell>
        </row>
        <row r="408">
          <cell r="C408" t="str">
            <v>For works above ground level</v>
          </cell>
        </row>
        <row r="409">
          <cell r="B409" t="str">
            <v>c</v>
          </cell>
          <cell r="C409" t="str">
            <v>High strength deformed bars (Fe 415)</v>
          </cell>
        </row>
        <row r="410">
          <cell r="C410" t="str">
            <v xml:space="preserve">Cost of steel </v>
          </cell>
          <cell r="D410" t="str">
            <v>MT</v>
          </cell>
          <cell r="E410">
            <v>1</v>
          </cell>
          <cell r="F410">
            <v>1300</v>
          </cell>
          <cell r="G410">
            <v>1300</v>
          </cell>
        </row>
        <row r="411">
          <cell r="C411" t="str">
            <v xml:space="preserve">Labour for Bending </v>
          </cell>
          <cell r="D411" t="str">
            <v>MT</v>
          </cell>
          <cell r="E411">
            <v>1</v>
          </cell>
          <cell r="F411">
            <v>2000</v>
          </cell>
          <cell r="G411">
            <v>2000</v>
          </cell>
        </row>
        <row r="412">
          <cell r="C412" t="str">
            <v>Cost of Binding wire</v>
          </cell>
          <cell r="D412" t="str">
            <v>KG</v>
          </cell>
          <cell r="E412">
            <v>9</v>
          </cell>
          <cell r="F412">
            <v>32</v>
          </cell>
          <cell r="G412">
            <v>288</v>
          </cell>
        </row>
        <row r="413">
          <cell r="C413" t="str">
            <v>Cost of cover blocks</v>
          </cell>
          <cell r="D413" t="str">
            <v>MT</v>
          </cell>
          <cell r="E413">
            <v>1</v>
          </cell>
          <cell r="F413">
            <v>50</v>
          </cell>
          <cell r="G413">
            <v>50</v>
          </cell>
        </row>
        <row r="414">
          <cell r="C414" t="str">
            <v>Extra for lift</v>
          </cell>
          <cell r="D414" t="str">
            <v>MT</v>
          </cell>
          <cell r="E414">
            <v>1</v>
          </cell>
          <cell r="F414">
            <v>150</v>
          </cell>
          <cell r="G414">
            <v>150</v>
          </cell>
        </row>
        <row r="415">
          <cell r="C415" t="str">
            <v>Cost of P &amp; M</v>
          </cell>
          <cell r="D415" t="str">
            <v>Ls</v>
          </cell>
          <cell r="E415">
            <v>1</v>
          </cell>
          <cell r="F415">
            <v>150</v>
          </cell>
          <cell r="G415">
            <v>150</v>
          </cell>
        </row>
        <row r="417">
          <cell r="A417" t="str">
            <v>FE415A</v>
          </cell>
          <cell r="B417">
            <v>0</v>
          </cell>
          <cell r="C417" t="str">
            <v>Cost of Rebar - HYSD above GL</v>
          </cell>
          <cell r="D417" t="str">
            <v>PER</v>
          </cell>
          <cell r="E417" t="str">
            <v>MT</v>
          </cell>
          <cell r="F417" t="str">
            <v>RS</v>
          </cell>
          <cell r="G417">
            <v>3938</v>
          </cell>
          <cell r="H417">
            <v>3938</v>
          </cell>
        </row>
        <row r="419">
          <cell r="B419" t="str">
            <v>d</v>
          </cell>
          <cell r="C419" t="str">
            <v>Mild steel reinforcement bars (Fe 250)</v>
          </cell>
        </row>
        <row r="420">
          <cell r="C420" t="str">
            <v xml:space="preserve">Cost of steel </v>
          </cell>
          <cell r="D420" t="str">
            <v>MT</v>
          </cell>
          <cell r="E420">
            <v>1</v>
          </cell>
          <cell r="F420">
            <v>1300</v>
          </cell>
          <cell r="G420">
            <v>1300</v>
          </cell>
        </row>
        <row r="421">
          <cell r="C421" t="str">
            <v xml:space="preserve">Labour for Bending </v>
          </cell>
          <cell r="D421" t="str">
            <v>MT</v>
          </cell>
          <cell r="E421">
            <v>1</v>
          </cell>
          <cell r="F421">
            <v>1700</v>
          </cell>
          <cell r="G421">
            <v>1700</v>
          </cell>
        </row>
        <row r="422">
          <cell r="C422" t="str">
            <v>Cost of Binding wire</v>
          </cell>
          <cell r="D422" t="str">
            <v>KG</v>
          </cell>
          <cell r="E422">
            <v>9</v>
          </cell>
          <cell r="F422">
            <v>32</v>
          </cell>
          <cell r="G422">
            <v>288</v>
          </cell>
        </row>
        <row r="423">
          <cell r="C423" t="str">
            <v>Cost of cover blocks</v>
          </cell>
          <cell r="D423" t="str">
            <v>MT</v>
          </cell>
          <cell r="E423">
            <v>1</v>
          </cell>
          <cell r="F423">
            <v>50</v>
          </cell>
          <cell r="G423">
            <v>50</v>
          </cell>
        </row>
        <row r="424">
          <cell r="C424" t="str">
            <v>Extra for lift</v>
          </cell>
          <cell r="D424" t="str">
            <v>MT</v>
          </cell>
          <cell r="E424">
            <v>1</v>
          </cell>
          <cell r="F424">
            <v>150</v>
          </cell>
          <cell r="G424">
            <v>150</v>
          </cell>
        </row>
        <row r="425">
          <cell r="C425" t="str">
            <v>Cost of P &amp; M</v>
          </cell>
          <cell r="D425" t="str">
            <v>Ls</v>
          </cell>
          <cell r="E425">
            <v>1</v>
          </cell>
          <cell r="F425">
            <v>150</v>
          </cell>
          <cell r="G425">
            <v>150</v>
          </cell>
        </row>
        <row r="427">
          <cell r="A427" t="str">
            <v>FE250A</v>
          </cell>
          <cell r="B427">
            <v>0</v>
          </cell>
          <cell r="C427" t="str">
            <v>Cost of Rebar - MS Above GL</v>
          </cell>
          <cell r="D427" t="str">
            <v>PER</v>
          </cell>
          <cell r="E427" t="str">
            <v>MT</v>
          </cell>
          <cell r="F427" t="str">
            <v>RS</v>
          </cell>
          <cell r="G427">
            <v>3638</v>
          </cell>
          <cell r="H427">
            <v>3638</v>
          </cell>
        </row>
        <row r="430">
          <cell r="B430">
            <v>13</v>
          </cell>
          <cell r="C430" t="str">
            <v>Providing and fixing formwork of approved quality for cast-in-situ, plain or reinforced concrete works of any type section (including curved surfaces ) for all elevations, including labour, material, equipment, shoring, strutting, scaffolding, staging, ty</v>
          </cell>
        </row>
        <row r="431">
          <cell r="B431">
            <v>1</v>
          </cell>
          <cell r="C431" t="str">
            <v>for works below ground level :</v>
          </cell>
        </row>
        <row r="432">
          <cell r="B432" t="str">
            <v>a</v>
          </cell>
          <cell r="C432" t="str">
            <v>for structure, corbels, slab, column, beam, external platforms,ditches,cover boards and other structure attachments, etc.</v>
          </cell>
        </row>
        <row r="433">
          <cell r="A433" t="str">
            <v>FWBS</v>
          </cell>
          <cell r="B433">
            <v>0</v>
          </cell>
          <cell r="C433" t="str">
            <v>Cost of Formwork for columns, beams</v>
          </cell>
          <cell r="D433" t="str">
            <v>PER</v>
          </cell>
          <cell r="E433" t="str">
            <v>SQM</v>
          </cell>
          <cell r="F433" t="str">
            <v>RS</v>
          </cell>
          <cell r="G433">
            <v>225</v>
          </cell>
          <cell r="H433">
            <v>225</v>
          </cell>
        </row>
        <row r="435">
          <cell r="B435" t="str">
            <v>b</v>
          </cell>
          <cell r="C435" t="str">
            <v>for all kinds of foundations.</v>
          </cell>
        </row>
        <row r="436">
          <cell r="A436" t="str">
            <v>FWBF</v>
          </cell>
          <cell r="B436">
            <v>0</v>
          </cell>
          <cell r="C436" t="str">
            <v>Cost of Formwork for foundation</v>
          </cell>
          <cell r="D436" t="str">
            <v>PER</v>
          </cell>
          <cell r="E436" t="str">
            <v>SQM</v>
          </cell>
          <cell r="F436" t="str">
            <v>RS</v>
          </cell>
          <cell r="G436">
            <v>175</v>
          </cell>
          <cell r="H436">
            <v>175</v>
          </cell>
        </row>
        <row r="438">
          <cell r="B438" t="str">
            <v>c</v>
          </cell>
          <cell r="C438" t="str">
            <v xml:space="preserve">circular formwork </v>
          </cell>
        </row>
        <row r="439">
          <cell r="A439" t="str">
            <v>FWBC</v>
          </cell>
          <cell r="B439">
            <v>0</v>
          </cell>
          <cell r="C439" t="str">
            <v>cost of Circular Formwork</v>
          </cell>
          <cell r="D439" t="str">
            <v>PER</v>
          </cell>
          <cell r="E439" t="str">
            <v>SQM</v>
          </cell>
          <cell r="F439" t="str">
            <v>RS</v>
          </cell>
          <cell r="G439">
            <v>500</v>
          </cell>
          <cell r="H439">
            <v>500</v>
          </cell>
        </row>
        <row r="441">
          <cell r="B441">
            <v>2</v>
          </cell>
          <cell r="C441" t="str">
            <v>For works above ground level:</v>
          </cell>
        </row>
        <row r="442">
          <cell r="B442" t="str">
            <v>a</v>
          </cell>
          <cell r="C442" t="str">
            <v>for structure, corbels, slab, column, beam, external platforms,ditches,cover boards and other structure attachments, etc.</v>
          </cell>
        </row>
        <row r="443">
          <cell r="C443" t="str">
            <v>Cost of Formwork for columns, beams</v>
          </cell>
          <cell r="D443" t="str">
            <v>SQM</v>
          </cell>
          <cell r="E443">
            <v>1</v>
          </cell>
          <cell r="F443">
            <v>225</v>
          </cell>
          <cell r="G443">
            <v>225</v>
          </cell>
        </row>
        <row r="444">
          <cell r="C444" t="str">
            <v>Extra for Lift</v>
          </cell>
          <cell r="D444" t="str">
            <v>Ls</v>
          </cell>
          <cell r="E444">
            <v>1</v>
          </cell>
          <cell r="F444">
            <v>50</v>
          </cell>
          <cell r="G444">
            <v>50</v>
          </cell>
        </row>
        <row r="446">
          <cell r="A446" t="str">
            <v>FWAS</v>
          </cell>
          <cell r="B446">
            <v>0</v>
          </cell>
          <cell r="C446" t="str">
            <v>Cost of Formwork for columns, beams - Above GL</v>
          </cell>
          <cell r="D446" t="str">
            <v>PER</v>
          </cell>
          <cell r="E446" t="str">
            <v>SQM</v>
          </cell>
          <cell r="F446" t="str">
            <v>RS</v>
          </cell>
          <cell r="G446">
            <v>275</v>
          </cell>
          <cell r="H446">
            <v>275</v>
          </cell>
        </row>
        <row r="448">
          <cell r="B448" t="str">
            <v>b</v>
          </cell>
          <cell r="C448" t="str">
            <v>for all kinds of foundation.</v>
          </cell>
        </row>
        <row r="449">
          <cell r="C449" t="str">
            <v>Cost of Formwork for columns, beams</v>
          </cell>
          <cell r="D449" t="str">
            <v>SQM</v>
          </cell>
          <cell r="E449">
            <v>1</v>
          </cell>
          <cell r="F449">
            <v>175</v>
          </cell>
          <cell r="G449">
            <v>175</v>
          </cell>
        </row>
        <row r="450">
          <cell r="C450" t="str">
            <v>Extra for Lift</v>
          </cell>
          <cell r="D450" t="str">
            <v>Ls</v>
          </cell>
          <cell r="E450">
            <v>1</v>
          </cell>
          <cell r="F450">
            <v>50</v>
          </cell>
          <cell r="G450">
            <v>50</v>
          </cell>
        </row>
        <row r="452">
          <cell r="A452" t="str">
            <v>FWAF</v>
          </cell>
          <cell r="B452">
            <v>0</v>
          </cell>
          <cell r="C452" t="str">
            <v>Cost of Formwork for columns, beams - Above GL</v>
          </cell>
          <cell r="D452" t="str">
            <v>PER</v>
          </cell>
          <cell r="E452" t="str">
            <v>SQM</v>
          </cell>
          <cell r="F452" t="str">
            <v>RS</v>
          </cell>
          <cell r="G452">
            <v>225</v>
          </cell>
          <cell r="H452">
            <v>225</v>
          </cell>
        </row>
        <row r="454">
          <cell r="B454" t="str">
            <v>c</v>
          </cell>
          <cell r="C454" t="str">
            <v>circular formwork</v>
          </cell>
        </row>
        <row r="455">
          <cell r="C455" t="str">
            <v>cost of Circular Formwork</v>
          </cell>
          <cell r="D455" t="str">
            <v>SQM</v>
          </cell>
          <cell r="E455">
            <v>1</v>
          </cell>
          <cell r="F455">
            <v>500</v>
          </cell>
          <cell r="G455">
            <v>500</v>
          </cell>
        </row>
        <row r="456">
          <cell r="C456" t="str">
            <v>Extra for Lift</v>
          </cell>
          <cell r="D456" t="str">
            <v>Ls</v>
          </cell>
          <cell r="E456">
            <v>1</v>
          </cell>
          <cell r="F456">
            <v>50</v>
          </cell>
          <cell r="G456">
            <v>50</v>
          </cell>
        </row>
        <row r="458">
          <cell r="A458" t="str">
            <v>FWAC</v>
          </cell>
          <cell r="B458">
            <v>0</v>
          </cell>
          <cell r="C458" t="str">
            <v>Cost of Circular Formwork - Above GL</v>
          </cell>
          <cell r="D458" t="str">
            <v>PER</v>
          </cell>
          <cell r="E458" t="str">
            <v>SQM</v>
          </cell>
          <cell r="F458" t="str">
            <v>RS</v>
          </cell>
          <cell r="G458">
            <v>550</v>
          </cell>
          <cell r="H458">
            <v>550</v>
          </cell>
        </row>
        <row r="460">
          <cell r="A460" t="str">
            <v>PVSFP</v>
          </cell>
          <cell r="B460" t="str">
            <v>d</v>
          </cell>
          <cell r="C460" t="str">
            <v xml:space="preserve">polyvinyl stryrene foam plastic plank Unique hot layer </v>
          </cell>
          <cell r="D460" t="str">
            <v>CUM</v>
          </cell>
          <cell r="E460">
            <v>1</v>
          </cell>
          <cell r="F460">
            <v>250</v>
          </cell>
          <cell r="G460">
            <v>250</v>
          </cell>
          <cell r="H460">
            <v>250</v>
          </cell>
        </row>
        <row r="461">
          <cell r="A461" t="str">
            <v>TPLAW</v>
          </cell>
          <cell r="B461" t="str">
            <v>e</v>
          </cell>
          <cell r="C461" t="str">
            <v>two polythene layers against water</v>
          </cell>
          <cell r="D461" t="str">
            <v>SQM</v>
          </cell>
          <cell r="E461">
            <v>1</v>
          </cell>
          <cell r="F461">
            <v>30</v>
          </cell>
          <cell r="G461">
            <v>30</v>
          </cell>
          <cell r="H461">
            <v>30</v>
          </cell>
        </row>
        <row r="462">
          <cell r="A462" t="str">
            <v>BRP</v>
          </cell>
          <cell r="B462" t="str">
            <v>f</v>
          </cell>
          <cell r="C462" t="str">
            <v xml:space="preserve">black rubber partition </v>
          </cell>
          <cell r="D462" t="str">
            <v>RM</v>
          </cell>
          <cell r="E462">
            <v>1</v>
          </cell>
          <cell r="F462">
            <v>100</v>
          </cell>
          <cell r="G462">
            <v>100</v>
          </cell>
          <cell r="H462">
            <v>100</v>
          </cell>
        </row>
        <row r="463">
          <cell r="A463" t="str">
            <v>NWFOL</v>
          </cell>
          <cell r="B463" t="str">
            <v>g</v>
          </cell>
          <cell r="C463" t="str">
            <v>non-woven fabrics one layer</v>
          </cell>
          <cell r="D463" t="str">
            <v>SQM</v>
          </cell>
          <cell r="E463">
            <v>1</v>
          </cell>
          <cell r="F463">
            <v>25</v>
          </cell>
          <cell r="G463">
            <v>25</v>
          </cell>
          <cell r="H463">
            <v>25</v>
          </cell>
        </row>
        <row r="466">
          <cell r="B466">
            <v>14</v>
          </cell>
          <cell r="C466" t="str">
            <v>Providing and placing in position, at all levels, building paper (Kraft Paper), as per IS: 1397,between concrete surface including the cost of all labor, material, etc., complete as per drawings, specifications and the instructions of the engineer.</v>
          </cell>
        </row>
        <row r="467">
          <cell r="C467" t="str">
            <v>Cost of Kraft Paper</v>
          </cell>
          <cell r="D467" t="str">
            <v>SQM</v>
          </cell>
          <cell r="E467">
            <v>1</v>
          </cell>
          <cell r="F467">
            <v>25</v>
          </cell>
          <cell r="G467">
            <v>25</v>
          </cell>
        </row>
        <row r="468">
          <cell r="C468" t="str">
            <v>cost of Labour</v>
          </cell>
          <cell r="D468" t="str">
            <v>LS</v>
          </cell>
          <cell r="E468">
            <v>1</v>
          </cell>
          <cell r="F468">
            <v>5</v>
          </cell>
          <cell r="G468">
            <v>5</v>
          </cell>
        </row>
        <row r="470">
          <cell r="A470" t="str">
            <v>KP</v>
          </cell>
          <cell r="B470">
            <v>0</v>
          </cell>
          <cell r="C470" t="str">
            <v>Cost of providing &amp; placing Kraft Paper</v>
          </cell>
          <cell r="D470" t="str">
            <v>PER</v>
          </cell>
          <cell r="E470" t="str">
            <v>SQM</v>
          </cell>
          <cell r="F470" t="str">
            <v>RS</v>
          </cell>
          <cell r="G470">
            <v>30</v>
          </cell>
          <cell r="H470">
            <v>30</v>
          </cell>
        </row>
        <row r="472">
          <cell r="B472">
            <v>15</v>
          </cell>
          <cell r="C472" t="str">
            <v>Providing and installing, at all levels, bitumen impregnated fiber boards,12 mm thick, conforming to IS:1838, as joint filler at joints in concrete ,including nailing ,coating of both faces with coal tar pitch/bitumen,including the cost of all labour,mate</v>
          </cell>
        </row>
        <row r="473">
          <cell r="C473" t="str">
            <v>Bitumen Impregnated Fiber Boards</v>
          </cell>
          <cell r="D473" t="str">
            <v>SQM</v>
          </cell>
          <cell r="E473">
            <v>1</v>
          </cell>
          <cell r="F473">
            <v>850</v>
          </cell>
          <cell r="G473">
            <v>850</v>
          </cell>
        </row>
        <row r="474">
          <cell r="C474" t="str">
            <v>cost of Labour</v>
          </cell>
          <cell r="D474" t="str">
            <v>LS</v>
          </cell>
          <cell r="E474">
            <v>1</v>
          </cell>
          <cell r="F474">
            <v>50</v>
          </cell>
          <cell r="G474">
            <v>50</v>
          </cell>
        </row>
        <row r="476">
          <cell r="A476" t="str">
            <v>BIFB</v>
          </cell>
          <cell r="B476">
            <v>0</v>
          </cell>
          <cell r="C476" t="str">
            <v>Cost of Providing &amp; Placing Bitumen impregnated fiber boards</v>
          </cell>
          <cell r="D476" t="str">
            <v>PER</v>
          </cell>
          <cell r="E476" t="str">
            <v>SQM</v>
          </cell>
          <cell r="F476" t="str">
            <v>RS</v>
          </cell>
          <cell r="G476">
            <v>900</v>
          </cell>
          <cell r="H476">
            <v>900</v>
          </cell>
        </row>
        <row r="478">
          <cell r="B478">
            <v>16</v>
          </cell>
          <cell r="C478" t="str">
            <v>Providing and filling at all levels, bitumen sealing compound (hot applied type) conforming to IS: 1834,for sealing gaps at joints in concrete, including cleaning, mixing, heating, pouring/injecting, application of primer, cost of all labour, material and</v>
          </cell>
        </row>
        <row r="479">
          <cell r="C479" t="str">
            <v>Bitumen Sealing Compound (hot applied type)</v>
          </cell>
          <cell r="D479" t="str">
            <v>KG</v>
          </cell>
          <cell r="E479">
            <v>1</v>
          </cell>
          <cell r="F479">
            <v>53.863999999999997</v>
          </cell>
          <cell r="G479">
            <v>53.863999999999997</v>
          </cell>
        </row>
        <row r="480">
          <cell r="C480" t="str">
            <v>cost of Labour</v>
          </cell>
          <cell r="D480" t="str">
            <v>LS</v>
          </cell>
          <cell r="E480">
            <v>1</v>
          </cell>
          <cell r="F480">
            <v>25</v>
          </cell>
          <cell r="G480">
            <v>25</v>
          </cell>
        </row>
        <row r="482">
          <cell r="A482" t="str">
            <v>BSC</v>
          </cell>
          <cell r="B482">
            <v>0</v>
          </cell>
          <cell r="C482" t="str">
            <v>Cost of Providing &amp; filling Bitumen sealing compound</v>
          </cell>
          <cell r="D482" t="str">
            <v>PER</v>
          </cell>
          <cell r="E482" t="str">
            <v>KG</v>
          </cell>
          <cell r="F482" t="str">
            <v>RS</v>
          </cell>
          <cell r="G482">
            <v>78.864000000000004</v>
          </cell>
          <cell r="H482">
            <v>79</v>
          </cell>
        </row>
        <row r="485">
          <cell r="B485" t="str">
            <v>17a</v>
          </cell>
          <cell r="C485" t="str">
            <v xml:space="preserve"> filling rubber water stops (150 mm wide ,8~11mm thk) for construction joints including cleaning, application of primer, cost of all labour, material and equipment,etc.,complete as per drawings, specifications and instructions of the engineer .</v>
          </cell>
        </row>
        <row r="486">
          <cell r="C486" t="str">
            <v>Cost of rubber Water stops (150mm wide)</v>
          </cell>
          <cell r="D486" t="str">
            <v>RM</v>
          </cell>
          <cell r="E486">
            <v>1.1499999999999999</v>
          </cell>
          <cell r="F486">
            <v>200</v>
          </cell>
          <cell r="G486">
            <v>229.99999999999997</v>
          </cell>
        </row>
        <row r="487">
          <cell r="C487" t="str">
            <v>Labour for filling</v>
          </cell>
          <cell r="D487" t="str">
            <v>RM</v>
          </cell>
          <cell r="E487">
            <v>1</v>
          </cell>
          <cell r="F487">
            <v>40</v>
          </cell>
          <cell r="G487">
            <v>40</v>
          </cell>
        </row>
        <row r="489">
          <cell r="A489" t="str">
            <v>RWS1</v>
          </cell>
          <cell r="B489">
            <v>0</v>
          </cell>
          <cell r="C489" t="str">
            <v>Cost of providing and filling rubber Water stops (150mm wide)</v>
          </cell>
          <cell r="D489" t="str">
            <v>PER</v>
          </cell>
          <cell r="E489" t="str">
            <v>RM</v>
          </cell>
          <cell r="F489" t="str">
            <v>RS</v>
          </cell>
          <cell r="G489">
            <v>270</v>
          </cell>
          <cell r="H489">
            <v>270</v>
          </cell>
        </row>
        <row r="491">
          <cell r="B491" t="str">
            <v>17b</v>
          </cell>
          <cell r="C491" t="str">
            <v xml:space="preserve"> filling rubber water stops (230 mm wide ,8~11mm thk) for construction joints including cleaning, application of primer, cost of all labour, material and equipment,etc.,complete as per drawings, specifications and instructions of the engineer .</v>
          </cell>
        </row>
        <row r="492">
          <cell r="C492" t="str">
            <v>Cost of Rubber Water stops (230mm wide)</v>
          </cell>
          <cell r="D492" t="str">
            <v>RM</v>
          </cell>
          <cell r="E492">
            <v>1.1499999999999999</v>
          </cell>
          <cell r="F492">
            <v>275</v>
          </cell>
          <cell r="G492">
            <v>316.25</v>
          </cell>
        </row>
        <row r="493">
          <cell r="C493" t="str">
            <v>Labour for filling</v>
          </cell>
          <cell r="D493" t="str">
            <v>RM</v>
          </cell>
          <cell r="E493">
            <v>1</v>
          </cell>
          <cell r="F493">
            <v>40</v>
          </cell>
          <cell r="G493">
            <v>40</v>
          </cell>
        </row>
        <row r="495">
          <cell r="A495" t="str">
            <v>RWS2</v>
          </cell>
          <cell r="B495">
            <v>0</v>
          </cell>
          <cell r="C495" t="str">
            <v>Cost of providing and filling Rubber Water stops (230mm wide)</v>
          </cell>
          <cell r="D495" t="str">
            <v>PER</v>
          </cell>
          <cell r="E495" t="str">
            <v>RM</v>
          </cell>
          <cell r="F495" t="str">
            <v>RS</v>
          </cell>
          <cell r="G495">
            <v>356.25</v>
          </cell>
          <cell r="H495">
            <v>357</v>
          </cell>
        </row>
        <row r="497">
          <cell r="B497" t="str">
            <v>18a</v>
          </cell>
          <cell r="C497" t="str">
            <v>Providing and filling  PVC water stops (150 mm wide ,8~11mm thk) for construction joints including cleaning, application of primer, cost of all labour, material and equipment,etc.,complete as per drawings, specifications and instructions of the engineer .</v>
          </cell>
        </row>
        <row r="498">
          <cell r="C498" t="str">
            <v>Cost of PVC Water stops (150mm wide)</v>
          </cell>
          <cell r="D498" t="str">
            <v>RM</v>
          </cell>
          <cell r="E498">
            <v>1.1499999999999999</v>
          </cell>
          <cell r="F498">
            <v>250</v>
          </cell>
          <cell r="G498">
            <v>287.5</v>
          </cell>
        </row>
        <row r="499">
          <cell r="C499" t="str">
            <v>Labour for filling</v>
          </cell>
          <cell r="D499" t="str">
            <v>RM</v>
          </cell>
          <cell r="E499">
            <v>1</v>
          </cell>
          <cell r="F499">
            <v>40</v>
          </cell>
          <cell r="G499">
            <v>40</v>
          </cell>
        </row>
        <row r="501">
          <cell r="A501" t="str">
            <v>PVCWS1</v>
          </cell>
          <cell r="B501">
            <v>0</v>
          </cell>
          <cell r="C501" t="str">
            <v>Cost of providing and filling PVC Water stops (150mm wide)</v>
          </cell>
          <cell r="D501" t="str">
            <v>PER</v>
          </cell>
          <cell r="E501" t="str">
            <v>RM</v>
          </cell>
          <cell r="F501" t="str">
            <v>RS</v>
          </cell>
          <cell r="G501">
            <v>327.5</v>
          </cell>
          <cell r="H501">
            <v>328</v>
          </cell>
        </row>
        <row r="503">
          <cell r="B503" t="str">
            <v>18b</v>
          </cell>
          <cell r="C503" t="str">
            <v>Providing and filling PVC water stops (230 mm wide ,8~11mm thk) for construction joints including cleaning, application of primer, cost of all labour, material and equipment,etc.,complete as per drawings, specifications and instructions of the engineer .</v>
          </cell>
        </row>
        <row r="504">
          <cell r="C504" t="str">
            <v>Cost of PVC Water stops (230mm wide)</v>
          </cell>
          <cell r="D504" t="str">
            <v>RM</v>
          </cell>
          <cell r="E504">
            <v>1.1499999999999999</v>
          </cell>
          <cell r="F504">
            <v>300</v>
          </cell>
          <cell r="G504">
            <v>345</v>
          </cell>
        </row>
        <row r="505">
          <cell r="C505" t="str">
            <v>Labour for filling</v>
          </cell>
          <cell r="D505" t="str">
            <v>RM</v>
          </cell>
          <cell r="E505">
            <v>1</v>
          </cell>
          <cell r="F505">
            <v>40</v>
          </cell>
          <cell r="G505">
            <v>40</v>
          </cell>
        </row>
        <row r="507">
          <cell r="A507" t="str">
            <v>PVCWS2</v>
          </cell>
          <cell r="B507">
            <v>0</v>
          </cell>
          <cell r="C507" t="str">
            <v>Cost of providing and filling PVC Water stops (230mm wide)</v>
          </cell>
          <cell r="D507" t="str">
            <v>PER</v>
          </cell>
          <cell r="E507" t="str">
            <v>RM</v>
          </cell>
          <cell r="F507" t="str">
            <v>RS</v>
          </cell>
          <cell r="G507">
            <v>385</v>
          </cell>
          <cell r="H507">
            <v>385</v>
          </cell>
        </row>
        <row r="509">
          <cell r="A509" t="str">
            <v>STI</v>
          </cell>
          <cell r="B509" t="str">
            <v>18c</v>
          </cell>
          <cell r="C509" t="str">
            <v>Sealing Tablets installation</v>
          </cell>
          <cell r="D509" t="str">
            <v>RM</v>
          </cell>
          <cell r="E509">
            <v>1</v>
          </cell>
          <cell r="F509">
            <v>130</v>
          </cell>
          <cell r="G509">
            <v>130</v>
          </cell>
          <cell r="H509">
            <v>130</v>
          </cell>
        </row>
        <row r="511">
          <cell r="B511">
            <v>19</v>
          </cell>
          <cell r="C511" t="str">
            <v>Placing mild steel reinforcing bands(bars) for brick or block works including the cost of labour,material and equipment ,lifting to all heights, setting in place, mortar fill behind bands ,cutting, bending ,drilling, grinding, bolts and bolting,etc. compl</v>
          </cell>
        </row>
        <row r="512">
          <cell r="C512" t="str">
            <v>Cost of  MS Rebar</v>
          </cell>
          <cell r="D512" t="str">
            <v>MT</v>
          </cell>
          <cell r="E512">
            <v>1</v>
          </cell>
          <cell r="F512">
            <v>3638</v>
          </cell>
          <cell r="G512">
            <v>3638</v>
          </cell>
        </row>
        <row r="514">
          <cell r="A514" t="str">
            <v>MSRB</v>
          </cell>
          <cell r="B514">
            <v>0</v>
          </cell>
          <cell r="C514" t="str">
            <v>Cost of MS rebar band Brickwork</v>
          </cell>
          <cell r="D514" t="str">
            <v>PER</v>
          </cell>
          <cell r="E514" t="str">
            <v>MT</v>
          </cell>
          <cell r="F514" t="str">
            <v>Rs</v>
          </cell>
          <cell r="G514">
            <v>3638</v>
          </cell>
          <cell r="H514">
            <v>3638</v>
          </cell>
        </row>
        <row r="516">
          <cell r="B516">
            <v>20</v>
          </cell>
          <cell r="C516" t="str">
            <v>Providing and laying , the brick of block works (Brick Work in Cement mortar M) of ditches, walls, or other brick structure including the cost of all labour,mortar material and equipment,handling, transporting, etc., complete as per drawings and specifica</v>
          </cell>
        </row>
        <row r="517">
          <cell r="C517" t="str">
            <v>Cost of   Brick</v>
          </cell>
          <cell r="D517" t="str">
            <v>NO</v>
          </cell>
          <cell r="E517">
            <v>506.00000000000006</v>
          </cell>
          <cell r="F517">
            <v>3.1669999999999998</v>
          </cell>
          <cell r="G517">
            <v>1602.5020000000002</v>
          </cell>
        </row>
        <row r="518">
          <cell r="C518" t="str">
            <v>Cement</v>
          </cell>
          <cell r="D518" t="str">
            <v>BAG</v>
          </cell>
          <cell r="E518">
            <v>1.35</v>
          </cell>
          <cell r="F518">
            <v>263</v>
          </cell>
          <cell r="G518">
            <v>355.05</v>
          </cell>
        </row>
        <row r="519">
          <cell r="C519" t="str">
            <v>Sand</v>
          </cell>
          <cell r="D519" t="str">
            <v>CUM</v>
          </cell>
          <cell r="E519">
            <v>0.28000000000000003</v>
          </cell>
          <cell r="F519">
            <v>183</v>
          </cell>
          <cell r="G519">
            <v>51.24</v>
          </cell>
        </row>
        <row r="520">
          <cell r="C520" t="str">
            <v>Labour for Wall</v>
          </cell>
          <cell r="D520" t="str">
            <v>SQM</v>
          </cell>
          <cell r="E520">
            <v>1</v>
          </cell>
          <cell r="F520">
            <v>250</v>
          </cell>
          <cell r="G520">
            <v>250</v>
          </cell>
        </row>
        <row r="521">
          <cell r="C521" t="str">
            <v>Scaffolding</v>
          </cell>
          <cell r="D521" t="str">
            <v>SQM</v>
          </cell>
          <cell r="E521">
            <v>1</v>
          </cell>
          <cell r="F521">
            <v>15</v>
          </cell>
          <cell r="G521">
            <v>15</v>
          </cell>
        </row>
        <row r="522">
          <cell r="C522" t="str">
            <v>Extra for lift charges</v>
          </cell>
          <cell r="D522" t="str">
            <v>SQM</v>
          </cell>
          <cell r="E522">
            <v>1</v>
          </cell>
          <cell r="F522">
            <v>15</v>
          </cell>
          <cell r="G522">
            <v>15</v>
          </cell>
        </row>
        <row r="524">
          <cell r="A524" t="str">
            <v>BW</v>
          </cell>
          <cell r="B524">
            <v>0</v>
          </cell>
          <cell r="C524" t="str">
            <v>cost of Brickwork</v>
          </cell>
          <cell r="D524" t="str">
            <v>PER</v>
          </cell>
          <cell r="E524" t="str">
            <v>MT</v>
          </cell>
          <cell r="F524" t="str">
            <v>Rs</v>
          </cell>
          <cell r="G524">
            <v>2289</v>
          </cell>
          <cell r="H524">
            <v>2289</v>
          </cell>
        </row>
        <row r="526">
          <cell r="B526">
            <v>21</v>
          </cell>
          <cell r="C526" t="str">
            <v>Providing and laying Autoclaved Aerated Concrete (ACC) block masonry using blocks having dimensions of 400mm × 200mm × 200mm using cement sand Mortar composition of 1:6 (cement: sand) at all levels for all kinds of work. Including all labour, material and</v>
          </cell>
        </row>
        <row r="527">
          <cell r="C527" t="str">
            <v>Cost of AAC Block 400x 200x 200</v>
          </cell>
          <cell r="D527" t="str">
            <v>NO</v>
          </cell>
          <cell r="E527">
            <v>65.624999999999986</v>
          </cell>
          <cell r="F527">
            <v>45</v>
          </cell>
          <cell r="G527">
            <v>2953.1249999999995</v>
          </cell>
        </row>
        <row r="528">
          <cell r="C528" t="str">
            <v>Cement</v>
          </cell>
          <cell r="D528" t="str">
            <v>BAG</v>
          </cell>
          <cell r="E528">
            <v>1.5</v>
          </cell>
          <cell r="F528">
            <v>263</v>
          </cell>
          <cell r="G528">
            <v>394.5</v>
          </cell>
        </row>
        <row r="529">
          <cell r="C529" t="str">
            <v>Sand</v>
          </cell>
          <cell r="D529" t="str">
            <v>CUM</v>
          </cell>
          <cell r="E529">
            <v>0.28000000000000003</v>
          </cell>
          <cell r="F529">
            <v>183</v>
          </cell>
          <cell r="G529">
            <v>51.24</v>
          </cell>
        </row>
        <row r="530">
          <cell r="C530" t="str">
            <v>Labour for Wall</v>
          </cell>
          <cell r="D530" t="str">
            <v>SQM</v>
          </cell>
          <cell r="E530">
            <v>1</v>
          </cell>
          <cell r="F530">
            <v>300</v>
          </cell>
          <cell r="G530">
            <v>300</v>
          </cell>
        </row>
        <row r="531">
          <cell r="C531" t="str">
            <v>Scaffolding</v>
          </cell>
          <cell r="D531" t="str">
            <v>SQM/cum</v>
          </cell>
          <cell r="E531">
            <v>2</v>
          </cell>
          <cell r="F531">
            <v>15</v>
          </cell>
          <cell r="G531">
            <v>30</v>
          </cell>
        </row>
        <row r="532">
          <cell r="C532" t="str">
            <v>Extra for lift charges</v>
          </cell>
          <cell r="D532" t="str">
            <v>SQM</v>
          </cell>
          <cell r="E532">
            <v>1</v>
          </cell>
          <cell r="F532">
            <v>50</v>
          </cell>
          <cell r="G532">
            <v>50</v>
          </cell>
        </row>
        <row r="534">
          <cell r="A534" t="str">
            <v>AAC</v>
          </cell>
          <cell r="B534">
            <v>0</v>
          </cell>
          <cell r="C534" t="str">
            <v>AAC Block</v>
          </cell>
          <cell r="D534" t="str">
            <v>PER</v>
          </cell>
          <cell r="E534" t="str">
            <v>CUM</v>
          </cell>
          <cell r="F534" t="str">
            <v>Rs</v>
          </cell>
          <cell r="G534">
            <v>3779</v>
          </cell>
          <cell r="H534">
            <v>3779</v>
          </cell>
        </row>
        <row r="536">
          <cell r="B536">
            <v>22</v>
          </cell>
          <cell r="C536" t="str">
            <v>Providing and laying 50 mm thick cement concrete trench bottoming Screeded to required slope (comprising of surface metallic concrete hardener topping over a under bed of concrete),including the cost of all labour, material and equipment, etc., complete a</v>
          </cell>
        </row>
        <row r="537">
          <cell r="C537" t="str">
            <v>Cost of Conc. M-20</v>
          </cell>
          <cell r="D537" t="str">
            <v>Sqm</v>
          </cell>
          <cell r="E537">
            <v>0.05</v>
          </cell>
          <cell r="F537">
            <v>3434</v>
          </cell>
          <cell r="G537">
            <v>171.70000000000002</v>
          </cell>
        </row>
        <row r="538">
          <cell r="C538" t="str">
            <v>Water proofing compund 2% of Cement ( i.e 6 bags = 50kg *0.02)</v>
          </cell>
          <cell r="D538" t="str">
            <v>KG</v>
          </cell>
          <cell r="E538">
            <v>0.32000000000000006</v>
          </cell>
          <cell r="F538">
            <v>90</v>
          </cell>
          <cell r="G538">
            <v>28.800000000000004</v>
          </cell>
        </row>
        <row r="539">
          <cell r="C539" t="str">
            <v xml:space="preserve">Concrete hardener </v>
          </cell>
          <cell r="D539" t="str">
            <v>Kg</v>
          </cell>
          <cell r="E539">
            <v>2.5</v>
          </cell>
          <cell r="F539">
            <v>22</v>
          </cell>
          <cell r="G539">
            <v>55</v>
          </cell>
        </row>
        <row r="540">
          <cell r="C540" t="str">
            <v>Shuttering</v>
          </cell>
          <cell r="D540" t="str">
            <v>Sqm</v>
          </cell>
          <cell r="E540">
            <v>1</v>
          </cell>
          <cell r="F540">
            <v>20</v>
          </cell>
          <cell r="G540">
            <v>20</v>
          </cell>
        </row>
        <row r="541">
          <cell r="C541" t="str">
            <v xml:space="preserve">Extra labour for finishing </v>
          </cell>
          <cell r="D541" t="str">
            <v>Sqm</v>
          </cell>
          <cell r="E541">
            <v>1</v>
          </cell>
          <cell r="F541">
            <v>10</v>
          </cell>
          <cell r="G541">
            <v>10</v>
          </cell>
        </row>
        <row r="543">
          <cell r="C543" t="str">
            <v>50mm thick Cement Concrete Screed</v>
          </cell>
          <cell r="D543" t="str">
            <v>PER</v>
          </cell>
          <cell r="E543" t="str">
            <v>CUM</v>
          </cell>
          <cell r="F543" t="str">
            <v>Rs</v>
          </cell>
          <cell r="G543">
            <v>285.5</v>
          </cell>
          <cell r="H543">
            <v>286</v>
          </cell>
        </row>
        <row r="545">
          <cell r="B545">
            <v>23</v>
          </cell>
          <cell r="C545" t="str">
            <v>Painting , white washing, polishing etc. covers interior and exterior surfaces of wood work, masonry, concrete plastering, plaster of parics, structural and other miscellaneous items, conforming to IS: 348, 427, 428, 1477, 2338, 2395, 2932, 2933, 5410,.</v>
          </cell>
        </row>
        <row r="546">
          <cell r="A546" t="str">
            <v>PW</v>
          </cell>
          <cell r="B546" t="str">
            <v>a</v>
          </cell>
          <cell r="C546" t="str">
            <v xml:space="preserve">white washing conforming to IS 712 </v>
          </cell>
          <cell r="D546" t="str">
            <v>PER</v>
          </cell>
          <cell r="E546" t="str">
            <v>SQM</v>
          </cell>
          <cell r="F546" t="str">
            <v>Rs</v>
          </cell>
          <cell r="G546">
            <v>20</v>
          </cell>
          <cell r="H546">
            <v>20</v>
          </cell>
        </row>
        <row r="547">
          <cell r="A547" t="str">
            <v>PD</v>
          </cell>
          <cell r="B547" t="str">
            <v>b</v>
          </cell>
          <cell r="C547" t="str">
            <v xml:space="preserve">dry distemper conforming to IS 427 </v>
          </cell>
          <cell r="D547" t="str">
            <v>PER</v>
          </cell>
          <cell r="E547" t="str">
            <v>SQM</v>
          </cell>
          <cell r="F547" t="str">
            <v>Rs</v>
          </cell>
          <cell r="G547">
            <v>55</v>
          </cell>
          <cell r="H547">
            <v>55</v>
          </cell>
        </row>
        <row r="548">
          <cell r="A548" t="str">
            <v>PO</v>
          </cell>
          <cell r="B548" t="str">
            <v>c</v>
          </cell>
          <cell r="C548" t="str">
            <v xml:space="preserve">oil bound washable distemper conforming to IS 428 </v>
          </cell>
          <cell r="D548" t="str">
            <v>PER</v>
          </cell>
          <cell r="E548" t="str">
            <v>SQM</v>
          </cell>
          <cell r="F548" t="str">
            <v>Rs</v>
          </cell>
          <cell r="G548">
            <v>65</v>
          </cell>
          <cell r="H548">
            <v>65</v>
          </cell>
        </row>
        <row r="549">
          <cell r="A549" t="str">
            <v>PWP</v>
          </cell>
          <cell r="B549" t="str">
            <v>d</v>
          </cell>
          <cell r="C549" t="str">
            <v xml:space="preserve">waterproof cement paint conforming to IS 5410 </v>
          </cell>
          <cell r="D549" t="str">
            <v>PER</v>
          </cell>
          <cell r="E549" t="str">
            <v>SQM</v>
          </cell>
          <cell r="F549" t="str">
            <v>Rs</v>
          </cell>
          <cell r="G549">
            <v>45</v>
          </cell>
          <cell r="H549">
            <v>45</v>
          </cell>
        </row>
        <row r="550">
          <cell r="A550" t="str">
            <v>PAE</v>
          </cell>
          <cell r="B550" t="str">
            <v>e</v>
          </cell>
          <cell r="C550" t="str">
            <v xml:space="preserve">acrylic emulsion paint </v>
          </cell>
          <cell r="D550" t="str">
            <v>PER</v>
          </cell>
          <cell r="E550" t="str">
            <v>SQM</v>
          </cell>
          <cell r="F550" t="str">
            <v>Rs</v>
          </cell>
          <cell r="G550">
            <v>110</v>
          </cell>
          <cell r="H550">
            <v>110</v>
          </cell>
        </row>
        <row r="551">
          <cell r="A551" t="str">
            <v>PS</v>
          </cell>
          <cell r="B551" t="str">
            <v>f</v>
          </cell>
          <cell r="C551" t="str">
            <v xml:space="preserve">synthetic enamel paint conforming to IS 2932, 2933 </v>
          </cell>
          <cell r="D551" t="str">
            <v>PER</v>
          </cell>
          <cell r="E551" t="str">
            <v>SQM</v>
          </cell>
          <cell r="F551" t="str">
            <v>Rs</v>
          </cell>
          <cell r="G551">
            <v>125</v>
          </cell>
          <cell r="H551">
            <v>125</v>
          </cell>
        </row>
        <row r="552">
          <cell r="A552" t="str">
            <v>PAP</v>
          </cell>
          <cell r="B552" t="str">
            <v>g</v>
          </cell>
          <cell r="C552" t="str">
            <v xml:space="preserve">acid proof paint conforming to IS:158 </v>
          </cell>
          <cell r="D552" t="str">
            <v>PER</v>
          </cell>
          <cell r="E552" t="str">
            <v>SQM</v>
          </cell>
          <cell r="F552" t="str">
            <v>Rs</v>
          </cell>
          <cell r="G552">
            <v>225</v>
          </cell>
          <cell r="H552">
            <v>225</v>
          </cell>
        </row>
        <row r="553">
          <cell r="A553" t="str">
            <v>PE</v>
          </cell>
          <cell r="B553" t="str">
            <v>h</v>
          </cell>
          <cell r="C553" t="str">
            <v>Epoxy bitumen paint</v>
          </cell>
          <cell r="D553" t="str">
            <v>PER</v>
          </cell>
          <cell r="E553" t="str">
            <v>SQM</v>
          </cell>
          <cell r="F553" t="str">
            <v>Rs</v>
          </cell>
          <cell r="G553">
            <v>300</v>
          </cell>
          <cell r="H553">
            <v>300</v>
          </cell>
        </row>
        <row r="554">
          <cell r="A554" t="str">
            <v>PF</v>
          </cell>
          <cell r="B554" t="str">
            <v>i</v>
          </cell>
          <cell r="C554" t="str">
            <v xml:space="preserve">fireproof cement paint conforming to IS 5410 </v>
          </cell>
          <cell r="D554" t="str">
            <v>PER</v>
          </cell>
          <cell r="E554" t="str">
            <v>SQM</v>
          </cell>
          <cell r="F554" t="str">
            <v>Rs</v>
          </cell>
          <cell r="G554">
            <v>575</v>
          </cell>
          <cell r="H554">
            <v>575</v>
          </cell>
        </row>
        <row r="555">
          <cell r="A555" t="str">
            <v>PAS</v>
          </cell>
          <cell r="B555" t="str">
            <v>j</v>
          </cell>
          <cell r="C555" t="str">
            <v>Asphalt</v>
          </cell>
          <cell r="D555" t="str">
            <v>PER</v>
          </cell>
          <cell r="E555" t="str">
            <v>SQM</v>
          </cell>
          <cell r="F555" t="str">
            <v>Rs</v>
          </cell>
          <cell r="G555">
            <v>35</v>
          </cell>
          <cell r="H555">
            <v>35</v>
          </cell>
        </row>
        <row r="556">
          <cell r="A556" t="str">
            <v>PAC</v>
          </cell>
          <cell r="B556" t="str">
            <v>k</v>
          </cell>
          <cell r="C556" t="str">
            <v xml:space="preserve">Anticorrosive paint </v>
          </cell>
          <cell r="D556" t="str">
            <v>PER</v>
          </cell>
          <cell r="E556" t="str">
            <v>SQM</v>
          </cell>
          <cell r="F556" t="str">
            <v>Rs</v>
          </cell>
          <cell r="G556">
            <v>225</v>
          </cell>
          <cell r="H556">
            <v>225</v>
          </cell>
        </row>
        <row r="557">
          <cell r="A557" t="str">
            <v>PSP</v>
          </cell>
          <cell r="B557" t="str">
            <v>l</v>
          </cell>
          <cell r="C557" t="str">
            <v>Silver Powder Paint</v>
          </cell>
          <cell r="D557" t="str">
            <v>PER</v>
          </cell>
          <cell r="E557" t="str">
            <v>SQM</v>
          </cell>
          <cell r="F557" t="str">
            <v>Rs</v>
          </cell>
          <cell r="G557">
            <v>375</v>
          </cell>
          <cell r="H557">
            <v>375</v>
          </cell>
        </row>
        <row r="559">
          <cell r="B559">
            <v>24</v>
          </cell>
          <cell r="C559" t="str">
            <v xml:space="preserve">Finish to masonary &amp; concrete covers furnishing, installation, finishing, curing and protection to brick masonry or concrete surfaces including provision of other architectural features conforming to IS: 1661, 4101. </v>
          </cell>
        </row>
        <row r="560">
          <cell r="B560" t="str">
            <v>a</v>
          </cell>
          <cell r="C560" t="str">
            <v xml:space="preserve">outside brick wall plaster </v>
          </cell>
        </row>
        <row r="561">
          <cell r="C561" t="str">
            <v>Cement ( CM : 1:5 )</v>
          </cell>
          <cell r="D561" t="str">
            <v>BAG</v>
          </cell>
          <cell r="E561">
            <v>0.16</v>
          </cell>
          <cell r="F561">
            <v>263</v>
          </cell>
          <cell r="G561">
            <v>42.08</v>
          </cell>
        </row>
        <row r="562">
          <cell r="C562" t="str">
            <v xml:space="preserve">Sand </v>
          </cell>
          <cell r="D562" t="str">
            <v>CUM</v>
          </cell>
          <cell r="E562">
            <v>0.02</v>
          </cell>
          <cell r="F562">
            <v>183</v>
          </cell>
          <cell r="G562">
            <v>3.66</v>
          </cell>
        </row>
        <row r="563">
          <cell r="C563" t="str">
            <v xml:space="preserve">Labour </v>
          </cell>
          <cell r="D563" t="str">
            <v>SQM</v>
          </cell>
          <cell r="E563">
            <v>1</v>
          </cell>
          <cell r="F563">
            <v>65</v>
          </cell>
          <cell r="G563">
            <v>65</v>
          </cell>
        </row>
        <row r="564">
          <cell r="C564" t="str">
            <v>Scaffolding</v>
          </cell>
          <cell r="D564" t="str">
            <v>LS</v>
          </cell>
          <cell r="E564">
            <v>1</v>
          </cell>
          <cell r="F564">
            <v>15</v>
          </cell>
          <cell r="G564">
            <v>15</v>
          </cell>
        </row>
        <row r="566">
          <cell r="A566" t="str">
            <v>FO</v>
          </cell>
          <cell r="B566">
            <v>0</v>
          </cell>
          <cell r="C566" t="str">
            <v xml:space="preserve">Cost of outside plaster </v>
          </cell>
          <cell r="D566" t="str">
            <v>PER</v>
          </cell>
          <cell r="E566" t="str">
            <v>SQM</v>
          </cell>
          <cell r="F566" t="str">
            <v>RS</v>
          </cell>
          <cell r="G566">
            <v>126</v>
          </cell>
          <cell r="H566">
            <v>126</v>
          </cell>
        </row>
        <row r="568">
          <cell r="B568" t="str">
            <v>b</v>
          </cell>
          <cell r="C568" t="str">
            <v xml:space="preserve">inside brick wall plaster </v>
          </cell>
        </row>
        <row r="569">
          <cell r="C569" t="str">
            <v>Cement   ( C M : 1: 4)</v>
          </cell>
          <cell r="D569" t="str">
            <v>BAG</v>
          </cell>
          <cell r="E569">
            <v>0.107</v>
          </cell>
          <cell r="F569">
            <v>263</v>
          </cell>
          <cell r="G569">
            <v>28.140999999999998</v>
          </cell>
        </row>
        <row r="570">
          <cell r="C570" t="str">
            <v xml:space="preserve">Sand </v>
          </cell>
          <cell r="D570" t="str">
            <v>CUM</v>
          </cell>
          <cell r="E570">
            <v>0.02</v>
          </cell>
          <cell r="F570">
            <v>183</v>
          </cell>
          <cell r="G570">
            <v>3.66</v>
          </cell>
        </row>
        <row r="571">
          <cell r="C571" t="str">
            <v xml:space="preserve">Labour </v>
          </cell>
          <cell r="D571" t="str">
            <v>SQM</v>
          </cell>
          <cell r="E571">
            <v>1</v>
          </cell>
          <cell r="F571">
            <v>65</v>
          </cell>
          <cell r="G571">
            <v>65</v>
          </cell>
        </row>
        <row r="572">
          <cell r="C572" t="str">
            <v>Scaffolding</v>
          </cell>
          <cell r="D572" t="str">
            <v>LS</v>
          </cell>
          <cell r="E572">
            <v>1</v>
          </cell>
          <cell r="F572">
            <v>15</v>
          </cell>
          <cell r="G572">
            <v>15</v>
          </cell>
        </row>
        <row r="573">
          <cell r="C573" t="str">
            <v>Neeru Finish</v>
          </cell>
          <cell r="D573" t="str">
            <v>SQm</v>
          </cell>
          <cell r="E573">
            <v>1</v>
          </cell>
          <cell r="F573">
            <v>30</v>
          </cell>
          <cell r="G573">
            <v>30</v>
          </cell>
        </row>
        <row r="575">
          <cell r="A575" t="str">
            <v>FI</v>
          </cell>
          <cell r="B575">
            <v>0</v>
          </cell>
          <cell r="C575" t="str">
            <v xml:space="preserve">Cost of interior plaster </v>
          </cell>
          <cell r="D575" t="str">
            <v>PER</v>
          </cell>
          <cell r="E575" t="str">
            <v>SQM</v>
          </cell>
          <cell r="F575" t="str">
            <v>RS</v>
          </cell>
          <cell r="G575">
            <v>142</v>
          </cell>
          <cell r="H575">
            <v>142</v>
          </cell>
        </row>
        <row r="577">
          <cell r="B577" t="str">
            <v>c</v>
          </cell>
          <cell r="C577" t="str">
            <v xml:space="preserve">concrete ceiling plaster </v>
          </cell>
        </row>
        <row r="578">
          <cell r="C578" t="str">
            <v>Cement   ( C M : 1: 4)</v>
          </cell>
          <cell r="D578" t="str">
            <v>BAG</v>
          </cell>
          <cell r="E578">
            <v>0.12</v>
          </cell>
          <cell r="F578">
            <v>263</v>
          </cell>
          <cell r="G578">
            <v>31.56</v>
          </cell>
        </row>
        <row r="579">
          <cell r="C579" t="str">
            <v xml:space="preserve">Sand </v>
          </cell>
          <cell r="D579" t="str">
            <v>CUM</v>
          </cell>
          <cell r="E579">
            <v>0.02</v>
          </cell>
          <cell r="F579">
            <v>183</v>
          </cell>
          <cell r="G579">
            <v>3.66</v>
          </cell>
        </row>
        <row r="580">
          <cell r="C580" t="str">
            <v xml:space="preserve">Labour </v>
          </cell>
          <cell r="D580" t="str">
            <v>SQM</v>
          </cell>
          <cell r="E580">
            <v>1</v>
          </cell>
          <cell r="F580">
            <v>65</v>
          </cell>
          <cell r="G580">
            <v>65</v>
          </cell>
        </row>
        <row r="581">
          <cell r="C581" t="str">
            <v>Scaffolding</v>
          </cell>
          <cell r="D581" t="str">
            <v>LS</v>
          </cell>
          <cell r="E581">
            <v>1</v>
          </cell>
          <cell r="F581">
            <v>15</v>
          </cell>
          <cell r="G581">
            <v>15</v>
          </cell>
        </row>
        <row r="583">
          <cell r="A583" t="str">
            <v>FC</v>
          </cell>
          <cell r="B583">
            <v>0</v>
          </cell>
          <cell r="C583" t="str">
            <v xml:space="preserve">Cost of ceiling plaster </v>
          </cell>
          <cell r="D583" t="str">
            <v>PER</v>
          </cell>
          <cell r="E583" t="str">
            <v>SQM</v>
          </cell>
          <cell r="F583" t="str">
            <v>RS</v>
          </cell>
          <cell r="G583">
            <v>116</v>
          </cell>
          <cell r="H583">
            <v>116</v>
          </cell>
        </row>
        <row r="585">
          <cell r="B585" t="str">
            <v>d</v>
          </cell>
          <cell r="C585" t="str">
            <v xml:space="preserve">lime punning(paint filler constructin) </v>
          </cell>
        </row>
        <row r="586">
          <cell r="C586" t="str">
            <v>lime</v>
          </cell>
          <cell r="D586" t="str">
            <v>KG</v>
          </cell>
          <cell r="E586">
            <v>2</v>
          </cell>
          <cell r="F586">
            <v>8</v>
          </cell>
          <cell r="G586">
            <v>16</v>
          </cell>
        </row>
        <row r="587">
          <cell r="C587" t="str">
            <v xml:space="preserve">Sand </v>
          </cell>
          <cell r="D587" t="str">
            <v>CUM</v>
          </cell>
          <cell r="E587">
            <v>0.02</v>
          </cell>
          <cell r="F587">
            <v>0</v>
          </cell>
          <cell r="G587">
            <v>0</v>
          </cell>
        </row>
        <row r="588">
          <cell r="C588" t="str">
            <v xml:space="preserve">Labour </v>
          </cell>
          <cell r="D588" t="str">
            <v>SQM</v>
          </cell>
          <cell r="E588">
            <v>1</v>
          </cell>
          <cell r="F588">
            <v>10</v>
          </cell>
          <cell r="G588">
            <v>10</v>
          </cell>
        </row>
        <row r="589">
          <cell r="C589" t="str">
            <v>Scaffolding</v>
          </cell>
          <cell r="D589" t="str">
            <v>LS</v>
          </cell>
          <cell r="E589">
            <v>1</v>
          </cell>
          <cell r="F589">
            <v>2</v>
          </cell>
          <cell r="G589">
            <v>2</v>
          </cell>
        </row>
        <row r="591">
          <cell r="A591" t="str">
            <v>FL</v>
          </cell>
          <cell r="B591">
            <v>0</v>
          </cell>
          <cell r="C591" t="str">
            <v>Cost of lime punning</v>
          </cell>
          <cell r="D591" t="str">
            <v>PER</v>
          </cell>
          <cell r="E591" t="str">
            <v>SQM</v>
          </cell>
          <cell r="F591" t="str">
            <v>RS</v>
          </cell>
          <cell r="G591">
            <v>28</v>
          </cell>
          <cell r="H591">
            <v>28</v>
          </cell>
        </row>
        <row r="593">
          <cell r="B593">
            <v>25</v>
          </cell>
          <cell r="C593" t="str">
            <v xml:space="preserve">Floor finish and allied works for floor tile works such as covering , supply, installing , finishing ,testing, protecting and so on. conforming to IS:777, 1197, 1237, 1443, 2114, 3461, 4860, 5510.  </v>
          </cell>
        </row>
        <row r="594">
          <cell r="A594" t="str">
            <v>FLT</v>
          </cell>
          <cell r="B594" t="str">
            <v>a</v>
          </cell>
          <cell r="C594" t="str">
            <v xml:space="preserve">terrazzo tile  -  20mm thick </v>
          </cell>
          <cell r="D594" t="str">
            <v>SQM</v>
          </cell>
          <cell r="E594">
            <v>1</v>
          </cell>
          <cell r="F594">
            <v>650</v>
          </cell>
          <cell r="G594">
            <v>650</v>
          </cell>
          <cell r="H594">
            <v>650</v>
          </cell>
        </row>
        <row r="595">
          <cell r="A595" t="str">
            <v>FLG</v>
          </cell>
          <cell r="B595" t="str">
            <v>b</v>
          </cell>
          <cell r="C595" t="str">
            <v xml:space="preserve">glazed tile </v>
          </cell>
          <cell r="D595" t="str">
            <v>SQM</v>
          </cell>
          <cell r="E595">
            <v>1</v>
          </cell>
          <cell r="F595">
            <v>950</v>
          </cell>
          <cell r="G595">
            <v>950</v>
          </cell>
          <cell r="H595">
            <v>950</v>
          </cell>
        </row>
        <row r="596">
          <cell r="A596" t="str">
            <v>FLW</v>
          </cell>
          <cell r="B596" t="str">
            <v>c</v>
          </cell>
          <cell r="C596" t="str">
            <v xml:space="preserve">For wall - 6mm thick </v>
          </cell>
          <cell r="D596" t="str">
            <v>SQM</v>
          </cell>
          <cell r="E596">
            <v>1</v>
          </cell>
          <cell r="F596">
            <v>950</v>
          </cell>
          <cell r="G596">
            <v>950</v>
          </cell>
          <cell r="H596">
            <v>950</v>
          </cell>
        </row>
        <row r="597">
          <cell r="A597" t="str">
            <v>FLF</v>
          </cell>
          <cell r="B597" t="str">
            <v>d</v>
          </cell>
          <cell r="C597" t="str">
            <v xml:space="preserve">For Floor - 7 to 8mm thick </v>
          </cell>
          <cell r="D597" t="str">
            <v>SQM</v>
          </cell>
          <cell r="E597">
            <v>1</v>
          </cell>
          <cell r="F597">
            <v>1100</v>
          </cell>
          <cell r="G597">
            <v>1100</v>
          </cell>
          <cell r="H597">
            <v>1100</v>
          </cell>
        </row>
        <row r="598">
          <cell r="A598" t="str">
            <v>FLC</v>
          </cell>
          <cell r="B598" t="str">
            <v>e</v>
          </cell>
          <cell r="C598" t="str">
            <v xml:space="preserve">chemical resistant - 20 to 25mm thick Tiles </v>
          </cell>
          <cell r="D598" t="str">
            <v>SQM</v>
          </cell>
          <cell r="E598">
            <v>1</v>
          </cell>
          <cell r="F598">
            <v>2400</v>
          </cell>
          <cell r="G598">
            <v>2400</v>
          </cell>
          <cell r="H598">
            <v>2400</v>
          </cell>
        </row>
        <row r="599">
          <cell r="A599" t="str">
            <v>FLR</v>
          </cell>
          <cell r="B599" t="str">
            <v>f</v>
          </cell>
          <cell r="C599" t="str">
            <v xml:space="preserve">rubber, vinyl etc. - 2mm thick Antistatic PVC Tiles </v>
          </cell>
          <cell r="D599" t="str">
            <v>SQM</v>
          </cell>
          <cell r="E599">
            <v>1</v>
          </cell>
          <cell r="F599">
            <v>650</v>
          </cell>
          <cell r="G599">
            <v>650</v>
          </cell>
          <cell r="H599">
            <v>650</v>
          </cell>
        </row>
        <row r="600">
          <cell r="A600" t="str">
            <v>FLM</v>
          </cell>
          <cell r="B600" t="str">
            <v>g</v>
          </cell>
          <cell r="C600" t="str">
            <v xml:space="preserve">marble plate - 18 to 20mm thick </v>
          </cell>
          <cell r="D600" t="str">
            <v>SQM</v>
          </cell>
          <cell r="E600">
            <v>1</v>
          </cell>
          <cell r="F600">
            <v>2500</v>
          </cell>
          <cell r="G600">
            <v>2500</v>
          </cell>
          <cell r="H600">
            <v>2500</v>
          </cell>
        </row>
        <row r="601">
          <cell r="A601" t="str">
            <v>FLGR</v>
          </cell>
          <cell r="B601" t="str">
            <v>h</v>
          </cell>
          <cell r="C601" t="str">
            <v>granite plate - 18 to 20mm thick</v>
          </cell>
          <cell r="D601" t="str">
            <v>SQM</v>
          </cell>
          <cell r="E601">
            <v>1</v>
          </cell>
          <cell r="F601">
            <v>4200</v>
          </cell>
          <cell r="G601">
            <v>4200</v>
          </cell>
          <cell r="H601">
            <v>4200</v>
          </cell>
        </row>
        <row r="603">
          <cell r="B603">
            <v>26</v>
          </cell>
          <cell r="C603" t="str">
            <v xml:space="preserve">Floor finish and allied works for  whole-type floor works such as covering , supply, installing , finishing ,testing, protecting and so on. conforming to IS:777, 1197, 1237, 1443, 2114, 3461, 4860, 5510. </v>
          </cell>
        </row>
        <row r="604">
          <cell r="B604" t="str">
            <v>a</v>
          </cell>
          <cell r="C604" t="str">
            <v xml:space="preserve">integral finish to concrete base smooth finish of cement </v>
          </cell>
        </row>
        <row r="605">
          <cell r="C605" t="str">
            <v>Cement   (C M : 1: 3)</v>
          </cell>
          <cell r="D605" t="str">
            <v>BAG</v>
          </cell>
          <cell r="E605">
            <v>0.04</v>
          </cell>
          <cell r="F605">
            <v>263</v>
          </cell>
          <cell r="G605">
            <v>10.52</v>
          </cell>
        </row>
        <row r="606">
          <cell r="C606" t="str">
            <v xml:space="preserve">Sand </v>
          </cell>
          <cell r="D606" t="str">
            <v>CUM</v>
          </cell>
          <cell r="E606">
            <v>0.01</v>
          </cell>
          <cell r="F606">
            <v>183</v>
          </cell>
          <cell r="G606">
            <v>1.83</v>
          </cell>
        </row>
        <row r="607">
          <cell r="C607" t="str">
            <v xml:space="preserve">Labour </v>
          </cell>
          <cell r="D607" t="str">
            <v>SQM</v>
          </cell>
          <cell r="E607">
            <v>1</v>
          </cell>
          <cell r="F607">
            <v>65</v>
          </cell>
          <cell r="G607">
            <v>65</v>
          </cell>
        </row>
        <row r="609">
          <cell r="A609" t="str">
            <v>FLWI</v>
          </cell>
          <cell r="B609">
            <v>0</v>
          </cell>
          <cell r="C609" t="str">
            <v>Providing a smooth finish with cement</v>
          </cell>
          <cell r="D609" t="str">
            <v>PER</v>
          </cell>
          <cell r="E609" t="str">
            <v>SQM</v>
          </cell>
          <cell r="F609" t="str">
            <v>RS</v>
          </cell>
          <cell r="G609">
            <v>78</v>
          </cell>
          <cell r="H609">
            <v>78</v>
          </cell>
        </row>
        <row r="611">
          <cell r="B611" t="str">
            <v>b</v>
          </cell>
          <cell r="C611" t="str">
            <v xml:space="preserve">terrazzo finish (40mm) incl glass strip40*4th in panels </v>
          </cell>
        </row>
        <row r="612">
          <cell r="C612" t="str">
            <v>Cost of Cement Screed 25mm thick</v>
          </cell>
          <cell r="D612" t="str">
            <v>SQM</v>
          </cell>
          <cell r="E612">
            <v>0.25</v>
          </cell>
          <cell r="F612">
            <v>286</v>
          </cell>
          <cell r="G612">
            <v>71.5</v>
          </cell>
        </row>
        <row r="613">
          <cell r="C613" t="str">
            <v>Cost of Terrazzo Tiles - 15mm thick</v>
          </cell>
          <cell r="D613" t="str">
            <v>SQM</v>
          </cell>
          <cell r="E613">
            <v>1</v>
          </cell>
          <cell r="F613">
            <v>425</v>
          </cell>
          <cell r="G613">
            <v>425</v>
          </cell>
        </row>
        <row r="614">
          <cell r="C614" t="str">
            <v>Cost of Glass strips</v>
          </cell>
          <cell r="D614" t="str">
            <v>SQM</v>
          </cell>
          <cell r="E614">
            <v>1</v>
          </cell>
          <cell r="F614">
            <v>30</v>
          </cell>
          <cell r="G614">
            <v>30</v>
          </cell>
        </row>
        <row r="616">
          <cell r="A616" t="str">
            <v>FLWT</v>
          </cell>
          <cell r="B616">
            <v>0</v>
          </cell>
          <cell r="C616" t="str">
            <v>Cost of Cast-in-situ Terrazzo Flooring</v>
          </cell>
          <cell r="D616" t="str">
            <v>PER</v>
          </cell>
          <cell r="E616" t="str">
            <v>SQM</v>
          </cell>
          <cell r="F616" t="str">
            <v>RS</v>
          </cell>
          <cell r="G616">
            <v>526.5</v>
          </cell>
          <cell r="H616">
            <v>527</v>
          </cell>
        </row>
        <row r="618">
          <cell r="A618" t="str">
            <v>FLWP</v>
          </cell>
          <cell r="B618" t="str">
            <v>c</v>
          </cell>
          <cell r="C618" t="str">
            <v xml:space="preserve">patent stone (40mm) IPS including glass strip 40*4th in panels in 1:2:4: CC  </v>
          </cell>
          <cell r="D618" t="str">
            <v>SQM</v>
          </cell>
          <cell r="E618">
            <v>1</v>
          </cell>
          <cell r="F618">
            <v>250</v>
          </cell>
          <cell r="G618">
            <v>250</v>
          </cell>
          <cell r="H618">
            <v>250</v>
          </cell>
        </row>
        <row r="620">
          <cell r="B620" t="str">
            <v>d</v>
          </cell>
          <cell r="C620" t="str">
            <v xml:space="preserve">Metallc hardner like ironite finish (52mm) incl glass strip 40*4th  </v>
          </cell>
        </row>
        <row r="621">
          <cell r="C621" t="str">
            <v xml:space="preserve">Metallc hardner like ironite finish (52mm) incl glass strip 40*4th  </v>
          </cell>
          <cell r="D621" t="str">
            <v>SQM</v>
          </cell>
          <cell r="E621">
            <v>1</v>
          </cell>
          <cell r="F621">
            <v>62.5</v>
          </cell>
          <cell r="G621">
            <v>62.5</v>
          </cell>
        </row>
        <row r="622">
          <cell r="C622" t="str">
            <v xml:space="preserve">40mm thick 1:11/2:3 CC  </v>
          </cell>
          <cell r="D622" t="str">
            <v>SQM</v>
          </cell>
          <cell r="E622">
            <v>1</v>
          </cell>
          <cell r="F622">
            <v>200</v>
          </cell>
          <cell r="G622">
            <v>200</v>
          </cell>
        </row>
        <row r="623">
          <cell r="C623" t="str">
            <v xml:space="preserve">12mm thick  ironite including 40*4th glass strip in panels </v>
          </cell>
          <cell r="D623" t="str">
            <v>SQM</v>
          </cell>
          <cell r="E623">
            <v>1</v>
          </cell>
          <cell r="F623">
            <v>55.000000000000007</v>
          </cell>
          <cell r="G623">
            <v>55.000000000000007</v>
          </cell>
        </row>
        <row r="625">
          <cell r="A625" t="str">
            <v>FLWM</v>
          </cell>
          <cell r="B625">
            <v>0</v>
          </cell>
          <cell r="C625" t="str">
            <v>Metallic Hardner like ironite finish</v>
          </cell>
          <cell r="D625" t="str">
            <v>PER</v>
          </cell>
          <cell r="E625" t="str">
            <v>SQM</v>
          </cell>
          <cell r="F625" t="str">
            <v>RS</v>
          </cell>
          <cell r="G625">
            <v>317.5</v>
          </cell>
          <cell r="H625">
            <v>318</v>
          </cell>
        </row>
        <row r="627">
          <cell r="B627" t="str">
            <v>27a</v>
          </cell>
          <cell r="C627" t="str">
            <v>Providing and applying 2 layers of bituminous felt &amp; 3 layers bitumen paint, including the cost of all labour, material and equipment,transporting,cleaning  base course, brushing adhesive bitumen primer,decocting, cutting, applying etc., complete as per d</v>
          </cell>
        </row>
        <row r="628">
          <cell r="A628" t="str">
            <v>2FRP</v>
          </cell>
          <cell r="B628" t="str">
            <v>a</v>
          </cell>
          <cell r="C628" t="str">
            <v xml:space="preserve">(A) FRP Based Felt/FRP </v>
          </cell>
          <cell r="D628" t="str">
            <v>SQM</v>
          </cell>
          <cell r="E628">
            <v>1</v>
          </cell>
          <cell r="F628">
            <v>500</v>
          </cell>
          <cell r="G628">
            <v>500</v>
          </cell>
          <cell r="H628">
            <v>500</v>
          </cell>
        </row>
        <row r="629">
          <cell r="A629" t="str">
            <v>2HES</v>
          </cell>
          <cell r="B629" t="str">
            <v>b</v>
          </cell>
          <cell r="C629" t="str">
            <v xml:space="preserve">(B)  Hessain Based Felt/Hessain  </v>
          </cell>
          <cell r="D629" t="str">
            <v>PER</v>
          </cell>
          <cell r="E629">
            <v>1</v>
          </cell>
          <cell r="F629">
            <v>475</v>
          </cell>
          <cell r="G629">
            <v>475</v>
          </cell>
          <cell r="H629">
            <v>475</v>
          </cell>
        </row>
        <row r="631">
          <cell r="B631" t="str">
            <v>27b</v>
          </cell>
          <cell r="C631" t="str">
            <v>Providing and applying 3 layers of bituminous felt &amp; 4 layers bitumen paint, including the cost of all labour, material and equipment, transporting, clean base course, brush adhesive bitumen primer, decocting, cutting, apply etc., complete as per drawings</v>
          </cell>
        </row>
        <row r="632">
          <cell r="A632" t="str">
            <v>3FRP</v>
          </cell>
          <cell r="B632" t="str">
            <v>a</v>
          </cell>
          <cell r="C632" t="str">
            <v xml:space="preserve">(A) FRP Based Felt/FRP </v>
          </cell>
          <cell r="D632" t="str">
            <v>SQM</v>
          </cell>
          <cell r="E632">
            <v>1</v>
          </cell>
          <cell r="F632">
            <v>550</v>
          </cell>
          <cell r="G632">
            <v>550</v>
          </cell>
          <cell r="H632">
            <v>550</v>
          </cell>
        </row>
        <row r="633">
          <cell r="A633" t="str">
            <v>3HES</v>
          </cell>
          <cell r="B633" t="str">
            <v>b</v>
          </cell>
          <cell r="C633" t="str">
            <v xml:space="preserve">(B)  Hessain Based Felt/Hessain  </v>
          </cell>
          <cell r="D633" t="str">
            <v>PER</v>
          </cell>
          <cell r="E633">
            <v>1</v>
          </cell>
          <cell r="F633">
            <v>525</v>
          </cell>
          <cell r="G633">
            <v>525</v>
          </cell>
          <cell r="H633">
            <v>525</v>
          </cell>
        </row>
        <row r="635">
          <cell r="B635">
            <v>28</v>
          </cell>
          <cell r="C635" t="str">
            <v xml:space="preserve">Roof waterproofing, insulation and allied works covering , installing , repairing, finishing, curing, testing, protection, maintenance till handing over insulation and allied work for buildings, conforming to IS:73, 702, 1203, 1322, 1346. </v>
          </cell>
        </row>
        <row r="636">
          <cell r="B636" t="str">
            <v>a</v>
          </cell>
          <cell r="C636" t="str">
            <v xml:space="preserve">(a) Cement Based foam Concrete </v>
          </cell>
        </row>
        <row r="637">
          <cell r="C637" t="str">
            <v xml:space="preserve">Cost Of Foam concrete </v>
          </cell>
          <cell r="D637" t="str">
            <v>CUM</v>
          </cell>
          <cell r="E637">
            <v>1</v>
          </cell>
          <cell r="F637">
            <v>2102</v>
          </cell>
          <cell r="G637">
            <v>2102</v>
          </cell>
        </row>
        <row r="638">
          <cell r="C638" t="str">
            <v>Water proofing compund 4% of Cement ( i.e 6 bags = 50kg *0.04)</v>
          </cell>
          <cell r="D638" t="str">
            <v>KG</v>
          </cell>
          <cell r="E638">
            <v>16.8</v>
          </cell>
          <cell r="F638">
            <v>35</v>
          </cell>
          <cell r="G638">
            <v>588</v>
          </cell>
        </row>
        <row r="639">
          <cell r="C639" t="str">
            <v xml:space="preserve">Extra labour for finishing </v>
          </cell>
          <cell r="D639" t="str">
            <v>Sqm</v>
          </cell>
          <cell r="E639">
            <v>8</v>
          </cell>
          <cell r="F639">
            <v>10</v>
          </cell>
          <cell r="G639">
            <v>80</v>
          </cell>
        </row>
        <row r="641">
          <cell r="A641" t="str">
            <v>RWC</v>
          </cell>
          <cell r="B641">
            <v>0</v>
          </cell>
          <cell r="C641" t="str">
            <v>Cost of Cement based Foam Concrete</v>
          </cell>
          <cell r="D641" t="str">
            <v>PER</v>
          </cell>
          <cell r="E641" t="str">
            <v>CUM</v>
          </cell>
          <cell r="F641" t="str">
            <v>RS</v>
          </cell>
          <cell r="G641">
            <v>2770</v>
          </cell>
          <cell r="H641">
            <v>2770</v>
          </cell>
        </row>
        <row r="643">
          <cell r="A643" t="str">
            <v>RWP</v>
          </cell>
          <cell r="B643" t="str">
            <v>b</v>
          </cell>
          <cell r="C643" t="str">
            <v xml:space="preserve">(b) Poly urethene based 50mm. Thick Rigid Foam </v>
          </cell>
          <cell r="D643" t="str">
            <v>SQM</v>
          </cell>
          <cell r="E643">
            <v>1</v>
          </cell>
          <cell r="F643">
            <v>1650</v>
          </cell>
          <cell r="G643">
            <v>1650</v>
          </cell>
          <cell r="H643">
            <v>1650</v>
          </cell>
        </row>
        <row r="645">
          <cell r="B645" t="str">
            <v>c</v>
          </cell>
          <cell r="C645" t="str">
            <v>150*50mm Concrete fillets</v>
          </cell>
        </row>
        <row r="646">
          <cell r="C646" t="str">
            <v>Cost of M20 Concrete</v>
          </cell>
          <cell r="D646" t="str">
            <v>RM</v>
          </cell>
          <cell r="E646">
            <v>7.4999999999999997E-3</v>
          </cell>
          <cell r="F646">
            <v>3434</v>
          </cell>
          <cell r="G646">
            <v>25.754999999999999</v>
          </cell>
        </row>
        <row r="647">
          <cell r="C647" t="str">
            <v>Cost of Labour for Placing</v>
          </cell>
          <cell r="D647" t="str">
            <v>Sqm/rm</v>
          </cell>
          <cell r="E647">
            <v>1</v>
          </cell>
          <cell r="F647">
            <v>50</v>
          </cell>
          <cell r="G647">
            <v>50</v>
          </cell>
        </row>
        <row r="649">
          <cell r="A649" t="str">
            <v>RWF</v>
          </cell>
          <cell r="B649">
            <v>0</v>
          </cell>
          <cell r="C649" t="str">
            <v>150*50mm Concrete fillets</v>
          </cell>
          <cell r="D649" t="str">
            <v>PER</v>
          </cell>
          <cell r="E649" t="str">
            <v>RM</v>
          </cell>
          <cell r="F649" t="str">
            <v>RS</v>
          </cell>
          <cell r="G649">
            <v>75.754999999999995</v>
          </cell>
          <cell r="H649">
            <v>76</v>
          </cell>
        </row>
        <row r="651">
          <cell r="B651">
            <v>29</v>
          </cell>
          <cell r="C651" t="str">
            <v xml:space="preserve">carpentry &amp; toinery works : Providing, fitting and fixing of timber frames to doors and windows with MS holdfasts, penelled or flush doors, windows, shutters, particulars, wall panelling, pelments, shelves, etc., including aprime coat of approved paint , </v>
          </cell>
          <cell r="D651" t="str">
            <v>Cum</v>
          </cell>
          <cell r="E651">
            <v>1</v>
          </cell>
          <cell r="F651">
            <v>60000</v>
          </cell>
          <cell r="G651">
            <v>60000</v>
          </cell>
          <cell r="H651">
            <v>60000</v>
          </cell>
        </row>
        <row r="653">
          <cell r="B653">
            <v>30</v>
          </cell>
          <cell r="C653" t="str">
            <v>supplying and erecting and installing of all metal doors, windows, ventilators, louvres, glazed partitions, etc., including a prime coat, standard fittings and fixtures for different doors and windows as per drawing requirements, conforming to IS: 1038, 1</v>
          </cell>
        </row>
        <row r="654">
          <cell r="A654" t="str">
            <v>D40</v>
          </cell>
          <cell r="B654" t="str">
            <v>a</v>
          </cell>
          <cell r="C654" t="str">
            <v xml:space="preserve">40mm thk Hollow flush steel doors, double plated with pressed steel frames, including priming and two coats of synthetic enamel paint </v>
          </cell>
          <cell r="D654" t="str">
            <v>Sqm</v>
          </cell>
          <cell r="E654">
            <v>1</v>
          </cell>
          <cell r="F654">
            <v>4500</v>
          </cell>
          <cell r="G654">
            <v>4500</v>
          </cell>
          <cell r="H654">
            <v>4500</v>
          </cell>
        </row>
        <row r="655">
          <cell r="A655" t="str">
            <v>DS</v>
          </cell>
          <cell r="B655" t="str">
            <v>b</v>
          </cell>
          <cell r="C655" t="str">
            <v xml:space="preserve">Steel openable/fixed windows as per IS 1038, including priming and two coats of synthetic enamel paint  </v>
          </cell>
          <cell r="D655" t="str">
            <v>Sqm</v>
          </cell>
          <cell r="E655">
            <v>1</v>
          </cell>
          <cell r="F655">
            <v>2800</v>
          </cell>
          <cell r="G655">
            <v>2800</v>
          </cell>
          <cell r="H655">
            <v>2800</v>
          </cell>
        </row>
        <row r="656">
          <cell r="A656" t="str">
            <v>DG</v>
          </cell>
          <cell r="B656" t="str">
            <v>c</v>
          </cell>
          <cell r="C656" t="str">
            <v xml:space="preserve">Glazed louvers with M.S. frames, fixtures including painting  </v>
          </cell>
          <cell r="D656" t="str">
            <v>Sqm</v>
          </cell>
          <cell r="E656">
            <v>1</v>
          </cell>
          <cell r="F656">
            <v>3500</v>
          </cell>
          <cell r="G656">
            <v>3500</v>
          </cell>
          <cell r="H656">
            <v>3500</v>
          </cell>
        </row>
        <row r="657">
          <cell r="A657" t="str">
            <v>DAGD</v>
          </cell>
          <cell r="B657" t="str">
            <v>d</v>
          </cell>
          <cell r="C657" t="str">
            <v xml:space="preserve">Aluminium glazed doors </v>
          </cell>
          <cell r="D657" t="str">
            <v>Sqm</v>
          </cell>
          <cell r="E657">
            <v>1</v>
          </cell>
          <cell r="F657">
            <v>6000</v>
          </cell>
          <cell r="G657">
            <v>6000</v>
          </cell>
          <cell r="H657">
            <v>6000</v>
          </cell>
        </row>
        <row r="658">
          <cell r="A658" t="str">
            <v>DAGP1</v>
          </cell>
          <cell r="B658" t="str">
            <v>e</v>
          </cell>
          <cell r="C658" t="str">
            <v xml:space="preserve">Aluminium glazed fixed partition </v>
          </cell>
          <cell r="D658" t="str">
            <v>Sqm</v>
          </cell>
          <cell r="E658">
            <v>1</v>
          </cell>
          <cell r="F658">
            <v>6000</v>
          </cell>
          <cell r="G658">
            <v>6000</v>
          </cell>
          <cell r="H658">
            <v>6000</v>
          </cell>
        </row>
        <row r="659">
          <cell r="A659" t="str">
            <v>DWD</v>
          </cell>
          <cell r="B659" t="str">
            <v>f</v>
          </cell>
          <cell r="C659" t="str">
            <v xml:space="preserve">window with double glazing </v>
          </cell>
          <cell r="D659" t="str">
            <v>Sqm</v>
          </cell>
          <cell r="E659">
            <v>1</v>
          </cell>
          <cell r="F659">
            <v>2500</v>
          </cell>
          <cell r="G659">
            <v>2500</v>
          </cell>
          <cell r="H659">
            <v>2500</v>
          </cell>
        </row>
        <row r="660">
          <cell r="A660" t="str">
            <v>DAGP2</v>
          </cell>
          <cell r="B660" t="str">
            <v>g</v>
          </cell>
          <cell r="C660" t="str">
            <v xml:space="preserve">Aluminium glazed fixed partition </v>
          </cell>
          <cell r="D660" t="str">
            <v>Sqm</v>
          </cell>
          <cell r="E660">
            <v>1</v>
          </cell>
          <cell r="F660">
            <v>6000</v>
          </cell>
          <cell r="G660">
            <v>6000</v>
          </cell>
          <cell r="H660">
            <v>6000</v>
          </cell>
        </row>
        <row r="661">
          <cell r="A661" t="str">
            <v>DWS</v>
          </cell>
          <cell r="B661" t="str">
            <v>h</v>
          </cell>
          <cell r="C661" t="str">
            <v xml:space="preserve">Window with single glazing </v>
          </cell>
          <cell r="D661" t="str">
            <v>Sqm</v>
          </cell>
          <cell r="E661">
            <v>1</v>
          </cell>
          <cell r="F661">
            <v>2000</v>
          </cell>
          <cell r="G661">
            <v>2000</v>
          </cell>
          <cell r="H661">
            <v>2000</v>
          </cell>
        </row>
        <row r="662">
          <cell r="A662" t="str">
            <v>D35</v>
          </cell>
          <cell r="B662" t="str">
            <v>i</v>
          </cell>
          <cell r="C662" t="str">
            <v xml:space="preserve">35mm thk flush doors with water proof, termite proof commercial plywood (10mm thk) on both faces including synthetic enamel paint </v>
          </cell>
          <cell r="D662" t="str">
            <v>Sqm</v>
          </cell>
          <cell r="E662">
            <v>1</v>
          </cell>
          <cell r="F662">
            <v>4750</v>
          </cell>
          <cell r="G662">
            <v>4750</v>
          </cell>
          <cell r="H662">
            <v>4750</v>
          </cell>
        </row>
        <row r="663">
          <cell r="A663" t="str">
            <v>DFP</v>
          </cell>
          <cell r="B663" t="str">
            <v>j</v>
          </cell>
          <cell r="C663" t="str">
            <v xml:space="preserve">Hinged type fire proof double leaf doors (Steel Door) 2hr rating without Panic Bar </v>
          </cell>
          <cell r="D663" t="str">
            <v>Sqm</v>
          </cell>
          <cell r="E663">
            <v>1</v>
          </cell>
          <cell r="F663">
            <v>23500</v>
          </cell>
          <cell r="G663">
            <v>23500</v>
          </cell>
          <cell r="H663">
            <v>23500</v>
          </cell>
        </row>
        <row r="664">
          <cell r="A664" t="str">
            <v>DF</v>
          </cell>
          <cell r="B664" t="str">
            <v>k</v>
          </cell>
          <cell r="C664" t="str">
            <v xml:space="preserve">Hinged type fire proof single leaf doors (Steel Door) 2hr rating without Panic Bar </v>
          </cell>
          <cell r="D664" t="str">
            <v>Sqm</v>
          </cell>
          <cell r="E664">
            <v>1</v>
          </cell>
          <cell r="F664">
            <v>21500</v>
          </cell>
          <cell r="G664">
            <v>21500</v>
          </cell>
          <cell r="H664">
            <v>21500</v>
          </cell>
        </row>
        <row r="665">
          <cell r="A665" t="str">
            <v>D18</v>
          </cell>
          <cell r="B665" t="str">
            <v>l</v>
          </cell>
          <cell r="C665" t="str">
            <v xml:space="preserve">18 SWG MS steel rolling shutter gear type Mechanically Operated </v>
          </cell>
          <cell r="D665" t="str">
            <v>Sqm</v>
          </cell>
          <cell r="E665">
            <v>1</v>
          </cell>
          <cell r="F665">
            <v>5500</v>
          </cell>
          <cell r="G665">
            <v>5500</v>
          </cell>
          <cell r="H665">
            <v>5500</v>
          </cell>
        </row>
        <row r="666">
          <cell r="A666" t="str">
            <v>DRS</v>
          </cell>
          <cell r="B666" t="str">
            <v>m</v>
          </cell>
          <cell r="C666" t="str">
            <v xml:space="preserve">Rolling stell shutters/grills covers the design, materials, fabrication and erection of rolling shutters/grills with motor drive including all accessories as IS 6248 required </v>
          </cell>
          <cell r="D666" t="str">
            <v>Sqm</v>
          </cell>
          <cell r="E666">
            <v>1</v>
          </cell>
          <cell r="F666">
            <v>6500</v>
          </cell>
          <cell r="G666">
            <v>6500</v>
          </cell>
          <cell r="H666">
            <v>6500</v>
          </cell>
        </row>
        <row r="667">
          <cell r="A667" t="str">
            <v>DWW</v>
          </cell>
          <cell r="B667" t="str">
            <v>n</v>
          </cell>
          <cell r="C667" t="str">
            <v xml:space="preserve">Woody window with single glazing </v>
          </cell>
          <cell r="D667" t="str">
            <v>Sqm</v>
          </cell>
          <cell r="E667">
            <v>1</v>
          </cell>
          <cell r="F667">
            <v>1200</v>
          </cell>
          <cell r="G667">
            <v>1200</v>
          </cell>
          <cell r="H667">
            <v>1200</v>
          </cell>
        </row>
        <row r="669">
          <cell r="B669">
            <v>31</v>
          </cell>
          <cell r="C669" t="str">
            <v>The work covers the furnishing of all materials, labour, tools, equipment, supervision and services necessary for incidental to the supply, installation, finishing and completion of suspended ceiling work of various profiles and at all elevations as per d</v>
          </cell>
        </row>
        <row r="670">
          <cell r="A670" t="str">
            <v>SCA</v>
          </cell>
          <cell r="B670" t="str">
            <v>a</v>
          </cell>
          <cell r="C670" t="str">
            <v xml:space="preserve">Acoustic 12mm Thick perforated wooden particle board(with G.I.M.S.grid)  </v>
          </cell>
          <cell r="D670" t="str">
            <v>Sqm</v>
          </cell>
          <cell r="E670">
            <v>1</v>
          </cell>
          <cell r="F670">
            <v>4200</v>
          </cell>
          <cell r="G670">
            <v>4200</v>
          </cell>
          <cell r="H670">
            <v>4200</v>
          </cell>
        </row>
        <row r="671">
          <cell r="A671" t="str">
            <v>SC12</v>
          </cell>
          <cell r="B671" t="str">
            <v>b</v>
          </cell>
          <cell r="C671" t="str">
            <v xml:space="preserve">12mm. Thick Gypsum boards(with G.I.M.S.grid)  </v>
          </cell>
          <cell r="D671" t="str">
            <v>Sqm</v>
          </cell>
          <cell r="E671">
            <v>1</v>
          </cell>
          <cell r="F671">
            <v>4000</v>
          </cell>
          <cell r="G671">
            <v>4000</v>
          </cell>
          <cell r="H671">
            <v>4000</v>
          </cell>
        </row>
        <row r="672">
          <cell r="A672" t="str">
            <v>SCIGI</v>
          </cell>
          <cell r="B672" t="str">
            <v>c</v>
          </cell>
          <cell r="C672" t="str">
            <v xml:space="preserve">insulation/acoustic boards (with G.I.M.S.grid) </v>
          </cell>
          <cell r="D672" t="str">
            <v>Sqm</v>
          </cell>
          <cell r="E672">
            <v>1</v>
          </cell>
          <cell r="F672">
            <v>6800</v>
          </cell>
          <cell r="G672">
            <v>6800</v>
          </cell>
          <cell r="H672">
            <v>6800</v>
          </cell>
        </row>
        <row r="673">
          <cell r="A673" t="str">
            <v>SCIAA</v>
          </cell>
          <cell r="B673" t="str">
            <v>d</v>
          </cell>
          <cell r="C673" t="str">
            <v xml:space="preserve">insulation/acoustic boards (with Aluminum alloy grid) </v>
          </cell>
          <cell r="D673" t="str">
            <v>Sqm</v>
          </cell>
          <cell r="E673">
            <v>1</v>
          </cell>
          <cell r="F673">
            <v>6800</v>
          </cell>
          <cell r="G673">
            <v>6800</v>
          </cell>
          <cell r="H673">
            <v>6800</v>
          </cell>
        </row>
        <row r="674">
          <cell r="A674" t="str">
            <v>SCPGI</v>
          </cell>
          <cell r="B674" t="str">
            <v>e</v>
          </cell>
          <cell r="C674" t="str">
            <v xml:space="preserve">plaster of Paris boards(with G.I.M.S.grid) </v>
          </cell>
          <cell r="D674" t="str">
            <v>Sqm</v>
          </cell>
          <cell r="E674">
            <v>1</v>
          </cell>
          <cell r="F674">
            <v>1250</v>
          </cell>
          <cell r="G674">
            <v>1250</v>
          </cell>
          <cell r="H674">
            <v>1250</v>
          </cell>
        </row>
        <row r="675">
          <cell r="A675" t="str">
            <v>SCPAA</v>
          </cell>
          <cell r="B675" t="str">
            <v>f</v>
          </cell>
          <cell r="C675" t="str">
            <v xml:space="preserve">plaster of Paris boards(with Aluminum alloy grid) </v>
          </cell>
          <cell r="D675" t="str">
            <v>Sqm</v>
          </cell>
          <cell r="E675">
            <v>1</v>
          </cell>
          <cell r="F675">
            <v>1250</v>
          </cell>
          <cell r="G675">
            <v>1250</v>
          </cell>
          <cell r="H675">
            <v>1250</v>
          </cell>
        </row>
        <row r="677">
          <cell r="B677">
            <v>32</v>
          </cell>
          <cell r="C677" t="str">
            <v>providing and erecting the following work including the cost of all labour, material and equipment, making cutting plan,cutting,jointing,assembly,edge preparation,welding,drilling,gainst damage in transit,breaking wall and repairing,stability of erection,</v>
          </cell>
        </row>
        <row r="678">
          <cell r="A678" t="str">
            <v>DPP100</v>
          </cell>
          <cell r="B678" t="str">
            <v>a</v>
          </cell>
          <cell r="C678" t="str">
            <v xml:space="preserve">100mm NB roof drain and floor drain pipe in PVC 4 kg/sq. sm presser  </v>
          </cell>
          <cell r="D678" t="str">
            <v>RM</v>
          </cell>
          <cell r="E678">
            <v>1</v>
          </cell>
          <cell r="F678">
            <v>650</v>
          </cell>
          <cell r="G678">
            <v>650</v>
          </cell>
          <cell r="H678">
            <v>650</v>
          </cell>
        </row>
        <row r="679">
          <cell r="A679" t="str">
            <v>DPS100</v>
          </cell>
          <cell r="B679" t="str">
            <v>b</v>
          </cell>
          <cell r="C679" t="str">
            <v xml:space="preserve">100mm NB roof drain and floor drain steel pipe including corrosive paint (MS Midium Pipe) </v>
          </cell>
          <cell r="D679" t="str">
            <v>RM</v>
          </cell>
          <cell r="E679">
            <v>1</v>
          </cell>
          <cell r="F679">
            <v>1100</v>
          </cell>
          <cell r="G679">
            <v>1100</v>
          </cell>
          <cell r="H679">
            <v>1100</v>
          </cell>
        </row>
        <row r="680">
          <cell r="A680" t="str">
            <v>DPP150</v>
          </cell>
          <cell r="B680" t="str">
            <v>c</v>
          </cell>
          <cell r="C680" t="str">
            <v xml:space="preserve">150mm NB roof drain and floor drain pipe in PVC 4 kg/sq. sm presser </v>
          </cell>
          <cell r="D680" t="str">
            <v>RM</v>
          </cell>
          <cell r="E680">
            <v>1</v>
          </cell>
          <cell r="F680">
            <v>850</v>
          </cell>
          <cell r="G680">
            <v>850</v>
          </cell>
          <cell r="H680">
            <v>850</v>
          </cell>
        </row>
        <row r="681">
          <cell r="A681" t="str">
            <v>DPS150</v>
          </cell>
          <cell r="B681" t="str">
            <v>d</v>
          </cell>
          <cell r="C681" t="str">
            <v xml:space="preserve">150mm NB roof drain and floor drain steel pipe including corrosive paint  (MS Midium Pipe) </v>
          </cell>
          <cell r="D681" t="str">
            <v>RM</v>
          </cell>
          <cell r="E681">
            <v>1</v>
          </cell>
          <cell r="F681">
            <v>1850</v>
          </cell>
          <cell r="G681">
            <v>1850</v>
          </cell>
          <cell r="H681">
            <v>1850</v>
          </cell>
        </row>
        <row r="682">
          <cell r="A682" t="str">
            <v>RDC100</v>
          </cell>
          <cell r="B682" t="str">
            <v>e</v>
          </cell>
          <cell r="C682" t="str">
            <v xml:space="preserve">roof drain heads with gratings for 100mm NB.pipes (Cast Iron) </v>
          </cell>
          <cell r="D682" t="str">
            <v>No</v>
          </cell>
          <cell r="E682">
            <v>1</v>
          </cell>
          <cell r="F682">
            <v>750</v>
          </cell>
          <cell r="G682">
            <v>750</v>
          </cell>
          <cell r="H682">
            <v>750</v>
          </cell>
        </row>
        <row r="683">
          <cell r="A683" t="str">
            <v>RDC150</v>
          </cell>
          <cell r="B683" t="str">
            <v>f</v>
          </cell>
          <cell r="C683" t="str">
            <v xml:space="preserve">roof drain heads with gratings for 150mm NB.pipes  (Cast Iron) </v>
          </cell>
          <cell r="D683" t="str">
            <v>No</v>
          </cell>
          <cell r="E683">
            <v>1</v>
          </cell>
          <cell r="F683">
            <v>1000</v>
          </cell>
          <cell r="G683">
            <v>1000</v>
          </cell>
          <cell r="H683">
            <v>1000</v>
          </cell>
        </row>
        <row r="684">
          <cell r="A684" t="str">
            <v>PVCWS</v>
          </cell>
          <cell r="B684" t="str">
            <v>g</v>
          </cell>
          <cell r="C684" t="str">
            <v>PVC  water skip</v>
          </cell>
          <cell r="D684" t="str">
            <v>No</v>
          </cell>
          <cell r="E684">
            <v>1</v>
          </cell>
          <cell r="F684">
            <v>150</v>
          </cell>
          <cell r="G684">
            <v>150</v>
          </cell>
          <cell r="H684">
            <v>150</v>
          </cell>
        </row>
        <row r="686">
          <cell r="B686">
            <v>33</v>
          </cell>
          <cell r="C686" t="str">
            <v>providing and erecting the following work including the cost of all labour, material and equipment, making cutting plan,cutting,jointing,assembly,edge preparation, welding, drilling, gainst damage in transit, breaking wall and repairing, stability of erec</v>
          </cell>
        </row>
        <row r="687">
          <cell r="A687" t="str">
            <v>15BS</v>
          </cell>
          <cell r="B687" t="str">
            <v>a</v>
          </cell>
          <cell r="C687" t="str">
            <v>15mm NB. CP brass screw down bib taps heavy grade</v>
          </cell>
          <cell r="D687" t="str">
            <v>No</v>
          </cell>
          <cell r="E687">
            <v>1</v>
          </cell>
          <cell r="F687">
            <v>850</v>
          </cell>
          <cell r="G687">
            <v>850</v>
          </cell>
          <cell r="H687">
            <v>850</v>
          </cell>
        </row>
        <row r="688">
          <cell r="A688" t="str">
            <v>SVB50</v>
          </cell>
          <cell r="B688" t="str">
            <v>b</v>
          </cell>
          <cell r="C688" t="str">
            <v xml:space="preserve">50 NB. CP brass stop valves heavy grade </v>
          </cell>
          <cell r="D688" t="str">
            <v>No</v>
          </cell>
          <cell r="E688">
            <v>1</v>
          </cell>
          <cell r="F688">
            <v>3000</v>
          </cell>
          <cell r="G688">
            <v>3000</v>
          </cell>
          <cell r="H688">
            <v>3000</v>
          </cell>
        </row>
        <row r="689">
          <cell r="A689" t="str">
            <v>SVB40</v>
          </cell>
          <cell r="B689" t="str">
            <v>c</v>
          </cell>
          <cell r="C689" t="str">
            <v xml:space="preserve">40 NB. CP brass stop valves heavy grade </v>
          </cell>
          <cell r="D689" t="str">
            <v>No</v>
          </cell>
          <cell r="E689">
            <v>1</v>
          </cell>
          <cell r="F689">
            <v>1500</v>
          </cell>
          <cell r="G689">
            <v>1500</v>
          </cell>
          <cell r="H689">
            <v>1500</v>
          </cell>
        </row>
        <row r="690">
          <cell r="A690" t="str">
            <v>SVB32</v>
          </cell>
          <cell r="B690" t="str">
            <v>d</v>
          </cell>
          <cell r="C690" t="str">
            <v xml:space="preserve">32 NB. CP brass stop valves heavy grade </v>
          </cell>
          <cell r="D690" t="str">
            <v>No</v>
          </cell>
          <cell r="E690">
            <v>1</v>
          </cell>
          <cell r="F690">
            <v>1100</v>
          </cell>
          <cell r="G690">
            <v>1100</v>
          </cell>
          <cell r="H690">
            <v>1100</v>
          </cell>
        </row>
        <row r="691">
          <cell r="A691" t="str">
            <v>SVB25</v>
          </cell>
          <cell r="B691" t="str">
            <v>e</v>
          </cell>
          <cell r="C691" t="str">
            <v xml:space="preserve">25 NB. CP brass stop valves heavy grade </v>
          </cell>
          <cell r="D691" t="str">
            <v>No</v>
          </cell>
          <cell r="E691">
            <v>1</v>
          </cell>
          <cell r="F691">
            <v>850</v>
          </cell>
          <cell r="G691">
            <v>850</v>
          </cell>
          <cell r="H691">
            <v>850</v>
          </cell>
        </row>
        <row r="692">
          <cell r="A692" t="str">
            <v>SVB20</v>
          </cell>
          <cell r="B692" t="str">
            <v>f</v>
          </cell>
          <cell r="C692" t="str">
            <v xml:space="preserve">20 NB. CP brass stop valves heavy grade </v>
          </cell>
          <cell r="D692" t="str">
            <v>No</v>
          </cell>
          <cell r="E692">
            <v>1</v>
          </cell>
          <cell r="F692">
            <v>680</v>
          </cell>
          <cell r="G692">
            <v>680</v>
          </cell>
          <cell r="H692">
            <v>680</v>
          </cell>
        </row>
        <row r="693">
          <cell r="A693" t="str">
            <v>SVB15</v>
          </cell>
          <cell r="B693" t="str">
            <v>g</v>
          </cell>
          <cell r="C693" t="str">
            <v xml:space="preserve">15 NB. CP brass stop valves heavy grade </v>
          </cell>
          <cell r="D693" t="str">
            <v>No</v>
          </cell>
          <cell r="E693">
            <v>1</v>
          </cell>
          <cell r="F693">
            <v>510</v>
          </cell>
          <cell r="G693">
            <v>510</v>
          </cell>
          <cell r="H693">
            <v>510</v>
          </cell>
        </row>
        <row r="695">
          <cell r="A695" t="str">
            <v>WCRT</v>
          </cell>
          <cell r="B695" t="str">
            <v>34a</v>
          </cell>
          <cell r="C695" t="str">
            <v>Water Closet Raised type:It shall include glazed vitreous china basin with siphon, open front solid plastic seat and plastic cover, low level PVC flushing cistern with valveless fittings, supply connections and necessary fittings. All fittings shall be ch</v>
          </cell>
          <cell r="D695" t="str">
            <v>Set</v>
          </cell>
          <cell r="E695">
            <v>1</v>
          </cell>
          <cell r="F695">
            <v>8500</v>
          </cell>
          <cell r="G695">
            <v>8500</v>
          </cell>
          <cell r="H695">
            <v>8500</v>
          </cell>
        </row>
        <row r="696">
          <cell r="A696" t="str">
            <v>WCST</v>
          </cell>
          <cell r="B696" t="str">
            <v>b</v>
          </cell>
          <cell r="C696" t="str">
            <v xml:space="preserve">Water Closet Squatting type:It shall include glazed vitreous china pan with foot rests and high level PVC flushing cis­tern with valveless fittings, supply connections and necessary fittings. All fittings shall be chromium plated. The foot rests shall be </v>
          </cell>
          <cell r="D696" t="str">
            <v>Set</v>
          </cell>
          <cell r="E696">
            <v>1</v>
          </cell>
          <cell r="F696">
            <v>5920</v>
          </cell>
          <cell r="G696">
            <v>5920</v>
          </cell>
          <cell r="H696">
            <v>5920</v>
          </cell>
        </row>
        <row r="697">
          <cell r="A697" t="str">
            <v>U</v>
          </cell>
          <cell r="B697" t="str">
            <v>c</v>
          </cell>
          <cell r="C697" t="str">
            <v>Urinals (two set urinals and one tank of 5 litre capacity): It shall consist of wall type glazed vitreous china urinals, PVC automatic flushing cistern complete with supply connections, flush pipe, lead pipes, grat­ings, traps and all other necessary fitt</v>
          </cell>
          <cell r="D697" t="str">
            <v>Set</v>
          </cell>
          <cell r="E697">
            <v>1</v>
          </cell>
          <cell r="F697">
            <v>13680</v>
          </cell>
          <cell r="G697">
            <v>13680</v>
          </cell>
          <cell r="H697">
            <v>13680</v>
          </cell>
        </row>
        <row r="698">
          <cell r="A698" t="str">
            <v>WB</v>
          </cell>
          <cell r="B698" t="str">
            <v>d</v>
          </cell>
          <cell r="C698" t="str">
            <v>wash basin: It shall be made of glazed vitreous china. The basin shall be flat back, wall hung by painted cast iron brackets and complete with pattern with hot and cold brass faucets with nylon washers, waste chain, waste washers, lead waste pipes with tr</v>
          </cell>
          <cell r="D698" t="str">
            <v>Set</v>
          </cell>
          <cell r="E698">
            <v>1</v>
          </cell>
          <cell r="F698">
            <v>2250</v>
          </cell>
          <cell r="G698">
            <v>2250</v>
          </cell>
          <cell r="H698">
            <v>2250</v>
          </cell>
        </row>
        <row r="699">
          <cell r="A699" t="str">
            <v>S</v>
          </cell>
          <cell r="B699" t="str">
            <v>e</v>
          </cell>
          <cell r="C699" t="str">
            <v>Sink: It shall be made of stainless steel. It shall be wall hung by painted cast iron brackets and complete with one brass faucet with nylon washers, waste chain, waste washers, lead waste pipes with traps, perforated waste coupling with necessary fitting</v>
          </cell>
          <cell r="D699" t="str">
            <v>Set</v>
          </cell>
          <cell r="E699">
            <v>1</v>
          </cell>
          <cell r="F699">
            <v>9750</v>
          </cell>
          <cell r="G699">
            <v>9750</v>
          </cell>
          <cell r="H699">
            <v>9750</v>
          </cell>
        </row>
        <row r="700">
          <cell r="A700" t="str">
            <v>BM</v>
          </cell>
          <cell r="B700" t="str">
            <v>f</v>
          </cell>
          <cell r="C700" t="str">
            <v xml:space="preserve">Bathroom Mirror: It shall be made of the best quality 6 mm thick glass and manufactured by a reputed mirror manufacturer. It shall be wall mounted with adjustable revolving brackets. The brackets, screws and other fittings shall be chromium plated. (Size </v>
          </cell>
          <cell r="D700" t="str">
            <v>No</v>
          </cell>
          <cell r="E700">
            <v>1</v>
          </cell>
          <cell r="F700">
            <v>1470</v>
          </cell>
          <cell r="G700">
            <v>1470</v>
          </cell>
          <cell r="H700">
            <v>1470</v>
          </cell>
        </row>
        <row r="701">
          <cell r="A701" t="str">
            <v>GS</v>
          </cell>
          <cell r="B701" t="str">
            <v>g</v>
          </cell>
          <cell r="C701" t="str">
            <v xml:space="preserve">Glass Shelves: Glass shelves shall consist of 6 mm thick clear sheet glass with guard rails and shall be wall mounted with bracket etc. All brackets, guard rails and screws shall be chromium plated. (Size 150x450) </v>
          </cell>
          <cell r="D701" t="str">
            <v>Set</v>
          </cell>
          <cell r="E701">
            <v>1</v>
          </cell>
          <cell r="F701">
            <v>950</v>
          </cell>
          <cell r="G701">
            <v>950</v>
          </cell>
          <cell r="H701">
            <v>950</v>
          </cell>
        </row>
        <row r="702">
          <cell r="A702" t="str">
            <v>TRCP</v>
          </cell>
          <cell r="B702" t="str">
            <v>h</v>
          </cell>
          <cell r="C702" t="str">
            <v xml:space="preserve">Towel Rail CP: Towel rails shall be 20 mm NB chromium plated brass pipes wall mounted with steel brackets. The brackets, screws etc. shall also be chromium plated </v>
          </cell>
          <cell r="D702" t="str">
            <v>Set</v>
          </cell>
          <cell r="E702">
            <v>1</v>
          </cell>
          <cell r="F702">
            <v>530</v>
          </cell>
          <cell r="G702">
            <v>530</v>
          </cell>
          <cell r="H702">
            <v>530</v>
          </cell>
        </row>
        <row r="703">
          <cell r="A703" t="str">
            <v>SHCP</v>
          </cell>
          <cell r="B703" t="str">
            <v>i</v>
          </cell>
          <cell r="C703" t="str">
            <v xml:space="preserve">Soap Holder CP: It shall be made of chromium plated brass. The holders shall be wall mounted with chromium plated screws. </v>
          </cell>
          <cell r="D703" t="str">
            <v>Set</v>
          </cell>
          <cell r="E703">
            <v>1</v>
          </cell>
          <cell r="F703">
            <v>525</v>
          </cell>
          <cell r="G703">
            <v>525</v>
          </cell>
          <cell r="H703">
            <v>525</v>
          </cell>
        </row>
        <row r="704">
          <cell r="A704" t="str">
            <v>LSDCP</v>
          </cell>
          <cell r="B704" t="str">
            <v>j</v>
          </cell>
          <cell r="C704" t="str">
            <v xml:space="preserve">Liquid Soap Dispenser CP : It shall be round and easily revolving with removable threaded nozzle. The body, bracket for wall mounting and screws shall be chromium plated. </v>
          </cell>
          <cell r="D704" t="str">
            <v>Set</v>
          </cell>
          <cell r="E704">
            <v>1</v>
          </cell>
          <cell r="F704">
            <v>575</v>
          </cell>
          <cell r="G704">
            <v>575</v>
          </cell>
          <cell r="H704">
            <v>575</v>
          </cell>
        </row>
        <row r="705">
          <cell r="A705" t="str">
            <v>TRHCP</v>
          </cell>
          <cell r="B705" t="str">
            <v>k</v>
          </cell>
          <cell r="C705" t="str">
            <v xml:space="preserve">Toilet Roll Holder CP : It shall be made of glazed vitreous china with suitable cover cum cutter. Wall mounting screws shall be chromium plated. </v>
          </cell>
          <cell r="D705" t="str">
            <v>Set</v>
          </cell>
          <cell r="E705">
            <v>1</v>
          </cell>
          <cell r="F705">
            <v>500</v>
          </cell>
          <cell r="G705">
            <v>500</v>
          </cell>
          <cell r="H705">
            <v>500</v>
          </cell>
        </row>
        <row r="707">
          <cell r="B707">
            <v>35</v>
          </cell>
          <cell r="C707" t="str">
            <v>providing and erecting the following work including the cost of all labour, material and equipment, making cutting plan, cutting, jointing, assembly, edge preparation welding,drilling,gainst damage in transit,stability of erecting, all other activities re</v>
          </cell>
        </row>
        <row r="708">
          <cell r="A708" t="str">
            <v>15CS</v>
          </cell>
          <cell r="B708" t="str">
            <v>a</v>
          </cell>
          <cell r="C708" t="str">
            <v xml:space="preserve">15mm NB. CP chrome plating screw down bib taps heavy grade </v>
          </cell>
          <cell r="D708" t="str">
            <v>NO</v>
          </cell>
          <cell r="E708">
            <v>1</v>
          </cell>
          <cell r="F708">
            <v>900</v>
          </cell>
          <cell r="G708">
            <v>900</v>
          </cell>
          <cell r="H708">
            <v>900</v>
          </cell>
        </row>
        <row r="709">
          <cell r="A709" t="str">
            <v>SVC50</v>
          </cell>
          <cell r="B709" t="str">
            <v>b</v>
          </cell>
          <cell r="C709" t="str">
            <v xml:space="preserve">50 NB. CP chrome plating stop valves heavy grade </v>
          </cell>
          <cell r="D709" t="str">
            <v>NO</v>
          </cell>
          <cell r="E709">
            <v>1</v>
          </cell>
          <cell r="F709">
            <v>3050</v>
          </cell>
          <cell r="G709">
            <v>3050</v>
          </cell>
          <cell r="H709">
            <v>3050</v>
          </cell>
        </row>
        <row r="710">
          <cell r="A710" t="str">
            <v>SVC40</v>
          </cell>
          <cell r="B710" t="str">
            <v>c</v>
          </cell>
          <cell r="C710" t="str">
            <v xml:space="preserve">40 NB. CP chrome plating stop valves heavy grade </v>
          </cell>
          <cell r="D710" t="str">
            <v>NO</v>
          </cell>
          <cell r="E710">
            <v>1</v>
          </cell>
          <cell r="F710">
            <v>1550</v>
          </cell>
          <cell r="G710">
            <v>1550</v>
          </cell>
          <cell r="H710">
            <v>1550</v>
          </cell>
        </row>
        <row r="711">
          <cell r="A711" t="str">
            <v>SVC32</v>
          </cell>
          <cell r="B711" t="str">
            <v>d</v>
          </cell>
          <cell r="C711" t="str">
            <v xml:space="preserve">32 NB. CP chrome plating stop valves heavy grade </v>
          </cell>
          <cell r="D711" t="str">
            <v>NO</v>
          </cell>
          <cell r="E711">
            <v>1</v>
          </cell>
          <cell r="F711">
            <v>1150</v>
          </cell>
          <cell r="G711">
            <v>1150</v>
          </cell>
          <cell r="H711">
            <v>1150</v>
          </cell>
        </row>
        <row r="712">
          <cell r="A712" t="str">
            <v>SVC25</v>
          </cell>
          <cell r="B712" t="str">
            <v>e</v>
          </cell>
          <cell r="C712" t="str">
            <v xml:space="preserve">25 NB. CP chrome plating stop valves heavy grade </v>
          </cell>
          <cell r="D712" t="str">
            <v>NO</v>
          </cell>
          <cell r="E712">
            <v>1</v>
          </cell>
          <cell r="F712">
            <v>900</v>
          </cell>
          <cell r="G712">
            <v>900</v>
          </cell>
          <cell r="H712">
            <v>900</v>
          </cell>
        </row>
        <row r="713">
          <cell r="A713" t="str">
            <v>SVC20</v>
          </cell>
          <cell r="B713" t="str">
            <v>f</v>
          </cell>
          <cell r="C713" t="str">
            <v xml:space="preserve">20 NB. CP chrome plating stop valves heavy grade </v>
          </cell>
          <cell r="D713" t="str">
            <v>NO</v>
          </cell>
          <cell r="E713">
            <v>1</v>
          </cell>
          <cell r="F713">
            <v>730</v>
          </cell>
          <cell r="G713">
            <v>730</v>
          </cell>
          <cell r="H713">
            <v>730</v>
          </cell>
        </row>
        <row r="714">
          <cell r="A714" t="str">
            <v>SVC15</v>
          </cell>
          <cell r="B714" t="str">
            <v>g</v>
          </cell>
          <cell r="C714" t="str">
            <v xml:space="preserve">15 NB. CP chrome plating stop valves heavy grade </v>
          </cell>
          <cell r="D714" t="str">
            <v>NO</v>
          </cell>
          <cell r="E714">
            <v>1</v>
          </cell>
          <cell r="F714">
            <v>560</v>
          </cell>
          <cell r="G714">
            <v>560</v>
          </cell>
          <cell r="H714">
            <v>560</v>
          </cell>
        </row>
        <row r="715">
          <cell r="D715" t="str">
            <v>NO</v>
          </cell>
          <cell r="E715">
            <v>1</v>
          </cell>
          <cell r="F715">
            <v>0</v>
          </cell>
          <cell r="G715">
            <v>0</v>
          </cell>
        </row>
        <row r="716">
          <cell r="B716">
            <v>36</v>
          </cell>
          <cell r="C716" t="str">
            <v>providing and erecting Valves with flanges. Gaskets. Bolts. Washers.ect. including the cost of all labour, material and equipment, making cutting plan,cutting,jointing,assembly,edge preparation,welding,drilling,gainst damage in transit,breaking wall and r</v>
          </cell>
        </row>
        <row r="717">
          <cell r="A717" t="str">
            <v>VF40</v>
          </cell>
          <cell r="B717" t="str">
            <v>a</v>
          </cell>
          <cell r="C717" t="str">
            <v>40mm NB.</v>
          </cell>
          <cell r="D717" t="str">
            <v>NO</v>
          </cell>
          <cell r="E717">
            <v>1</v>
          </cell>
          <cell r="F717">
            <v>1500</v>
          </cell>
          <cell r="G717">
            <v>1500</v>
          </cell>
          <cell r="H717">
            <v>1500</v>
          </cell>
        </row>
        <row r="718">
          <cell r="A718" t="str">
            <v>VF50</v>
          </cell>
          <cell r="B718" t="str">
            <v>b</v>
          </cell>
          <cell r="C718" t="str">
            <v>50mm NB.</v>
          </cell>
          <cell r="D718" t="str">
            <v>NO</v>
          </cell>
          <cell r="E718">
            <v>1</v>
          </cell>
          <cell r="F718">
            <v>3000</v>
          </cell>
          <cell r="G718">
            <v>3000</v>
          </cell>
          <cell r="H718">
            <v>3000</v>
          </cell>
        </row>
        <row r="719">
          <cell r="A719" t="str">
            <v>VF80</v>
          </cell>
          <cell r="B719" t="str">
            <v>c</v>
          </cell>
          <cell r="C719" t="str">
            <v>80mm NB.</v>
          </cell>
          <cell r="D719" t="str">
            <v>NO</v>
          </cell>
          <cell r="E719">
            <v>1</v>
          </cell>
          <cell r="F719">
            <v>4500</v>
          </cell>
          <cell r="G719">
            <v>4500</v>
          </cell>
          <cell r="H719">
            <v>4500</v>
          </cell>
        </row>
        <row r="720">
          <cell r="A720" t="str">
            <v>VF100</v>
          </cell>
          <cell r="B720" t="str">
            <v>d</v>
          </cell>
          <cell r="C720" t="str">
            <v>100mm NB.</v>
          </cell>
          <cell r="D720" t="str">
            <v>NO</v>
          </cell>
          <cell r="E720">
            <v>1</v>
          </cell>
          <cell r="F720">
            <v>5500</v>
          </cell>
          <cell r="G720">
            <v>5500</v>
          </cell>
          <cell r="H720">
            <v>5500</v>
          </cell>
        </row>
        <row r="722">
          <cell r="B722">
            <v>37</v>
          </cell>
          <cell r="C722" t="str">
            <v>providing and erecting the following work including the cost of all labour, material and equipment, making cutting plan,cutting,jointing,assembly,edge preparation,welding,drilling,breaking wall and repairing, painting, gainst damage in transit,stability o</v>
          </cell>
        </row>
        <row r="723">
          <cell r="A723" t="str">
            <v>15B</v>
          </cell>
          <cell r="B723" t="str">
            <v>a</v>
          </cell>
          <cell r="C723" t="str">
            <v xml:space="preserve">15mm NB. Meadium grade Class B （including steel elbow pipe, tee pipe,reducer pipe and pipe cap etc.) </v>
          </cell>
          <cell r="D723" t="str">
            <v>RM</v>
          </cell>
          <cell r="E723">
            <v>1</v>
          </cell>
          <cell r="F723">
            <v>1250</v>
          </cell>
          <cell r="G723">
            <v>1250</v>
          </cell>
          <cell r="H723">
            <v>1250</v>
          </cell>
        </row>
        <row r="724">
          <cell r="A724" t="str">
            <v>20B</v>
          </cell>
          <cell r="B724" t="str">
            <v>b</v>
          </cell>
          <cell r="C724" t="str">
            <v xml:space="preserve">20mm NB. Meadium grade Class B  （including steel elbow pipe, tee pipe,reducer pipe and pipe cap etc.) </v>
          </cell>
          <cell r="D724" t="str">
            <v>RM</v>
          </cell>
          <cell r="E724">
            <v>1</v>
          </cell>
          <cell r="F724">
            <v>1655</v>
          </cell>
          <cell r="G724">
            <v>1655</v>
          </cell>
          <cell r="H724">
            <v>1655</v>
          </cell>
        </row>
        <row r="725">
          <cell r="A725" t="str">
            <v>25B</v>
          </cell>
          <cell r="B725" t="str">
            <v>c</v>
          </cell>
          <cell r="C725" t="str">
            <v xml:space="preserve">25mm NB. Meadium grade Class B  （including steel elbow pipe, tee pipe,reducer pipe and pipe cap etc. </v>
          </cell>
          <cell r="D725" t="str">
            <v>RM</v>
          </cell>
          <cell r="E725">
            <v>1</v>
          </cell>
          <cell r="F725">
            <v>2030</v>
          </cell>
          <cell r="G725">
            <v>2030</v>
          </cell>
          <cell r="H725">
            <v>2030</v>
          </cell>
        </row>
        <row r="726">
          <cell r="A726" t="str">
            <v>32B</v>
          </cell>
          <cell r="B726" t="str">
            <v>d</v>
          </cell>
          <cell r="C726" t="str">
            <v xml:space="preserve">32mm NB. Meadium grade Class B  （including steel elbow pipe, tee pipe,reducer pipe and pipe cap etc.) </v>
          </cell>
          <cell r="D726" t="str">
            <v>RM</v>
          </cell>
          <cell r="E726">
            <v>1</v>
          </cell>
          <cell r="F726">
            <v>2200</v>
          </cell>
          <cell r="G726">
            <v>2200</v>
          </cell>
          <cell r="H726">
            <v>2200</v>
          </cell>
        </row>
        <row r="727">
          <cell r="A727" t="str">
            <v>40B</v>
          </cell>
          <cell r="B727" t="str">
            <v>e</v>
          </cell>
          <cell r="C727" t="str">
            <v xml:space="preserve">40mm NB. Meadium grade Class B （including steel elbow pipe, tee pipe,reducer pipe and pipe cap etc.) </v>
          </cell>
          <cell r="D727" t="str">
            <v>RM</v>
          </cell>
          <cell r="E727">
            <v>1</v>
          </cell>
          <cell r="F727">
            <v>2390</v>
          </cell>
          <cell r="G727">
            <v>2390</v>
          </cell>
          <cell r="H727">
            <v>2390</v>
          </cell>
        </row>
        <row r="728">
          <cell r="A728" t="str">
            <v>50B</v>
          </cell>
          <cell r="B728" t="str">
            <v>f</v>
          </cell>
          <cell r="C728" t="str">
            <v xml:space="preserve">50mm NB. Meadium grade Class B （including steel elbow pipe, tee pipe,reducer pipe and pipe cap etc.) </v>
          </cell>
          <cell r="D728" t="str">
            <v>RM</v>
          </cell>
          <cell r="E728">
            <v>1</v>
          </cell>
          <cell r="F728">
            <v>2800</v>
          </cell>
          <cell r="G728">
            <v>2800</v>
          </cell>
          <cell r="H728">
            <v>2800</v>
          </cell>
        </row>
        <row r="729">
          <cell r="A729" t="str">
            <v>80B</v>
          </cell>
          <cell r="B729" t="str">
            <v>g</v>
          </cell>
          <cell r="C729" t="str">
            <v xml:space="preserve">80mm NB. Meadium grade Class B （including steel elbow pipe, tee pipe,reducer pipe and pipe cap etc.) </v>
          </cell>
          <cell r="D729" t="str">
            <v>RM</v>
          </cell>
          <cell r="E729">
            <v>1</v>
          </cell>
          <cell r="F729">
            <v>2975</v>
          </cell>
          <cell r="G729">
            <v>2975</v>
          </cell>
          <cell r="H729">
            <v>2975</v>
          </cell>
        </row>
        <row r="730">
          <cell r="A730" t="str">
            <v>100B</v>
          </cell>
          <cell r="B730" t="str">
            <v>h</v>
          </cell>
          <cell r="C730" t="str">
            <v xml:space="preserve">100mm NB. Meadium grade Class B （including steel elbow pipe, tee pipe,reducer pipe and pipe cap etc.)  </v>
          </cell>
          <cell r="D730" t="str">
            <v>RM</v>
          </cell>
          <cell r="E730">
            <v>1</v>
          </cell>
          <cell r="F730">
            <v>3130</v>
          </cell>
          <cell r="G730">
            <v>3130</v>
          </cell>
          <cell r="H730">
            <v>3130</v>
          </cell>
        </row>
        <row r="731">
          <cell r="A731" t="str">
            <v>150B</v>
          </cell>
          <cell r="B731" t="str">
            <v>i</v>
          </cell>
          <cell r="C731" t="str">
            <v xml:space="preserve">150mm NB. Meadium grade Class B （including steel elbow pipe, tee pipe,reducer pipe and pipe cap etc.) </v>
          </cell>
          <cell r="D731" t="str">
            <v>RM</v>
          </cell>
          <cell r="E731">
            <v>1</v>
          </cell>
          <cell r="F731">
            <v>3550</v>
          </cell>
          <cell r="G731">
            <v>3550</v>
          </cell>
          <cell r="H731">
            <v>3550</v>
          </cell>
        </row>
        <row r="733">
          <cell r="B733">
            <v>38</v>
          </cell>
          <cell r="C733" t="str">
            <v>providing and erecting the following work including the cost of all labour, material and equipment, making cutting plan,cutting,jointing,assembly,edge preparation,welding,drilling,breaking wall and repairing, painting, gainst damage in transit,stability o</v>
          </cell>
        </row>
        <row r="734">
          <cell r="A734" t="str">
            <v>15GB</v>
          </cell>
          <cell r="B734" t="str">
            <v>a</v>
          </cell>
          <cell r="C734" t="str">
            <v xml:space="preserve">15mm NB. Meadium grade GI pipe Class B （including steel elbow pipe, tee pipe,reducer pipe and pipe cap etc.) </v>
          </cell>
          <cell r="D734" t="str">
            <v>RM</v>
          </cell>
          <cell r="E734">
            <v>1</v>
          </cell>
          <cell r="F734">
            <v>900</v>
          </cell>
          <cell r="G734">
            <v>900</v>
          </cell>
          <cell r="H734">
            <v>900</v>
          </cell>
        </row>
        <row r="735">
          <cell r="A735" t="str">
            <v>20GB</v>
          </cell>
          <cell r="B735" t="str">
            <v>b</v>
          </cell>
          <cell r="C735" t="str">
            <v xml:space="preserve">20mm NB. Meadium grade GI pipe Class B （including steel elbow pipe, tee pipe,reducer pipe and pipe cap etc.) </v>
          </cell>
          <cell r="D735" t="str">
            <v>RM</v>
          </cell>
          <cell r="E735">
            <v>1</v>
          </cell>
          <cell r="F735">
            <v>1135</v>
          </cell>
          <cell r="G735">
            <v>1135</v>
          </cell>
          <cell r="H735">
            <v>1135</v>
          </cell>
        </row>
        <row r="736">
          <cell r="A736" t="str">
            <v>25GB</v>
          </cell>
          <cell r="B736" t="str">
            <v>c</v>
          </cell>
          <cell r="C736" t="str">
            <v xml:space="preserve">25mm NB. Meadium grade GI pipe Class B （including steel elbow pipe, tee pipe,reducer pipe and pipe cap etc. </v>
          </cell>
          <cell r="D736" t="str">
            <v>RM</v>
          </cell>
          <cell r="E736">
            <v>1</v>
          </cell>
          <cell r="F736">
            <v>1360</v>
          </cell>
          <cell r="G736">
            <v>1360</v>
          </cell>
          <cell r="H736">
            <v>1360</v>
          </cell>
        </row>
        <row r="737">
          <cell r="A737" t="str">
            <v>32GB</v>
          </cell>
          <cell r="B737" t="str">
            <v>d</v>
          </cell>
          <cell r="C737" t="str">
            <v xml:space="preserve">32mm NB. Meadium grade GI pipe Class B （including steel elbow pipe, tee pipe,reducer pipe and pipe cap etc.) </v>
          </cell>
          <cell r="D737" t="str">
            <v>RM</v>
          </cell>
          <cell r="E737">
            <v>1</v>
          </cell>
          <cell r="F737">
            <v>1560</v>
          </cell>
          <cell r="G737">
            <v>1560</v>
          </cell>
          <cell r="H737">
            <v>1560</v>
          </cell>
        </row>
        <row r="738">
          <cell r="A738" t="str">
            <v>40GB</v>
          </cell>
          <cell r="B738" t="str">
            <v>e</v>
          </cell>
          <cell r="C738" t="str">
            <v xml:space="preserve">40mm NB. Meadium grade GI pipe Class B （including steel elbow pipe, tee pipe,reducer pipe and pipe cap etc.)  </v>
          </cell>
          <cell r="D738" t="str">
            <v>RM</v>
          </cell>
          <cell r="E738">
            <v>1</v>
          </cell>
          <cell r="F738">
            <v>1850</v>
          </cell>
          <cell r="G738">
            <v>1850</v>
          </cell>
          <cell r="H738">
            <v>1850</v>
          </cell>
        </row>
        <row r="739">
          <cell r="A739" t="str">
            <v>50GB</v>
          </cell>
          <cell r="B739" t="str">
            <v>f</v>
          </cell>
          <cell r="C739" t="str">
            <v xml:space="preserve">50mm NB. Meadium grade GI pipe Class B  （including steel elbow pipe, tee pipe,reducer pipe and pipe cap etc.)  </v>
          </cell>
          <cell r="D739" t="str">
            <v>RM</v>
          </cell>
          <cell r="E739">
            <v>1</v>
          </cell>
          <cell r="F739">
            <v>2850</v>
          </cell>
          <cell r="G739">
            <v>2850</v>
          </cell>
          <cell r="H739">
            <v>2850</v>
          </cell>
        </row>
        <row r="740">
          <cell r="A740" t="str">
            <v>65BG</v>
          </cell>
          <cell r="B740" t="str">
            <v>g</v>
          </cell>
          <cell r="C740" t="str">
            <v>65mm NB. Meadium grade GI pipe Class B  （including steel elbow pipe, tee pipe,reducer pipe and pipe cap etc.)</v>
          </cell>
          <cell r="D740" t="str">
            <v>RM</v>
          </cell>
          <cell r="E740">
            <v>1</v>
          </cell>
          <cell r="F740">
            <v>3000</v>
          </cell>
          <cell r="G740">
            <v>3000</v>
          </cell>
          <cell r="H740">
            <v>3000</v>
          </cell>
        </row>
        <row r="741">
          <cell r="A741" t="str">
            <v>80GB</v>
          </cell>
          <cell r="B741" t="str">
            <v>h</v>
          </cell>
          <cell r="C741" t="str">
            <v xml:space="preserve">80mm NB. Meadium grade GI pipe Class B  （including steel elbow pipe, tee pipe,reducer pipe and pipe cap etc. </v>
          </cell>
          <cell r="D741" t="str">
            <v>RM</v>
          </cell>
          <cell r="E741">
            <v>1</v>
          </cell>
          <cell r="F741">
            <v>3185</v>
          </cell>
          <cell r="G741">
            <v>3185</v>
          </cell>
          <cell r="H741">
            <v>3185</v>
          </cell>
        </row>
        <row r="742">
          <cell r="A742" t="str">
            <v>100GB</v>
          </cell>
          <cell r="B742" t="str">
            <v>i</v>
          </cell>
          <cell r="C742" t="str">
            <v xml:space="preserve">100mm NB. Meadium grade GI pipe Class B  （including steel elbow pipe, tee pipe,reducer pipe and pipe cap etc.) </v>
          </cell>
          <cell r="D742" t="str">
            <v>RM</v>
          </cell>
          <cell r="E742">
            <v>1</v>
          </cell>
          <cell r="F742">
            <v>3420</v>
          </cell>
          <cell r="G742">
            <v>3420</v>
          </cell>
          <cell r="H742">
            <v>3420</v>
          </cell>
        </row>
        <row r="745">
          <cell r="B745">
            <v>39</v>
          </cell>
          <cell r="C745" t="str">
            <v>providing and erecting the following work including the cost of all labour, material and equipment, making cutting plan,cutting,jointing,assembly,edge preparation,welding,drilling,breaking wall and repairing, painting, gainst damage in transit,stability o</v>
          </cell>
        </row>
        <row r="746">
          <cell r="A746" t="str">
            <v>80SDP</v>
          </cell>
          <cell r="B746" t="str">
            <v>a</v>
          </cell>
          <cell r="C746" t="str">
            <v xml:space="preserve">80 mm NB. Extra heavy cast iron soil drain pipe, above ground </v>
          </cell>
          <cell r="D746" t="str">
            <v>RM</v>
          </cell>
          <cell r="E746">
            <v>1</v>
          </cell>
          <cell r="F746">
            <v>1500</v>
          </cell>
          <cell r="G746">
            <v>1500</v>
          </cell>
          <cell r="H746">
            <v>1500</v>
          </cell>
        </row>
        <row r="747">
          <cell r="A747" t="str">
            <v>100SDP</v>
          </cell>
          <cell r="B747" t="str">
            <v>b</v>
          </cell>
          <cell r="C747" t="str">
            <v xml:space="preserve">100 mm NB. Extra heavy cast iron soil drain pipe, above ground  </v>
          </cell>
          <cell r="D747" t="str">
            <v>RM</v>
          </cell>
          <cell r="E747">
            <v>1</v>
          </cell>
          <cell r="F747">
            <v>2000</v>
          </cell>
          <cell r="G747">
            <v>2000</v>
          </cell>
          <cell r="H747">
            <v>2000</v>
          </cell>
        </row>
        <row r="748">
          <cell r="A748" t="str">
            <v>150SDP</v>
          </cell>
          <cell r="B748" t="str">
            <v>c</v>
          </cell>
          <cell r="C748" t="str">
            <v xml:space="preserve">150 mm NB. Extra heavy cast iron soil drain pipe, above ground  </v>
          </cell>
          <cell r="D748" t="str">
            <v>RM</v>
          </cell>
          <cell r="E748">
            <v>1</v>
          </cell>
          <cell r="F748">
            <v>2250</v>
          </cell>
          <cell r="G748">
            <v>2250</v>
          </cell>
          <cell r="H748">
            <v>2250</v>
          </cell>
        </row>
        <row r="749">
          <cell r="A749" t="str">
            <v>80ASP</v>
          </cell>
          <cell r="B749" t="str">
            <v>d</v>
          </cell>
          <cell r="C749" t="str">
            <v xml:space="preserve">80 mm NB. Extra heavy cast iron anti syphonage pipe, above ground  </v>
          </cell>
          <cell r="D749" t="str">
            <v>RM</v>
          </cell>
          <cell r="E749">
            <v>1</v>
          </cell>
          <cell r="F749">
            <v>1750</v>
          </cell>
          <cell r="G749">
            <v>1750</v>
          </cell>
          <cell r="H749">
            <v>1750</v>
          </cell>
        </row>
        <row r="752">
          <cell r="A752" t="str">
            <v>NQ</v>
          </cell>
          <cell r="B752">
            <v>40</v>
          </cell>
          <cell r="C752" t="str">
            <v>NOT QUOTED</v>
          </cell>
          <cell r="D752">
            <v>0</v>
          </cell>
          <cell r="E752">
            <v>0</v>
          </cell>
          <cell r="F752">
            <v>0</v>
          </cell>
          <cell r="G752">
            <v>0</v>
          </cell>
          <cell r="H752" t="str">
            <v>NQ</v>
          </cell>
        </row>
        <row r="756">
          <cell r="C756" t="str">
            <v>- END -</v>
          </cell>
        </row>
      </sheetData>
      <sheetData sheetId="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ckage A"/>
      <sheetName val="Package B"/>
      <sheetName val="RATE-ANAY."/>
      <sheetName val="CONC.ANAYL."/>
    </sheetNames>
    <sheetDataSet>
      <sheetData sheetId="0" refreshError="1"/>
      <sheetData sheetId="1" refreshError="1"/>
      <sheetData sheetId="2" refreshError="1"/>
      <sheetData sheetId="3" refreshError="1">
        <row r="152">
          <cell r="A152" t="str">
            <v>Price</v>
          </cell>
          <cell r="B152">
            <v>0</v>
          </cell>
          <cell r="C152">
            <v>0</v>
          </cell>
          <cell r="D152">
            <v>0</v>
          </cell>
          <cell r="E152">
            <v>0</v>
          </cell>
          <cell r="F152" t="str">
            <v>UNIT</v>
          </cell>
          <cell r="G152" t="str">
            <v>RS</v>
          </cell>
        </row>
        <row r="153">
          <cell r="A153" t="str">
            <v>Code</v>
          </cell>
          <cell r="B153" t="str">
            <v>SNO</v>
          </cell>
          <cell r="C153" t="str">
            <v>DESCRIPTION</v>
          </cell>
          <cell r="D153" t="str">
            <v>UNIT</v>
          </cell>
          <cell r="E153" t="str">
            <v>QTY</v>
          </cell>
          <cell r="F153" t="str">
            <v>RATE</v>
          </cell>
          <cell r="G153" t="str">
            <v>AMOUNT</v>
          </cell>
        </row>
        <row r="154">
          <cell r="B154">
            <v>0</v>
          </cell>
          <cell r="C154">
            <v>0</v>
          </cell>
          <cell r="D154">
            <v>0</v>
          </cell>
          <cell r="E154">
            <v>0</v>
          </cell>
          <cell r="F154">
            <v>0</v>
          </cell>
          <cell r="G154">
            <v>0</v>
          </cell>
          <cell r="H154">
            <v>0</v>
          </cell>
        </row>
        <row r="156">
          <cell r="B156" t="str">
            <v>A</v>
          </cell>
          <cell r="C156" t="str">
            <v>Excavation and Allied Works</v>
          </cell>
        </row>
        <row r="157">
          <cell r="B157">
            <v>1</v>
          </cell>
          <cell r="C157" t="str">
            <v>Excavation including providing cofferdams, shoring, strutting, sheeting, bracing, draining and pumping out water within that of  individual deep foundations at the depth below ground water table and maintaining dry working conditions for all activities up</v>
          </cell>
        </row>
        <row r="158">
          <cell r="A158" t="str">
            <v>E1</v>
          </cell>
          <cell r="B158">
            <v>0</v>
          </cell>
          <cell r="C158" t="str">
            <v xml:space="preserve">Beyond 0m and upto 6m </v>
          </cell>
          <cell r="D158" t="str">
            <v>CUM</v>
          </cell>
          <cell r="E158">
            <v>1</v>
          </cell>
          <cell r="F158">
            <v>150</v>
          </cell>
          <cell r="G158">
            <v>150</v>
          </cell>
          <cell r="H158">
            <v>150</v>
          </cell>
        </row>
        <row r="160">
          <cell r="B160">
            <v>2</v>
          </cell>
          <cell r="C160" t="str">
            <v>Backfilling using selected excavated material as approved by the Engineer in trenches, plinths, over and around the sides of foundations and other underground structures, pipes etc. in layers before compaction not exceeding 300 mm in thickness for all lea</v>
          </cell>
        </row>
        <row r="161">
          <cell r="C161" t="str">
            <v xml:space="preserve">Beyond 200m upto 1500m  </v>
          </cell>
        </row>
        <row r="162">
          <cell r="C162" t="str">
            <v xml:space="preserve">Re-excavation from the stacked earth </v>
          </cell>
          <cell r="D162" t="str">
            <v>CUM</v>
          </cell>
          <cell r="E162">
            <v>1</v>
          </cell>
          <cell r="F162">
            <v>25</v>
          </cell>
          <cell r="G162">
            <v>25</v>
          </cell>
        </row>
        <row r="163">
          <cell r="C163" t="str">
            <v xml:space="preserve">Labour for Laying and levelling </v>
          </cell>
          <cell r="D163" t="str">
            <v>CUM</v>
          </cell>
          <cell r="E163">
            <v>1</v>
          </cell>
          <cell r="F163">
            <v>15</v>
          </cell>
          <cell r="G163">
            <v>15</v>
          </cell>
        </row>
        <row r="164">
          <cell r="C164" t="str">
            <v>Compaction</v>
          </cell>
          <cell r="D164" t="str">
            <v>CUM</v>
          </cell>
          <cell r="E164">
            <v>1</v>
          </cell>
          <cell r="F164">
            <v>10</v>
          </cell>
          <cell r="G164">
            <v>10</v>
          </cell>
        </row>
        <row r="166">
          <cell r="A166" t="str">
            <v>E2</v>
          </cell>
          <cell r="B166">
            <v>0</v>
          </cell>
          <cell r="C166" t="str">
            <v xml:space="preserve">earth fill  &amp; Compaction </v>
          </cell>
          <cell r="D166" t="str">
            <v>PER</v>
          </cell>
          <cell r="E166" t="str">
            <v>CUM</v>
          </cell>
          <cell r="F166" t="str">
            <v>RS</v>
          </cell>
          <cell r="G166">
            <v>50</v>
          </cell>
          <cell r="H166">
            <v>50</v>
          </cell>
        </row>
        <row r="168">
          <cell r="B168">
            <v>3</v>
          </cell>
          <cell r="C168" t="str">
            <v>Providing and filling, in the space above the backfilling and below the grade level slab, in layers 250mm thick stone aggregate and thoroughly compacting each layer by suitable compacting equipment and by water sprinkling to achieve 95% of standard densit</v>
          </cell>
        </row>
        <row r="169">
          <cell r="C169" t="str">
            <v xml:space="preserve">Cost of  Stone </v>
          </cell>
          <cell r="D169" t="str">
            <v>CUM</v>
          </cell>
          <cell r="E169">
            <v>1.25</v>
          </cell>
          <cell r="F169">
            <v>282.14999999999998</v>
          </cell>
          <cell r="G169">
            <v>352.6875</v>
          </cell>
        </row>
        <row r="170">
          <cell r="C170" t="str">
            <v xml:space="preserve">Cost of 12 / 20 mm down aggregate </v>
          </cell>
          <cell r="D170" t="str">
            <v>CUM</v>
          </cell>
          <cell r="E170">
            <v>0.3125</v>
          </cell>
          <cell r="F170">
            <v>444.4</v>
          </cell>
          <cell r="G170">
            <v>138.875</v>
          </cell>
        </row>
        <row r="171">
          <cell r="C171" t="str">
            <v xml:space="preserve">Cost of filling sand </v>
          </cell>
          <cell r="D171" t="str">
            <v>CUM</v>
          </cell>
          <cell r="E171">
            <v>2.5000000000000001E-2</v>
          </cell>
          <cell r="F171">
            <v>176</v>
          </cell>
          <cell r="G171">
            <v>4.4000000000000004</v>
          </cell>
        </row>
        <row r="172">
          <cell r="C172" t="str">
            <v>Labour for stone  filling</v>
          </cell>
          <cell r="D172" t="str">
            <v>CUM</v>
          </cell>
          <cell r="E172">
            <v>1</v>
          </cell>
          <cell r="F172">
            <v>80</v>
          </cell>
          <cell r="G172">
            <v>80</v>
          </cell>
        </row>
        <row r="173">
          <cell r="C173" t="str">
            <v>Compaction cost</v>
          </cell>
          <cell r="D173" t="str">
            <v>CUM</v>
          </cell>
          <cell r="E173">
            <v>1</v>
          </cell>
          <cell r="F173">
            <v>25</v>
          </cell>
          <cell r="G173">
            <v>25</v>
          </cell>
        </row>
        <row r="175">
          <cell r="A175" t="str">
            <v>E3</v>
          </cell>
          <cell r="B175">
            <v>0</v>
          </cell>
          <cell r="C175" t="str">
            <v>Cost of stone filling - 250mm thick</v>
          </cell>
          <cell r="D175" t="str">
            <v>PER</v>
          </cell>
          <cell r="E175" t="str">
            <v>CUM</v>
          </cell>
          <cell r="F175" t="str">
            <v>RS</v>
          </cell>
          <cell r="G175">
            <v>601</v>
          </cell>
          <cell r="H175">
            <v>601</v>
          </cell>
        </row>
        <row r="177">
          <cell r="B177">
            <v>4</v>
          </cell>
          <cell r="C177" t="str">
            <v>Providing and filling, in the space above the backfilling and below the grade level slab, in layers 115mm thk stone pitching on the sides of trapezoidal drains, soling under floors, for all leads and lifts, including all labour, material, equipment, trans</v>
          </cell>
        </row>
        <row r="178">
          <cell r="A178" t="str">
            <v>E4</v>
          </cell>
          <cell r="B178">
            <v>0</v>
          </cell>
          <cell r="C178" t="str">
            <v>Cost of 115mm thk Stone Filling</v>
          </cell>
          <cell r="D178" t="str">
            <v>PER</v>
          </cell>
          <cell r="E178" t="str">
            <v>CUM</v>
          </cell>
          <cell r="F178" t="str">
            <v>RS</v>
          </cell>
          <cell r="G178">
            <v>601</v>
          </cell>
          <cell r="H178">
            <v>601</v>
          </cell>
        </row>
        <row r="180">
          <cell r="B180">
            <v>5</v>
          </cell>
          <cell r="C180" t="str">
            <v>Providing and filling, in the space above the backfilling and below the grade level slab, medium to coarse sand in layers not exceeding 150 mm in thickness and thoroughly compacting each layer by suitable compacting equipment and by water sprinkling to ac</v>
          </cell>
        </row>
        <row r="181">
          <cell r="C181" t="str">
            <v>Cost of Out side earth</v>
          </cell>
          <cell r="D181" t="str">
            <v>CUM</v>
          </cell>
          <cell r="E181">
            <v>1.1000000000000001</v>
          </cell>
          <cell r="F181">
            <v>176</v>
          </cell>
          <cell r="G181">
            <v>193.60000000000002</v>
          </cell>
        </row>
        <row r="182">
          <cell r="C182" t="str">
            <v xml:space="preserve">Labour for Laying and levelling </v>
          </cell>
          <cell r="D182" t="str">
            <v>CUM</v>
          </cell>
          <cell r="E182">
            <v>1</v>
          </cell>
          <cell r="F182">
            <v>25</v>
          </cell>
          <cell r="G182">
            <v>25</v>
          </cell>
        </row>
        <row r="183">
          <cell r="C183" t="str">
            <v>Compaction</v>
          </cell>
          <cell r="D183" t="str">
            <v>CUM</v>
          </cell>
          <cell r="E183">
            <v>1</v>
          </cell>
          <cell r="F183">
            <v>10</v>
          </cell>
          <cell r="G183">
            <v>10</v>
          </cell>
        </row>
        <row r="185">
          <cell r="A185" t="str">
            <v>E5</v>
          </cell>
          <cell r="B185">
            <v>0</v>
          </cell>
          <cell r="C185" t="str">
            <v xml:space="preserve">Borrowed earth fill  &amp; Compaction </v>
          </cell>
          <cell r="D185" t="str">
            <v>PER</v>
          </cell>
          <cell r="E185" t="str">
            <v>CUM</v>
          </cell>
          <cell r="F185" t="str">
            <v>RS</v>
          </cell>
          <cell r="G185">
            <v>228.60000000000002</v>
          </cell>
          <cell r="H185">
            <v>229</v>
          </cell>
        </row>
        <row r="188">
          <cell r="B188" t="str">
            <v>B</v>
          </cell>
          <cell r="C188" t="str">
            <v>Concreting &amp; Allied Works</v>
          </cell>
        </row>
        <row r="190">
          <cell r="B190">
            <v>6</v>
          </cell>
          <cell r="C190" t="str">
            <v>Providing and laying all mud mats  at all levels for all kinds of work such as  mud mats for all foundations, lean concrete, filling materials and so on  with nominal mix plain cement concrete of grade M-10 with graded aggregate (with maximum size of coar</v>
          </cell>
        </row>
        <row r="191">
          <cell r="C191" t="str">
            <v>PCC 1 : 5 : 10</v>
          </cell>
        </row>
        <row r="192">
          <cell r="C192" t="str">
            <v>Cement  ( )</v>
          </cell>
          <cell r="D192" t="str">
            <v>BAG</v>
          </cell>
          <cell r="E192">
            <v>3.24</v>
          </cell>
          <cell r="F192">
            <v>263</v>
          </cell>
          <cell r="G192">
            <v>852.12</v>
          </cell>
        </row>
        <row r="193">
          <cell r="C193" t="str">
            <v>Aggregate ( 40 mm )</v>
          </cell>
          <cell r="D193" t="str">
            <v>CUM</v>
          </cell>
          <cell r="E193">
            <v>0.9</v>
          </cell>
          <cell r="F193">
            <v>389.8</v>
          </cell>
          <cell r="G193">
            <v>350.82</v>
          </cell>
        </row>
        <row r="194">
          <cell r="C194" t="str">
            <v xml:space="preserve">Sand </v>
          </cell>
          <cell r="D194" t="str">
            <v>CUM</v>
          </cell>
          <cell r="E194">
            <v>0.55000000000000004</v>
          </cell>
          <cell r="F194">
            <v>183</v>
          </cell>
          <cell r="G194">
            <v>100.65</v>
          </cell>
        </row>
        <row r="195">
          <cell r="C195" t="str">
            <v xml:space="preserve">concrete Plant &amp; Labour cost &amp; water cost </v>
          </cell>
          <cell r="D195" t="str">
            <v>CUM</v>
          </cell>
          <cell r="E195">
            <v>1</v>
          </cell>
          <cell r="F195">
            <v>717.44225297520165</v>
          </cell>
          <cell r="G195">
            <v>717.44225297520165</v>
          </cell>
        </row>
        <row r="196">
          <cell r="C196" t="str">
            <v>Wastage</v>
          </cell>
          <cell r="D196" t="str">
            <v>%</v>
          </cell>
          <cell r="E196">
            <v>0.02</v>
          </cell>
          <cell r="F196">
            <v>2021.0322529752018</v>
          </cell>
          <cell r="G196">
            <v>40.420645059504039</v>
          </cell>
          <cell r="H196">
            <v>0</v>
          </cell>
        </row>
        <row r="197">
          <cell r="C197" t="str">
            <v xml:space="preserve">Shuttering </v>
          </cell>
          <cell r="D197" t="str">
            <v>Sq/cum</v>
          </cell>
          <cell r="E197">
            <v>2</v>
          </cell>
          <cell r="F197">
            <v>20</v>
          </cell>
          <cell r="G197">
            <v>40</v>
          </cell>
        </row>
        <row r="199">
          <cell r="A199" t="str">
            <v>M10</v>
          </cell>
          <cell r="B199">
            <v>0</v>
          </cell>
          <cell r="C199" t="str">
            <v>Cost of  Lean concrete 1 :5 :10</v>
          </cell>
          <cell r="D199" t="str">
            <v>PER</v>
          </cell>
          <cell r="E199" t="str">
            <v>CUM</v>
          </cell>
          <cell r="F199" t="str">
            <v>RS</v>
          </cell>
          <cell r="G199">
            <v>2101.4528980347059</v>
          </cell>
          <cell r="H199">
            <v>2102</v>
          </cell>
        </row>
        <row r="202">
          <cell r="B202">
            <v>7</v>
          </cell>
          <cell r="C202" t="str">
            <v>Providing and laying design mix cement concrete with graded aggregate (maximum size of coarse aggregate not exceeding 20 mm or 40mm unless specified otherwise) and the required admixtures for reinforced concrete work at all levels, for all kinds of work i</v>
          </cell>
        </row>
        <row r="203">
          <cell r="B203">
            <v>1</v>
          </cell>
          <cell r="C203" t="str">
            <v xml:space="preserve">For works below ground level(+0.00m): </v>
          </cell>
        </row>
        <row r="204">
          <cell r="B204" t="str">
            <v>a</v>
          </cell>
          <cell r="C204" t="str">
            <v>Grade M-15</v>
          </cell>
        </row>
        <row r="205">
          <cell r="C205" t="str">
            <v>Cement  ( )</v>
          </cell>
          <cell r="D205" t="str">
            <v>BAG</v>
          </cell>
          <cell r="E205">
            <v>5.77</v>
          </cell>
          <cell r="F205">
            <v>263</v>
          </cell>
          <cell r="G205">
            <v>1517.51</v>
          </cell>
        </row>
        <row r="206">
          <cell r="C206" t="str">
            <v>Aggregate ( 40 mm )</v>
          </cell>
          <cell r="D206" t="str">
            <v>CUM</v>
          </cell>
          <cell r="E206">
            <v>0.9</v>
          </cell>
          <cell r="F206">
            <v>389.8</v>
          </cell>
          <cell r="G206">
            <v>350.82</v>
          </cell>
        </row>
        <row r="207">
          <cell r="C207" t="str">
            <v xml:space="preserve">Sand </v>
          </cell>
          <cell r="D207" t="str">
            <v>CUM</v>
          </cell>
          <cell r="E207">
            <v>0.55000000000000004</v>
          </cell>
          <cell r="F207">
            <v>183</v>
          </cell>
          <cell r="G207">
            <v>100.65</v>
          </cell>
        </row>
        <row r="208">
          <cell r="C208" t="str">
            <v>Admixtures ( conplast 421 IC )  ( 1% OF Cement )</v>
          </cell>
          <cell r="D208" t="str">
            <v>LITERS</v>
          </cell>
          <cell r="E208">
            <v>3.36</v>
          </cell>
          <cell r="F208">
            <v>55</v>
          </cell>
          <cell r="G208">
            <v>184.79999999999998</v>
          </cell>
        </row>
        <row r="209">
          <cell r="C209" t="str">
            <v xml:space="preserve">concrete Plant &amp; Labour cost &amp; water cost </v>
          </cell>
          <cell r="D209" t="str">
            <v>CUM</v>
          </cell>
          <cell r="E209">
            <v>1</v>
          </cell>
          <cell r="F209">
            <v>717.44225297520165</v>
          </cell>
          <cell r="G209">
            <v>717.44225297520165</v>
          </cell>
        </row>
        <row r="210">
          <cell r="C210" t="str">
            <v>Wastage</v>
          </cell>
          <cell r="D210" t="str">
            <v>%</v>
          </cell>
          <cell r="E210">
            <v>0.02</v>
          </cell>
          <cell r="F210">
            <v>2871.2222529752016</v>
          </cell>
          <cell r="G210">
            <v>57.424445059504031</v>
          </cell>
          <cell r="H210">
            <v>0</v>
          </cell>
        </row>
        <row r="211">
          <cell r="C211" t="str">
            <v>Lead Charges</v>
          </cell>
          <cell r="D211" t="str">
            <v>LS</v>
          </cell>
          <cell r="E211">
            <v>1</v>
          </cell>
          <cell r="F211">
            <v>0</v>
          </cell>
          <cell r="G211">
            <v>0</v>
          </cell>
        </row>
        <row r="213">
          <cell r="A213" t="str">
            <v>M15B</v>
          </cell>
          <cell r="B213">
            <v>0</v>
          </cell>
          <cell r="C213" t="str">
            <v>Cost of  M15 concrete for structures Below GL</v>
          </cell>
          <cell r="D213" t="str">
            <v>PER</v>
          </cell>
          <cell r="E213" t="str">
            <v>CUM</v>
          </cell>
          <cell r="F213" t="str">
            <v>RS</v>
          </cell>
          <cell r="G213">
            <v>2929</v>
          </cell>
          <cell r="H213">
            <v>2929</v>
          </cell>
        </row>
        <row r="215">
          <cell r="B215" t="str">
            <v>b</v>
          </cell>
          <cell r="C215" t="str">
            <v xml:space="preserve">Grade M-20  </v>
          </cell>
        </row>
        <row r="216">
          <cell r="C216" t="str">
            <v xml:space="preserve">Cement </v>
          </cell>
          <cell r="D216" t="str">
            <v>BAG</v>
          </cell>
          <cell r="E216">
            <v>7.5</v>
          </cell>
          <cell r="F216">
            <v>263</v>
          </cell>
          <cell r="G216">
            <v>1972.5</v>
          </cell>
        </row>
        <row r="217">
          <cell r="C217" t="str">
            <v>Aggregate ( 20 mm )</v>
          </cell>
          <cell r="D217" t="str">
            <v>CUM</v>
          </cell>
          <cell r="E217">
            <v>0.9</v>
          </cell>
          <cell r="F217">
            <v>444.4</v>
          </cell>
          <cell r="G217">
            <v>399.96</v>
          </cell>
        </row>
        <row r="218">
          <cell r="C218" t="str">
            <v xml:space="preserve">Sand </v>
          </cell>
          <cell r="D218" t="str">
            <v>CUM</v>
          </cell>
          <cell r="E218">
            <v>0.5</v>
          </cell>
          <cell r="F218">
            <v>183</v>
          </cell>
          <cell r="G218">
            <v>91.5</v>
          </cell>
        </row>
        <row r="219">
          <cell r="C219" t="str">
            <v>Admixtures ( conplast 421 IC )  ( 1% OF Cement )</v>
          </cell>
          <cell r="D219" t="str">
            <v>LITERS</v>
          </cell>
          <cell r="E219">
            <v>3.36</v>
          </cell>
          <cell r="F219">
            <v>55</v>
          </cell>
          <cell r="G219">
            <v>184.79999999999998</v>
          </cell>
        </row>
        <row r="220">
          <cell r="C220" t="str">
            <v>concrete Plant &amp; Labour cost</v>
          </cell>
          <cell r="D220" t="str">
            <v>CUM</v>
          </cell>
          <cell r="E220">
            <v>1</v>
          </cell>
          <cell r="F220">
            <v>717.44225297520165</v>
          </cell>
          <cell r="G220">
            <v>717.44225297520165</v>
          </cell>
        </row>
        <row r="221">
          <cell r="C221" t="str">
            <v>Wastage</v>
          </cell>
          <cell r="D221" t="str">
            <v>%</v>
          </cell>
          <cell r="E221">
            <v>0.02</v>
          </cell>
          <cell r="F221">
            <v>3366.2022529752021</v>
          </cell>
          <cell r="G221">
            <v>67.324045059504044</v>
          </cell>
          <cell r="H221">
            <v>0</v>
          </cell>
        </row>
        <row r="222">
          <cell r="C222" t="str">
            <v>Lead Charges</v>
          </cell>
          <cell r="D222" t="str">
            <v>LS</v>
          </cell>
          <cell r="E222">
            <v>1</v>
          </cell>
          <cell r="F222">
            <v>0</v>
          </cell>
          <cell r="G222">
            <v>0</v>
          </cell>
        </row>
        <row r="224">
          <cell r="A224" t="str">
            <v>M20B</v>
          </cell>
          <cell r="B224">
            <v>0</v>
          </cell>
          <cell r="C224" t="str">
            <v>Cost of M20 Concrete for structures Below GL</v>
          </cell>
          <cell r="D224" t="str">
            <v>PER</v>
          </cell>
          <cell r="E224" t="str">
            <v>CUM</v>
          </cell>
          <cell r="F224" t="str">
            <v>RS</v>
          </cell>
          <cell r="G224">
            <v>3434</v>
          </cell>
          <cell r="H224">
            <v>3434</v>
          </cell>
        </row>
        <row r="226">
          <cell r="B226" t="str">
            <v>c</v>
          </cell>
          <cell r="C226" t="str">
            <v xml:space="preserve">Grade M-25 </v>
          </cell>
        </row>
        <row r="227">
          <cell r="C227" t="str">
            <v xml:space="preserve">Cement </v>
          </cell>
          <cell r="D227" t="str">
            <v>BAG</v>
          </cell>
          <cell r="E227">
            <v>8</v>
          </cell>
          <cell r="F227">
            <v>263</v>
          </cell>
          <cell r="G227">
            <v>2104</v>
          </cell>
        </row>
        <row r="228">
          <cell r="C228" t="str">
            <v>Aggregate ( 20 mm )</v>
          </cell>
          <cell r="D228" t="str">
            <v>CUM</v>
          </cell>
          <cell r="E228">
            <v>0.9</v>
          </cell>
          <cell r="F228">
            <v>444.4</v>
          </cell>
          <cell r="G228">
            <v>399.96</v>
          </cell>
        </row>
        <row r="229">
          <cell r="C229" t="str">
            <v xml:space="preserve">Sand </v>
          </cell>
          <cell r="D229" t="str">
            <v>CUM</v>
          </cell>
          <cell r="E229">
            <v>0.5</v>
          </cell>
          <cell r="F229">
            <v>183</v>
          </cell>
          <cell r="G229">
            <v>91.5</v>
          </cell>
        </row>
        <row r="230">
          <cell r="C230" t="str">
            <v>Admixtures ( conplast 421 IC )  ( 1% OF Cement )</v>
          </cell>
          <cell r="D230" t="str">
            <v>LITERS</v>
          </cell>
          <cell r="E230">
            <v>3.36</v>
          </cell>
          <cell r="F230">
            <v>55</v>
          </cell>
          <cell r="G230">
            <v>184.79999999999998</v>
          </cell>
        </row>
        <row r="231">
          <cell r="C231" t="str">
            <v xml:space="preserve">Consumbles </v>
          </cell>
          <cell r="D231" t="str">
            <v>LS</v>
          </cell>
          <cell r="E231">
            <v>1</v>
          </cell>
          <cell r="F231">
            <v>20</v>
          </cell>
          <cell r="G231">
            <v>20</v>
          </cell>
        </row>
        <row r="232">
          <cell r="C232" t="str">
            <v xml:space="preserve">Water Charges </v>
          </cell>
          <cell r="D232" t="str">
            <v>LITERS</v>
          </cell>
          <cell r="E232">
            <v>165</v>
          </cell>
          <cell r="F232">
            <v>0.6</v>
          </cell>
          <cell r="G232">
            <v>99</v>
          </cell>
        </row>
        <row r="233">
          <cell r="C233" t="str">
            <v>concrete Plant &amp; Labour cost</v>
          </cell>
          <cell r="D233" t="str">
            <v>CUM</v>
          </cell>
          <cell r="E233">
            <v>1</v>
          </cell>
          <cell r="F233">
            <v>717.44225297520165</v>
          </cell>
          <cell r="G233">
            <v>717.44225297520165</v>
          </cell>
        </row>
        <row r="234">
          <cell r="C234" t="str">
            <v>Wastage</v>
          </cell>
          <cell r="D234" t="str">
            <v>%</v>
          </cell>
          <cell r="E234">
            <v>0.02</v>
          </cell>
          <cell r="F234">
            <v>3616.7022529752021</v>
          </cell>
          <cell r="G234">
            <v>72.334045059504049</v>
          </cell>
          <cell r="H234">
            <v>0</v>
          </cell>
        </row>
        <row r="235">
          <cell r="C235" t="str">
            <v>Lead Charges</v>
          </cell>
          <cell r="D235" t="str">
            <v>LS</v>
          </cell>
          <cell r="E235">
            <v>1</v>
          </cell>
          <cell r="F235">
            <v>0</v>
          </cell>
          <cell r="G235">
            <v>0</v>
          </cell>
        </row>
        <row r="237">
          <cell r="A237" t="str">
            <v>M25B</v>
          </cell>
          <cell r="B237">
            <v>0</v>
          </cell>
          <cell r="C237" t="str">
            <v>Cost of M25 Concrete  for structures Below GL</v>
          </cell>
          <cell r="D237" t="str">
            <v>PER</v>
          </cell>
          <cell r="E237" t="str">
            <v>CUM</v>
          </cell>
          <cell r="F237" t="str">
            <v>RS</v>
          </cell>
          <cell r="G237">
            <v>3690</v>
          </cell>
          <cell r="H237">
            <v>3690</v>
          </cell>
        </row>
        <row r="239">
          <cell r="B239" t="str">
            <v>d</v>
          </cell>
          <cell r="C239" t="str">
            <v xml:space="preserve">Grade M-30 </v>
          </cell>
        </row>
        <row r="240">
          <cell r="C240" t="str">
            <v xml:space="preserve">Cement </v>
          </cell>
          <cell r="D240" t="str">
            <v>BAG</v>
          </cell>
          <cell r="E240">
            <v>9</v>
          </cell>
          <cell r="F240">
            <v>263</v>
          </cell>
          <cell r="G240">
            <v>2367</v>
          </cell>
        </row>
        <row r="241">
          <cell r="C241" t="str">
            <v>Aggregate ( 20 mm )</v>
          </cell>
          <cell r="D241" t="str">
            <v>CUM</v>
          </cell>
          <cell r="E241">
            <v>0.9</v>
          </cell>
          <cell r="F241">
            <v>444.4</v>
          </cell>
          <cell r="G241">
            <v>399.96</v>
          </cell>
        </row>
        <row r="242">
          <cell r="C242" t="str">
            <v xml:space="preserve">Sand </v>
          </cell>
          <cell r="D242" t="str">
            <v>CUM</v>
          </cell>
          <cell r="E242">
            <v>0.5</v>
          </cell>
          <cell r="F242">
            <v>183</v>
          </cell>
          <cell r="G242">
            <v>91.5</v>
          </cell>
        </row>
        <row r="243">
          <cell r="C243" t="str">
            <v>Admixtures ( conplast 421 IC )  ( 1% OF Cement )</v>
          </cell>
          <cell r="D243" t="str">
            <v>LITERS</v>
          </cell>
          <cell r="E243">
            <v>3.36</v>
          </cell>
          <cell r="F243">
            <v>55</v>
          </cell>
          <cell r="G243">
            <v>184.79999999999998</v>
          </cell>
        </row>
        <row r="244">
          <cell r="C244" t="str">
            <v xml:space="preserve">Consumbles </v>
          </cell>
          <cell r="D244" t="str">
            <v>LS</v>
          </cell>
          <cell r="E244">
            <v>1</v>
          </cell>
          <cell r="F244">
            <v>20</v>
          </cell>
          <cell r="G244">
            <v>20</v>
          </cell>
        </row>
        <row r="245">
          <cell r="C245" t="str">
            <v xml:space="preserve">Water Charges </v>
          </cell>
          <cell r="D245" t="str">
            <v>LITERS</v>
          </cell>
          <cell r="E245">
            <v>165</v>
          </cell>
          <cell r="F245">
            <v>0.3</v>
          </cell>
          <cell r="G245">
            <v>49.5</v>
          </cell>
        </row>
        <row r="246">
          <cell r="C246" t="str">
            <v>concrete Plant &amp; Labour cost</v>
          </cell>
          <cell r="D246" t="str">
            <v>CUM</v>
          </cell>
          <cell r="E246">
            <v>1</v>
          </cell>
          <cell r="F246">
            <v>717.44225297520165</v>
          </cell>
          <cell r="G246">
            <v>717.44225297520165</v>
          </cell>
        </row>
        <row r="247">
          <cell r="C247" t="str">
            <v>Wastage</v>
          </cell>
          <cell r="D247" t="str">
            <v>%</v>
          </cell>
          <cell r="E247">
            <v>0.02</v>
          </cell>
          <cell r="F247">
            <v>3830.2022529752021</v>
          </cell>
          <cell r="G247">
            <v>76.604045059504045</v>
          </cell>
          <cell r="H247">
            <v>0</v>
          </cell>
        </row>
        <row r="248">
          <cell r="C248" t="str">
            <v>Lead Charges</v>
          </cell>
          <cell r="D248" t="str">
            <v>LS</v>
          </cell>
          <cell r="E248">
            <v>1</v>
          </cell>
          <cell r="F248">
            <v>0</v>
          </cell>
          <cell r="G248">
            <v>0</v>
          </cell>
        </row>
        <row r="250">
          <cell r="A250" t="str">
            <v>M30B</v>
          </cell>
          <cell r="B250">
            <v>0</v>
          </cell>
          <cell r="C250" t="str">
            <v>Cost of M30 Concrete  for structures Below GL</v>
          </cell>
          <cell r="D250" t="str">
            <v>PER</v>
          </cell>
          <cell r="E250" t="str">
            <v>CUM</v>
          </cell>
          <cell r="F250" t="str">
            <v>RS</v>
          </cell>
          <cell r="G250">
            <v>3907</v>
          </cell>
          <cell r="H250">
            <v>3907</v>
          </cell>
        </row>
        <row r="252">
          <cell r="B252" t="str">
            <v>e</v>
          </cell>
          <cell r="C252" t="str">
            <v xml:space="preserve">Grade M-35   </v>
          </cell>
        </row>
        <row r="253">
          <cell r="C253" t="str">
            <v xml:space="preserve">Cement </v>
          </cell>
          <cell r="D253" t="str">
            <v>BAG</v>
          </cell>
          <cell r="E253">
            <v>10</v>
          </cell>
          <cell r="F253">
            <v>263</v>
          </cell>
          <cell r="G253">
            <v>2630</v>
          </cell>
        </row>
        <row r="254">
          <cell r="C254" t="str">
            <v>Aggregate ( 20 mm )</v>
          </cell>
          <cell r="D254" t="str">
            <v>CUM</v>
          </cell>
          <cell r="E254">
            <v>0.9</v>
          </cell>
          <cell r="F254">
            <v>444.4</v>
          </cell>
          <cell r="G254">
            <v>399.96</v>
          </cell>
        </row>
        <row r="255">
          <cell r="C255" t="str">
            <v xml:space="preserve">Sand </v>
          </cell>
          <cell r="D255" t="str">
            <v>CUM</v>
          </cell>
          <cell r="E255">
            <v>0.5</v>
          </cell>
          <cell r="F255">
            <v>183</v>
          </cell>
          <cell r="G255">
            <v>91.5</v>
          </cell>
        </row>
        <row r="256">
          <cell r="C256" t="str">
            <v>Admixtures ( conplast 421 IC )  ( 1% OF Cement )</v>
          </cell>
          <cell r="D256" t="str">
            <v>LITERS</v>
          </cell>
          <cell r="E256">
            <v>3.36</v>
          </cell>
          <cell r="F256">
            <v>55</v>
          </cell>
          <cell r="G256">
            <v>184.79999999999998</v>
          </cell>
        </row>
        <row r="257">
          <cell r="C257" t="str">
            <v xml:space="preserve">Consumbles </v>
          </cell>
          <cell r="D257" t="str">
            <v>LS</v>
          </cell>
          <cell r="E257">
            <v>1</v>
          </cell>
          <cell r="F257">
            <v>20</v>
          </cell>
          <cell r="G257">
            <v>20</v>
          </cell>
        </row>
        <row r="258">
          <cell r="C258" t="str">
            <v xml:space="preserve">Water Charges </v>
          </cell>
          <cell r="D258" t="str">
            <v>LITERS</v>
          </cell>
          <cell r="E258">
            <v>165</v>
          </cell>
          <cell r="F258">
            <v>0.3</v>
          </cell>
          <cell r="G258">
            <v>49.5</v>
          </cell>
        </row>
        <row r="259">
          <cell r="C259" t="str">
            <v>concrete Plant &amp; Labour cost</v>
          </cell>
          <cell r="D259" t="str">
            <v>CUM</v>
          </cell>
          <cell r="E259">
            <v>1</v>
          </cell>
          <cell r="F259">
            <v>717.44225297520165</v>
          </cell>
          <cell r="G259">
            <v>717.44225297520165</v>
          </cell>
        </row>
        <row r="260">
          <cell r="C260" t="str">
            <v>Wastage</v>
          </cell>
          <cell r="D260" t="str">
            <v>%</v>
          </cell>
          <cell r="E260">
            <v>0.02</v>
          </cell>
          <cell r="F260">
            <v>4093.2022529752021</v>
          </cell>
          <cell r="G260">
            <v>81.864045059504051</v>
          </cell>
          <cell r="H260">
            <v>0</v>
          </cell>
        </row>
        <row r="261">
          <cell r="C261" t="str">
            <v>Lead Charges</v>
          </cell>
          <cell r="D261" t="str">
            <v>LS</v>
          </cell>
          <cell r="E261">
            <v>1</v>
          </cell>
          <cell r="F261">
            <v>0</v>
          </cell>
          <cell r="G261">
            <v>0</v>
          </cell>
        </row>
        <row r="263">
          <cell r="A263" t="str">
            <v>M35B</v>
          </cell>
          <cell r="B263">
            <v>0</v>
          </cell>
          <cell r="C263" t="str">
            <v>Cost of M35 Concrete  for structures Below GL</v>
          </cell>
          <cell r="D263" t="str">
            <v>PER</v>
          </cell>
          <cell r="E263" t="str">
            <v>CUM</v>
          </cell>
          <cell r="F263" t="str">
            <v>RS</v>
          </cell>
          <cell r="G263">
            <v>4176</v>
          </cell>
          <cell r="H263">
            <v>4176</v>
          </cell>
        </row>
        <row r="265">
          <cell r="B265" t="str">
            <v>f</v>
          </cell>
          <cell r="C265" t="str">
            <v xml:space="preserve">Grade M-40   </v>
          </cell>
        </row>
        <row r="266">
          <cell r="C266" t="str">
            <v xml:space="preserve">Cement </v>
          </cell>
          <cell r="D266" t="str">
            <v>BAG</v>
          </cell>
          <cell r="E266">
            <v>11</v>
          </cell>
          <cell r="F266">
            <v>263</v>
          </cell>
          <cell r="G266">
            <v>2893</v>
          </cell>
        </row>
        <row r="267">
          <cell r="C267" t="str">
            <v>Aggregate ( 20 mm )</v>
          </cell>
          <cell r="D267" t="str">
            <v>CUM</v>
          </cell>
          <cell r="E267">
            <v>0.9</v>
          </cell>
          <cell r="F267">
            <v>444.4</v>
          </cell>
          <cell r="G267">
            <v>399.96</v>
          </cell>
        </row>
        <row r="268">
          <cell r="C268" t="str">
            <v xml:space="preserve">Sand </v>
          </cell>
          <cell r="D268" t="str">
            <v>CUM</v>
          </cell>
          <cell r="E268">
            <v>0.5</v>
          </cell>
          <cell r="F268">
            <v>183</v>
          </cell>
          <cell r="G268">
            <v>91.5</v>
          </cell>
        </row>
        <row r="269">
          <cell r="C269" t="str">
            <v>Admixtures ( conplast 421 IC )  ( 1% OF Cement )</v>
          </cell>
          <cell r="D269" t="str">
            <v>LITERS</v>
          </cell>
          <cell r="E269">
            <v>3.36</v>
          </cell>
          <cell r="F269">
            <v>55</v>
          </cell>
          <cell r="G269">
            <v>184.79999999999998</v>
          </cell>
        </row>
        <row r="270">
          <cell r="C270" t="str">
            <v xml:space="preserve">Consumbles </v>
          </cell>
          <cell r="D270" t="str">
            <v>LS</v>
          </cell>
          <cell r="E270">
            <v>1</v>
          </cell>
          <cell r="F270">
            <v>20</v>
          </cell>
          <cell r="G270">
            <v>20</v>
          </cell>
        </row>
        <row r="271">
          <cell r="C271" t="str">
            <v xml:space="preserve">Water Charges </v>
          </cell>
          <cell r="D271" t="str">
            <v>LITERS</v>
          </cell>
          <cell r="E271">
            <v>165</v>
          </cell>
          <cell r="F271">
            <v>0.3</v>
          </cell>
          <cell r="G271">
            <v>49.5</v>
          </cell>
        </row>
        <row r="272">
          <cell r="C272" t="str">
            <v>concrete Plant &amp; Labour cost</v>
          </cell>
          <cell r="D272" t="str">
            <v>CUM</v>
          </cell>
          <cell r="E272">
            <v>1</v>
          </cell>
          <cell r="F272">
            <v>717.44225297520165</v>
          </cell>
          <cell r="G272">
            <v>717.44225297520165</v>
          </cell>
        </row>
        <row r="273">
          <cell r="C273" t="str">
            <v>Wastage</v>
          </cell>
          <cell r="D273" t="str">
            <v>%</v>
          </cell>
          <cell r="E273">
            <v>0.02</v>
          </cell>
          <cell r="F273">
            <v>4356.2022529752021</v>
          </cell>
          <cell r="G273">
            <v>87.124045059504041</v>
          </cell>
          <cell r="H273">
            <v>0</v>
          </cell>
        </row>
        <row r="274">
          <cell r="C274" t="str">
            <v>Lead Charges</v>
          </cell>
          <cell r="D274" t="str">
            <v>LS</v>
          </cell>
          <cell r="E274">
            <v>1</v>
          </cell>
          <cell r="F274">
            <v>0</v>
          </cell>
          <cell r="G274">
            <v>0</v>
          </cell>
        </row>
        <row r="276">
          <cell r="A276" t="str">
            <v>M40B</v>
          </cell>
          <cell r="B276">
            <v>0</v>
          </cell>
          <cell r="C276" t="str">
            <v>Cost of M40 Concrete  for structures Below GL</v>
          </cell>
          <cell r="D276" t="str">
            <v>PER</v>
          </cell>
          <cell r="E276" t="str">
            <v>CUM</v>
          </cell>
          <cell r="F276" t="str">
            <v>RS</v>
          </cell>
          <cell r="G276">
            <v>4444</v>
          </cell>
          <cell r="H276">
            <v>4444</v>
          </cell>
        </row>
        <row r="278">
          <cell r="B278" t="str">
            <v>g</v>
          </cell>
          <cell r="C278" t="str">
            <v>M25 seepage proofing/water-tight concrete</v>
          </cell>
        </row>
        <row r="279">
          <cell r="C279" t="str">
            <v>Cost of M25 Concrete  below GL</v>
          </cell>
          <cell r="D279" t="str">
            <v>CUM</v>
          </cell>
          <cell r="E279">
            <v>1</v>
          </cell>
          <cell r="F279">
            <v>3690</v>
          </cell>
          <cell r="G279">
            <v>3690</v>
          </cell>
        </row>
        <row r="280">
          <cell r="C280" t="str">
            <v>Water proofing compound 2% of Cement ( i.e 6 bags = 50kg *0.02)</v>
          </cell>
          <cell r="D280" t="str">
            <v>KG</v>
          </cell>
          <cell r="E280">
            <v>0.32000000000000006</v>
          </cell>
          <cell r="F280">
            <v>90</v>
          </cell>
          <cell r="G280">
            <v>28.800000000000004</v>
          </cell>
        </row>
        <row r="281">
          <cell r="C281" t="str">
            <v xml:space="preserve">Concrete hardener </v>
          </cell>
          <cell r="D281" t="str">
            <v>Kg</v>
          </cell>
          <cell r="E281">
            <v>2.5</v>
          </cell>
          <cell r="F281">
            <v>22</v>
          </cell>
          <cell r="G281">
            <v>55</v>
          </cell>
        </row>
        <row r="282">
          <cell r="C282" t="str">
            <v>Shuttering</v>
          </cell>
          <cell r="D282" t="str">
            <v>Sqm</v>
          </cell>
          <cell r="E282">
            <v>1</v>
          </cell>
          <cell r="F282">
            <v>20</v>
          </cell>
          <cell r="G282">
            <v>20</v>
          </cell>
        </row>
        <row r="283">
          <cell r="C283" t="str">
            <v xml:space="preserve">Extra labour for finishing </v>
          </cell>
          <cell r="D283" t="str">
            <v>Sqm</v>
          </cell>
          <cell r="E283">
            <v>1</v>
          </cell>
          <cell r="F283">
            <v>10</v>
          </cell>
          <cell r="G283">
            <v>10</v>
          </cell>
        </row>
        <row r="285">
          <cell r="A285" t="str">
            <v>M25SP</v>
          </cell>
          <cell r="B285">
            <v>0</v>
          </cell>
          <cell r="C285" t="str">
            <v>M25 Seepage Proof Concrete</v>
          </cell>
          <cell r="D285" t="str">
            <v>PER</v>
          </cell>
          <cell r="E285" t="str">
            <v>CUM</v>
          </cell>
          <cell r="F285" t="str">
            <v>Rs</v>
          </cell>
          <cell r="G285">
            <v>3803.8</v>
          </cell>
          <cell r="H285">
            <v>3804</v>
          </cell>
        </row>
        <row r="287">
          <cell r="B287" t="str">
            <v>h</v>
          </cell>
          <cell r="C287" t="str">
            <v>M30 seepage proofing/water-tight concrete</v>
          </cell>
        </row>
        <row r="288">
          <cell r="C288" t="str">
            <v>Cost of M30 Concrete below GL</v>
          </cell>
          <cell r="D288" t="str">
            <v>CUM</v>
          </cell>
          <cell r="E288">
            <v>1</v>
          </cell>
          <cell r="F288">
            <v>3907</v>
          </cell>
          <cell r="G288">
            <v>3907</v>
          </cell>
        </row>
        <row r="289">
          <cell r="C289" t="str">
            <v>Water proofing compound 2% of Cement ( i.e 6 bags = 50kg *0.02)</v>
          </cell>
          <cell r="D289" t="str">
            <v>KG</v>
          </cell>
          <cell r="E289">
            <v>0.32000000000000006</v>
          </cell>
          <cell r="F289">
            <v>90</v>
          </cell>
          <cell r="G289">
            <v>28.800000000000004</v>
          </cell>
        </row>
        <row r="290">
          <cell r="C290" t="str">
            <v xml:space="preserve">Concrete hardener </v>
          </cell>
          <cell r="D290" t="str">
            <v>Kg</v>
          </cell>
          <cell r="E290">
            <v>2.5</v>
          </cell>
          <cell r="F290">
            <v>22</v>
          </cell>
          <cell r="G290">
            <v>55</v>
          </cell>
        </row>
        <row r="291">
          <cell r="C291" t="str">
            <v>Shuttering</v>
          </cell>
          <cell r="D291" t="str">
            <v>Sqm</v>
          </cell>
          <cell r="E291">
            <v>1</v>
          </cell>
          <cell r="F291">
            <v>20</v>
          </cell>
          <cell r="G291">
            <v>20</v>
          </cell>
        </row>
        <row r="292">
          <cell r="C292" t="str">
            <v xml:space="preserve">Extra labour for finishing </v>
          </cell>
          <cell r="D292" t="str">
            <v>Sqm</v>
          </cell>
          <cell r="E292">
            <v>1</v>
          </cell>
          <cell r="F292">
            <v>10</v>
          </cell>
          <cell r="G292">
            <v>10</v>
          </cell>
        </row>
        <row r="294">
          <cell r="A294" t="str">
            <v>M30SP</v>
          </cell>
          <cell r="B294">
            <v>0</v>
          </cell>
          <cell r="C294" t="str">
            <v>M30 Seepage Proof Concrete</v>
          </cell>
          <cell r="D294" t="str">
            <v>PER</v>
          </cell>
          <cell r="E294" t="str">
            <v>CUM</v>
          </cell>
          <cell r="F294" t="str">
            <v>Rs</v>
          </cell>
          <cell r="G294">
            <v>4020.8</v>
          </cell>
          <cell r="H294">
            <v>4021</v>
          </cell>
        </row>
        <row r="296">
          <cell r="B296">
            <v>2</v>
          </cell>
          <cell r="C296" t="str">
            <v>For works above ground level(+0.00m)</v>
          </cell>
        </row>
        <row r="297">
          <cell r="B297" t="str">
            <v>a</v>
          </cell>
          <cell r="C297" t="str">
            <v>Grade M-15</v>
          </cell>
        </row>
        <row r="298">
          <cell r="C298" t="str">
            <v>Cost of M15 Concrete  for structures below GL</v>
          </cell>
          <cell r="D298" t="str">
            <v>CUM</v>
          </cell>
          <cell r="E298">
            <v>1</v>
          </cell>
          <cell r="F298">
            <v>2929</v>
          </cell>
          <cell r="G298">
            <v>2929</v>
          </cell>
        </row>
        <row r="299">
          <cell r="C299" t="str">
            <v>Addl. Cost for Lead</v>
          </cell>
          <cell r="D299" t="str">
            <v>LS</v>
          </cell>
          <cell r="E299">
            <v>1</v>
          </cell>
          <cell r="F299">
            <v>150</v>
          </cell>
          <cell r="G299">
            <v>150</v>
          </cell>
        </row>
        <row r="301">
          <cell r="A301" t="str">
            <v>M15A</v>
          </cell>
          <cell r="B301">
            <v>0</v>
          </cell>
          <cell r="C301" t="str">
            <v>Cost of M15 Concrete  for structures above GL</v>
          </cell>
          <cell r="D301" t="str">
            <v>PER</v>
          </cell>
          <cell r="E301" t="str">
            <v>CUM</v>
          </cell>
          <cell r="F301" t="str">
            <v>RS</v>
          </cell>
          <cell r="G301">
            <v>3079</v>
          </cell>
          <cell r="H301">
            <v>3079</v>
          </cell>
        </row>
        <row r="303">
          <cell r="B303" t="str">
            <v>b</v>
          </cell>
          <cell r="C303" t="str">
            <v xml:space="preserve">Grade M-20 </v>
          </cell>
        </row>
        <row r="304">
          <cell r="C304" t="str">
            <v>Cost of M20 Concrete  for structures below GL</v>
          </cell>
          <cell r="D304" t="str">
            <v>CUM</v>
          </cell>
          <cell r="E304">
            <v>1</v>
          </cell>
          <cell r="F304">
            <v>3434</v>
          </cell>
          <cell r="G304">
            <v>3434</v>
          </cell>
        </row>
        <row r="305">
          <cell r="C305" t="str">
            <v>Addl. Cost for Lead</v>
          </cell>
          <cell r="D305" t="str">
            <v>LS</v>
          </cell>
          <cell r="E305">
            <v>1</v>
          </cell>
          <cell r="F305">
            <v>150</v>
          </cell>
          <cell r="G305">
            <v>150</v>
          </cell>
        </row>
        <row r="307">
          <cell r="A307" t="str">
            <v>M20A</v>
          </cell>
          <cell r="B307">
            <v>0</v>
          </cell>
          <cell r="C307" t="str">
            <v>Cost of M20 Concrete  for structures above GL</v>
          </cell>
          <cell r="D307" t="str">
            <v>PER</v>
          </cell>
          <cell r="E307" t="str">
            <v>CUM</v>
          </cell>
          <cell r="F307" t="str">
            <v>RS</v>
          </cell>
          <cell r="G307">
            <v>3584</v>
          </cell>
          <cell r="H307">
            <v>3584</v>
          </cell>
        </row>
        <row r="309">
          <cell r="B309" t="str">
            <v>c</v>
          </cell>
          <cell r="C309" t="str">
            <v xml:space="preserve">Grade M-25 </v>
          </cell>
        </row>
        <row r="310">
          <cell r="C310" t="str">
            <v>Cost of M25 Concrete  for structures below GL</v>
          </cell>
          <cell r="D310" t="str">
            <v>CUM</v>
          </cell>
          <cell r="E310">
            <v>1</v>
          </cell>
          <cell r="F310">
            <v>3690</v>
          </cell>
          <cell r="G310">
            <v>3690</v>
          </cell>
        </row>
        <row r="311">
          <cell r="C311" t="str">
            <v>Addl. Cost for Lead</v>
          </cell>
          <cell r="D311" t="str">
            <v>LS</v>
          </cell>
          <cell r="E311">
            <v>1</v>
          </cell>
          <cell r="F311">
            <v>150</v>
          </cell>
          <cell r="G311">
            <v>150</v>
          </cell>
        </row>
        <row r="313">
          <cell r="A313" t="str">
            <v>M25A</v>
          </cell>
          <cell r="B313">
            <v>0</v>
          </cell>
          <cell r="C313" t="str">
            <v>Cost of M25 Concrete  for structures above GL</v>
          </cell>
          <cell r="D313" t="str">
            <v>PER</v>
          </cell>
          <cell r="E313" t="str">
            <v>CUM</v>
          </cell>
          <cell r="F313" t="str">
            <v>RS</v>
          </cell>
          <cell r="G313">
            <v>3840</v>
          </cell>
          <cell r="H313">
            <v>3840</v>
          </cell>
        </row>
        <row r="315">
          <cell r="B315" t="str">
            <v>d</v>
          </cell>
          <cell r="C315" t="str">
            <v xml:space="preserve">Grade M-30 </v>
          </cell>
        </row>
        <row r="316">
          <cell r="C316" t="str">
            <v>Cost of M30 Concrete  for structures below GL</v>
          </cell>
          <cell r="D316" t="str">
            <v>CUM</v>
          </cell>
          <cell r="E316">
            <v>1</v>
          </cell>
          <cell r="F316">
            <v>3907</v>
          </cell>
          <cell r="G316">
            <v>3907</v>
          </cell>
        </row>
        <row r="317">
          <cell r="C317" t="str">
            <v>Addl. Cost for Lead</v>
          </cell>
          <cell r="D317" t="str">
            <v>LS</v>
          </cell>
          <cell r="E317">
            <v>1</v>
          </cell>
          <cell r="F317">
            <v>150</v>
          </cell>
          <cell r="G317">
            <v>150</v>
          </cell>
        </row>
        <row r="319">
          <cell r="A319" t="str">
            <v>M30A</v>
          </cell>
          <cell r="B319">
            <v>0</v>
          </cell>
          <cell r="C319" t="str">
            <v>Cost of M30 Concrete  for structures above GL</v>
          </cell>
          <cell r="D319" t="str">
            <v>PER</v>
          </cell>
          <cell r="E319" t="str">
            <v>CUM</v>
          </cell>
          <cell r="F319" t="str">
            <v>RS</v>
          </cell>
          <cell r="G319">
            <v>4057</v>
          </cell>
          <cell r="H319">
            <v>4057</v>
          </cell>
        </row>
        <row r="321">
          <cell r="B321" t="str">
            <v>e</v>
          </cell>
          <cell r="C321" t="str">
            <v xml:space="preserve">Grade M-35 </v>
          </cell>
        </row>
        <row r="322">
          <cell r="C322" t="str">
            <v>Cost of M35 Concrete  for structures below GL</v>
          </cell>
          <cell r="D322" t="str">
            <v>CUM</v>
          </cell>
          <cell r="E322">
            <v>1</v>
          </cell>
          <cell r="F322">
            <v>4176</v>
          </cell>
          <cell r="G322">
            <v>4176</v>
          </cell>
        </row>
        <row r="323">
          <cell r="C323" t="str">
            <v>Addl. Cost for Lead</v>
          </cell>
          <cell r="D323" t="str">
            <v>LS</v>
          </cell>
          <cell r="E323">
            <v>1</v>
          </cell>
          <cell r="F323">
            <v>150</v>
          </cell>
          <cell r="G323">
            <v>150</v>
          </cell>
        </row>
        <row r="325">
          <cell r="A325" t="str">
            <v>M35A</v>
          </cell>
          <cell r="B325">
            <v>0</v>
          </cell>
          <cell r="C325" t="str">
            <v>Cost of M35 Concrete  for structures above GL</v>
          </cell>
          <cell r="D325" t="str">
            <v>PER</v>
          </cell>
          <cell r="E325" t="str">
            <v>CUM</v>
          </cell>
          <cell r="F325" t="str">
            <v>RS</v>
          </cell>
          <cell r="G325">
            <v>4326</v>
          </cell>
          <cell r="H325">
            <v>4326</v>
          </cell>
        </row>
        <row r="327">
          <cell r="B327" t="str">
            <v>f</v>
          </cell>
          <cell r="C327" t="str">
            <v xml:space="preserve">Grade M-40 </v>
          </cell>
        </row>
        <row r="328">
          <cell r="C328" t="str">
            <v>Cost of M40 Concrete  for structures below GL</v>
          </cell>
          <cell r="D328" t="str">
            <v>CUM</v>
          </cell>
          <cell r="E328">
            <v>1</v>
          </cell>
          <cell r="F328">
            <v>4444</v>
          </cell>
          <cell r="G328">
            <v>4444</v>
          </cell>
        </row>
        <row r="329">
          <cell r="C329" t="str">
            <v>Addl. Cost for Lead</v>
          </cell>
          <cell r="D329" t="str">
            <v>LS</v>
          </cell>
          <cell r="E329">
            <v>1</v>
          </cell>
          <cell r="F329">
            <v>150</v>
          </cell>
          <cell r="G329">
            <v>150</v>
          </cell>
        </row>
        <row r="331">
          <cell r="A331" t="str">
            <v>M40A</v>
          </cell>
          <cell r="B331">
            <v>0</v>
          </cell>
          <cell r="C331" t="str">
            <v>Cost of M40 Concrete  for structures above GL</v>
          </cell>
          <cell r="D331" t="str">
            <v>PER</v>
          </cell>
          <cell r="E331" t="str">
            <v>CUM</v>
          </cell>
          <cell r="F331" t="str">
            <v>RS</v>
          </cell>
          <cell r="G331">
            <v>4594</v>
          </cell>
          <cell r="H331">
            <v>4594</v>
          </cell>
        </row>
        <row r="333">
          <cell r="B333">
            <v>8</v>
          </cell>
          <cell r="C333" t="str">
            <v xml:space="preserve">Providing and fitting precast design mix cement concrete with graded aggregate (maximum size of coarse aggregate not exceeding 20 mm or 40mm unless specified otherwise) and the required admixtures for reinforced concrete work at all levels, for all kinds </v>
          </cell>
        </row>
        <row r="334">
          <cell r="B334" t="str">
            <v>a</v>
          </cell>
          <cell r="C334" t="str">
            <v>Grade M-20 (for all other components of the super structure, roof slab,mini-structures,beams,columns,walls and other structure attachments, etc.)</v>
          </cell>
        </row>
        <row r="335">
          <cell r="C335" t="str">
            <v>Cost of M20 concrete for structures above GL</v>
          </cell>
          <cell r="D335" t="str">
            <v>CUM</v>
          </cell>
          <cell r="E335">
            <v>1.0125</v>
          </cell>
          <cell r="F335">
            <v>5084</v>
          </cell>
          <cell r="G335">
            <v>5147.55</v>
          </cell>
        </row>
        <row r="336">
          <cell r="C336" t="str">
            <v xml:space="preserve">Cost of CM for fixing </v>
          </cell>
          <cell r="D336" t="str">
            <v>Sq/cum</v>
          </cell>
          <cell r="E336">
            <v>5</v>
          </cell>
          <cell r="F336">
            <v>225</v>
          </cell>
          <cell r="G336">
            <v>1125</v>
          </cell>
        </row>
        <row r="337">
          <cell r="C337" t="str">
            <v>Cost for labour for fixing</v>
          </cell>
          <cell r="D337" t="str">
            <v>cum</v>
          </cell>
          <cell r="E337">
            <v>1</v>
          </cell>
          <cell r="F337">
            <v>2000</v>
          </cell>
          <cell r="G337">
            <v>2000</v>
          </cell>
        </row>
        <row r="339">
          <cell r="A339" t="str">
            <v>PCM20</v>
          </cell>
          <cell r="B339">
            <v>0</v>
          </cell>
          <cell r="C339" t="str">
            <v>Cost of M20 Precast Concrete above GL</v>
          </cell>
          <cell r="D339" t="str">
            <v>PER</v>
          </cell>
          <cell r="E339" t="str">
            <v>CUM</v>
          </cell>
          <cell r="F339" t="str">
            <v>RS</v>
          </cell>
          <cell r="G339">
            <v>8273</v>
          </cell>
          <cell r="H339">
            <v>8273</v>
          </cell>
        </row>
        <row r="341">
          <cell r="B341" t="str">
            <v>b</v>
          </cell>
          <cell r="C341" t="str">
            <v>Grade M-25 (for all other components of the super structure, roof slab,mini-structures,beams,columns,walls and other structure attachments, etc.)</v>
          </cell>
        </row>
        <row r="342">
          <cell r="C342" t="str">
            <v>Cost of M25 Concrete  for structures above GL</v>
          </cell>
          <cell r="D342" t="str">
            <v>CUM</v>
          </cell>
          <cell r="E342">
            <v>1.0125</v>
          </cell>
          <cell r="F342">
            <v>5340</v>
          </cell>
          <cell r="G342">
            <v>5406.75</v>
          </cell>
        </row>
        <row r="343">
          <cell r="C343" t="str">
            <v xml:space="preserve">Cost of CM for fixing </v>
          </cell>
          <cell r="D343" t="str">
            <v>Sq/cum</v>
          </cell>
          <cell r="E343">
            <v>5</v>
          </cell>
          <cell r="F343">
            <v>225</v>
          </cell>
          <cell r="G343">
            <v>1125</v>
          </cell>
        </row>
        <row r="344">
          <cell r="C344" t="str">
            <v>Cost for labour for fixing</v>
          </cell>
          <cell r="D344" t="str">
            <v>cum</v>
          </cell>
          <cell r="E344">
            <v>1</v>
          </cell>
          <cell r="F344">
            <v>2000</v>
          </cell>
          <cell r="G344">
            <v>2000</v>
          </cell>
        </row>
        <row r="346">
          <cell r="A346" t="str">
            <v>PCM25</v>
          </cell>
          <cell r="B346">
            <v>0</v>
          </cell>
          <cell r="C346" t="str">
            <v>Cost of M25 Precast Concrete above GL</v>
          </cell>
          <cell r="D346" t="str">
            <v>PER</v>
          </cell>
          <cell r="E346" t="str">
            <v>CUM</v>
          </cell>
          <cell r="F346" t="str">
            <v>RS</v>
          </cell>
          <cell r="G346">
            <v>8532</v>
          </cell>
          <cell r="H346">
            <v>8532</v>
          </cell>
        </row>
        <row r="348">
          <cell r="B348" t="str">
            <v>c</v>
          </cell>
          <cell r="C348" t="str">
            <v>Grade M-30 (for all other components of the super structure, roof slab,mini-structures,beams,columns,walls and other structure attachments, etc.)</v>
          </cell>
        </row>
        <row r="349">
          <cell r="C349" t="str">
            <v>Cost of M30 Concrete  for structures above GL</v>
          </cell>
          <cell r="D349" t="str">
            <v>CUM</v>
          </cell>
          <cell r="E349">
            <v>1.0125</v>
          </cell>
          <cell r="F349">
            <v>5557</v>
          </cell>
          <cell r="G349">
            <v>5626.4624999999996</v>
          </cell>
        </row>
        <row r="350">
          <cell r="C350" t="str">
            <v xml:space="preserve">Cost of CM for fixing </v>
          </cell>
          <cell r="D350" t="str">
            <v>Sq/cum</v>
          </cell>
          <cell r="E350">
            <v>5</v>
          </cell>
          <cell r="F350">
            <v>225</v>
          </cell>
          <cell r="G350">
            <v>1125</v>
          </cell>
        </row>
        <row r="351">
          <cell r="C351" t="str">
            <v>Cost for labour for fixing</v>
          </cell>
          <cell r="D351" t="str">
            <v>cum</v>
          </cell>
          <cell r="E351">
            <v>1</v>
          </cell>
          <cell r="F351">
            <v>2000</v>
          </cell>
          <cell r="G351">
            <v>2000</v>
          </cell>
        </row>
        <row r="353">
          <cell r="A353" t="str">
            <v>PCM30</v>
          </cell>
          <cell r="B353">
            <v>0</v>
          </cell>
          <cell r="C353" t="str">
            <v>Cost of M30 Precast Concrete above GL</v>
          </cell>
          <cell r="D353" t="str">
            <v>PER</v>
          </cell>
          <cell r="E353" t="str">
            <v>CUM</v>
          </cell>
          <cell r="F353" t="str">
            <v>RS</v>
          </cell>
          <cell r="G353">
            <v>8752</v>
          </cell>
          <cell r="H353">
            <v>8752</v>
          </cell>
        </row>
        <row r="355">
          <cell r="B355" t="str">
            <v>d</v>
          </cell>
          <cell r="C355" t="str">
            <v xml:space="preserve">Grade M-35 </v>
          </cell>
        </row>
        <row r="356">
          <cell r="C356" t="str">
            <v>Cost of M35 Concrete  for structures above GL</v>
          </cell>
          <cell r="D356" t="str">
            <v>CUM</v>
          </cell>
          <cell r="E356">
            <v>1.0125</v>
          </cell>
          <cell r="F356">
            <v>5826</v>
          </cell>
          <cell r="G356">
            <v>5898.8249999999998</v>
          </cell>
        </row>
        <row r="357">
          <cell r="C357" t="str">
            <v xml:space="preserve">Cost of CM for fixing </v>
          </cell>
          <cell r="D357" t="str">
            <v>Sq/cum</v>
          </cell>
          <cell r="E357">
            <v>5</v>
          </cell>
          <cell r="F357">
            <v>225</v>
          </cell>
          <cell r="G357">
            <v>1125</v>
          </cell>
        </row>
        <row r="358">
          <cell r="C358" t="str">
            <v>Cost for labour for fixing</v>
          </cell>
          <cell r="D358" t="str">
            <v>cum</v>
          </cell>
          <cell r="E358">
            <v>1</v>
          </cell>
          <cell r="F358">
            <v>2000</v>
          </cell>
          <cell r="G358">
            <v>2000</v>
          </cell>
        </row>
        <row r="360">
          <cell r="A360" t="str">
            <v>PCM35</v>
          </cell>
          <cell r="B360">
            <v>0</v>
          </cell>
          <cell r="C360" t="str">
            <v>Cost of M35 Precast Concrete above GL</v>
          </cell>
          <cell r="D360" t="str">
            <v>PER</v>
          </cell>
          <cell r="E360" t="str">
            <v>CUM</v>
          </cell>
          <cell r="F360" t="str">
            <v>RS</v>
          </cell>
          <cell r="G360">
            <v>9024</v>
          </cell>
          <cell r="H360">
            <v>9024</v>
          </cell>
        </row>
        <row r="362">
          <cell r="B362">
            <v>9</v>
          </cell>
          <cell r="C362" t="str">
            <v>Providing and laying  concrete (with fine aggregate as its aggregate ) grouting with its strength M35 or bigger  for  work beneath frame steel column baseplate at all levels, for all kinds of work including all labour, material  equipment, handling, trans</v>
          </cell>
        </row>
        <row r="363">
          <cell r="C363" t="str">
            <v>Concrete M-40</v>
          </cell>
          <cell r="D363" t="str">
            <v>Cum</v>
          </cell>
          <cell r="E363">
            <v>1</v>
          </cell>
          <cell r="F363">
            <v>4594</v>
          </cell>
          <cell r="G363">
            <v>4594</v>
          </cell>
        </row>
        <row r="364">
          <cell r="C364" t="str">
            <v>Cost For shuttering</v>
          </cell>
          <cell r="D364" t="str">
            <v>Cum</v>
          </cell>
          <cell r="E364">
            <v>1</v>
          </cell>
          <cell r="F364">
            <v>850</v>
          </cell>
          <cell r="G364">
            <v>850</v>
          </cell>
        </row>
        <row r="365">
          <cell r="C365" t="str">
            <v xml:space="preserve">Cost for Labour </v>
          </cell>
          <cell r="D365" t="str">
            <v>Cum</v>
          </cell>
          <cell r="E365">
            <v>1</v>
          </cell>
          <cell r="F365">
            <v>1500</v>
          </cell>
          <cell r="G365">
            <v>1500</v>
          </cell>
        </row>
        <row r="367">
          <cell r="A367" t="str">
            <v>GM35</v>
          </cell>
          <cell r="B367">
            <v>0</v>
          </cell>
          <cell r="C367" t="str">
            <v>Cost of Grouting</v>
          </cell>
          <cell r="D367" t="str">
            <v>PER</v>
          </cell>
          <cell r="E367" t="str">
            <v>CUM</v>
          </cell>
          <cell r="F367" t="str">
            <v>RS</v>
          </cell>
          <cell r="G367">
            <v>6944</v>
          </cell>
          <cell r="H367">
            <v>6944</v>
          </cell>
        </row>
        <row r="369">
          <cell r="B369">
            <v>10</v>
          </cell>
          <cell r="C369" t="str">
            <v xml:space="preserve">Providing and laying design Non shrink grout  for reinforced concrete work at all levels, for all kinds of work  including all labour, material  equipment, handling, transporting, batching, mixing, placing, leveling compacting, curing, testing, etc..,and </v>
          </cell>
        </row>
        <row r="370">
          <cell r="C370" t="str">
            <v>Shrinkcomp - 30(RS 8450+2000 + 20 % ED + 4 % ST + 3% ESC.)</v>
          </cell>
          <cell r="D370" t="str">
            <v>MT</v>
          </cell>
          <cell r="E370">
            <v>2</v>
          </cell>
          <cell r="F370">
            <v>13432.848</v>
          </cell>
          <cell r="G370">
            <v>26865.696</v>
          </cell>
        </row>
        <row r="371">
          <cell r="C371" t="str">
            <v>Wastage  ( AS SPECIFIED BY SUPP. M/S. ACC REF.)</v>
          </cell>
          <cell r="D371" t="str">
            <v>%</v>
          </cell>
          <cell r="E371">
            <v>0.2</v>
          </cell>
          <cell r="F371">
            <v>13432.848</v>
          </cell>
          <cell r="G371">
            <v>2686.5696000000003</v>
          </cell>
        </row>
        <row r="372">
          <cell r="C372" t="str">
            <v xml:space="preserve">Cost of Shuttering </v>
          </cell>
          <cell r="D372" t="str">
            <v>LS</v>
          </cell>
          <cell r="E372">
            <v>1</v>
          </cell>
          <cell r="F372">
            <v>500</v>
          </cell>
          <cell r="G372">
            <v>500</v>
          </cell>
        </row>
        <row r="373">
          <cell r="C373" t="str">
            <v xml:space="preserve">Cost of labour </v>
          </cell>
          <cell r="D373" t="str">
            <v>CUM</v>
          </cell>
          <cell r="E373">
            <v>1</v>
          </cell>
          <cell r="F373">
            <v>1500</v>
          </cell>
          <cell r="G373">
            <v>1500</v>
          </cell>
        </row>
        <row r="375">
          <cell r="A375" t="str">
            <v>NSG</v>
          </cell>
          <cell r="B375">
            <v>0</v>
          </cell>
          <cell r="C375" t="str">
            <v xml:space="preserve">Non shrink grout SHIRNKKOMP-30 (From ACC) </v>
          </cell>
          <cell r="D375" t="str">
            <v>PER</v>
          </cell>
          <cell r="E375" t="str">
            <v>CUM</v>
          </cell>
          <cell r="F375" t="str">
            <v>RS</v>
          </cell>
          <cell r="G375">
            <v>31552.265599999999</v>
          </cell>
          <cell r="H375">
            <v>31553</v>
          </cell>
        </row>
        <row r="377">
          <cell r="B377">
            <v>11</v>
          </cell>
          <cell r="C377" t="str">
            <v>Providing and laying design mix cement concrete grouting (1:1) with Cement sand and the required admixtures for reinforced concrete work at all levels, for all kinds of work including all labour, material  equipment, handling, transporting, batching, mixi</v>
          </cell>
        </row>
        <row r="378">
          <cell r="C378" t="str">
            <v>Cement ( CM : 1: 3 )</v>
          </cell>
          <cell r="D378" t="str">
            <v>BAG</v>
          </cell>
          <cell r="E378">
            <v>0.2</v>
          </cell>
          <cell r="F378">
            <v>263</v>
          </cell>
          <cell r="G378">
            <v>52.6</v>
          </cell>
        </row>
        <row r="379">
          <cell r="C379" t="str">
            <v xml:space="preserve">Sand </v>
          </cell>
          <cell r="D379" t="str">
            <v>CUM</v>
          </cell>
          <cell r="E379">
            <v>0.03</v>
          </cell>
          <cell r="F379">
            <v>183</v>
          </cell>
          <cell r="G379">
            <v>5.49</v>
          </cell>
        </row>
        <row r="380">
          <cell r="C380" t="str">
            <v xml:space="preserve">Labour </v>
          </cell>
          <cell r="D380" t="str">
            <v>SQM</v>
          </cell>
          <cell r="E380">
            <v>1</v>
          </cell>
          <cell r="F380">
            <v>85</v>
          </cell>
          <cell r="G380">
            <v>85</v>
          </cell>
        </row>
        <row r="381">
          <cell r="C381" t="str">
            <v>Cost of Chicken wire mesh</v>
          </cell>
          <cell r="D381" t="str">
            <v>SQM</v>
          </cell>
          <cell r="E381">
            <v>1</v>
          </cell>
          <cell r="F381">
            <v>65</v>
          </cell>
          <cell r="G381">
            <v>65</v>
          </cell>
        </row>
        <row r="382">
          <cell r="C382" t="str">
            <v>P&amp;M for Shortcreting</v>
          </cell>
          <cell r="D382" t="str">
            <v>LS</v>
          </cell>
          <cell r="E382">
            <v>1</v>
          </cell>
          <cell r="F382">
            <v>100</v>
          </cell>
          <cell r="G382">
            <v>100</v>
          </cell>
        </row>
        <row r="384">
          <cell r="A384" t="str">
            <v>GCS</v>
          </cell>
          <cell r="B384">
            <v>0</v>
          </cell>
          <cell r="C384" t="str">
            <v>Cost of Grouting with Cement Sand</v>
          </cell>
          <cell r="D384" t="str">
            <v>PER</v>
          </cell>
          <cell r="E384" t="str">
            <v>SQM</v>
          </cell>
          <cell r="F384" t="str">
            <v>RS</v>
          </cell>
          <cell r="G384">
            <v>309</v>
          </cell>
          <cell r="H384">
            <v>309</v>
          </cell>
        </row>
        <row r="387">
          <cell r="B387">
            <v>12</v>
          </cell>
          <cell r="C387" t="str">
            <v>For works below ground level:</v>
          </cell>
        </row>
        <row r="388">
          <cell r="B388" t="str">
            <v>a</v>
          </cell>
          <cell r="C388" t="str">
            <v>High strength deformed bars (Fe 415).</v>
          </cell>
        </row>
        <row r="389">
          <cell r="C389" t="str">
            <v xml:space="preserve">Cost of steel </v>
          </cell>
          <cell r="D389" t="str">
            <v>MT</v>
          </cell>
          <cell r="E389">
            <v>1</v>
          </cell>
          <cell r="F389">
            <v>1300</v>
          </cell>
          <cell r="G389">
            <v>1300</v>
          </cell>
        </row>
        <row r="390">
          <cell r="C390" t="str">
            <v xml:space="preserve">Labour for Bending </v>
          </cell>
          <cell r="D390" t="str">
            <v>MT</v>
          </cell>
          <cell r="E390">
            <v>1</v>
          </cell>
          <cell r="F390">
            <v>2000</v>
          </cell>
          <cell r="G390">
            <v>2000</v>
          </cell>
        </row>
        <row r="391">
          <cell r="C391" t="str">
            <v>Cost of Binding wire</v>
          </cell>
          <cell r="D391" t="str">
            <v>KG</v>
          </cell>
          <cell r="E391">
            <v>9</v>
          </cell>
          <cell r="F391">
            <v>38</v>
          </cell>
          <cell r="G391">
            <v>342</v>
          </cell>
        </row>
        <row r="392">
          <cell r="C392" t="str">
            <v>Cost of cover blocks</v>
          </cell>
          <cell r="D392" t="str">
            <v>MT</v>
          </cell>
          <cell r="E392">
            <v>1</v>
          </cell>
          <cell r="F392">
            <v>50</v>
          </cell>
          <cell r="G392">
            <v>50</v>
          </cell>
        </row>
        <row r="393">
          <cell r="C393" t="str">
            <v>Extra for lift</v>
          </cell>
          <cell r="D393" t="str">
            <v>MT</v>
          </cell>
          <cell r="E393">
            <v>1</v>
          </cell>
          <cell r="F393">
            <v>50</v>
          </cell>
          <cell r="G393">
            <v>50</v>
          </cell>
        </row>
        <row r="394">
          <cell r="C394" t="str">
            <v>Cost of P &amp; M</v>
          </cell>
          <cell r="D394" t="str">
            <v>Ls</v>
          </cell>
          <cell r="E394">
            <v>1</v>
          </cell>
          <cell r="F394">
            <v>150</v>
          </cell>
          <cell r="G394">
            <v>150</v>
          </cell>
        </row>
        <row r="396">
          <cell r="A396" t="str">
            <v>FE415B</v>
          </cell>
          <cell r="B396">
            <v>0</v>
          </cell>
          <cell r="C396" t="str">
            <v>Cost of Rebar - HYSD Below GL</v>
          </cell>
          <cell r="D396" t="str">
            <v>PER</v>
          </cell>
          <cell r="E396" t="str">
            <v>MT</v>
          </cell>
          <cell r="F396" t="str">
            <v>RS</v>
          </cell>
          <cell r="G396">
            <v>3892</v>
          </cell>
          <cell r="H396">
            <v>3892</v>
          </cell>
        </row>
        <row r="398">
          <cell r="B398" t="str">
            <v>b</v>
          </cell>
          <cell r="C398" t="str">
            <v>Mild steel reinforcement bars (Fe 250)</v>
          </cell>
        </row>
        <row r="399">
          <cell r="C399" t="str">
            <v xml:space="preserve">Cost of steel </v>
          </cell>
          <cell r="D399" t="str">
            <v>MT</v>
          </cell>
          <cell r="E399">
            <v>1</v>
          </cell>
          <cell r="F399">
            <v>1300</v>
          </cell>
          <cell r="G399">
            <v>1300</v>
          </cell>
        </row>
        <row r="400">
          <cell r="C400" t="str">
            <v xml:space="preserve">Labour for Bending </v>
          </cell>
          <cell r="D400" t="str">
            <v>MT</v>
          </cell>
          <cell r="E400">
            <v>1</v>
          </cell>
          <cell r="F400">
            <v>1700</v>
          </cell>
          <cell r="G400">
            <v>1700</v>
          </cell>
        </row>
        <row r="401">
          <cell r="C401" t="str">
            <v>Cost of Binding wire</v>
          </cell>
          <cell r="D401" t="str">
            <v>KG</v>
          </cell>
          <cell r="E401">
            <v>9</v>
          </cell>
          <cell r="F401">
            <v>32</v>
          </cell>
          <cell r="G401">
            <v>288</v>
          </cell>
        </row>
        <row r="402">
          <cell r="C402" t="str">
            <v>Cost of cover blocks</v>
          </cell>
          <cell r="D402" t="str">
            <v>MT</v>
          </cell>
          <cell r="E402">
            <v>1</v>
          </cell>
          <cell r="F402">
            <v>50</v>
          </cell>
          <cell r="G402">
            <v>50</v>
          </cell>
        </row>
        <row r="403">
          <cell r="C403" t="str">
            <v>Extra for lift</v>
          </cell>
          <cell r="D403" t="str">
            <v>MT</v>
          </cell>
          <cell r="E403">
            <v>1</v>
          </cell>
          <cell r="F403">
            <v>50</v>
          </cell>
          <cell r="G403">
            <v>50</v>
          </cell>
        </row>
        <row r="404">
          <cell r="C404" t="str">
            <v>Cost of P &amp; M</v>
          </cell>
          <cell r="D404" t="str">
            <v>Ls</v>
          </cell>
          <cell r="E404">
            <v>1</v>
          </cell>
          <cell r="F404">
            <v>150</v>
          </cell>
          <cell r="G404">
            <v>150</v>
          </cell>
        </row>
        <row r="406">
          <cell r="A406" t="str">
            <v>FE250B</v>
          </cell>
          <cell r="B406">
            <v>0</v>
          </cell>
          <cell r="C406" t="str">
            <v>Cost of Rebar - MS Below GL</v>
          </cell>
          <cell r="D406" t="str">
            <v>PER</v>
          </cell>
          <cell r="E406" t="str">
            <v>MT</v>
          </cell>
          <cell r="F406" t="str">
            <v>RS</v>
          </cell>
          <cell r="G406">
            <v>3538</v>
          </cell>
          <cell r="H406">
            <v>3538</v>
          </cell>
        </row>
        <row r="408">
          <cell r="C408" t="str">
            <v>For works above ground level</v>
          </cell>
        </row>
        <row r="409">
          <cell r="B409" t="str">
            <v>c</v>
          </cell>
          <cell r="C409" t="str">
            <v>High strength deformed bars (Fe 415)</v>
          </cell>
        </row>
        <row r="410">
          <cell r="C410" t="str">
            <v xml:space="preserve">Cost of steel </v>
          </cell>
          <cell r="D410" t="str">
            <v>MT</v>
          </cell>
          <cell r="E410">
            <v>1</v>
          </cell>
          <cell r="F410">
            <v>1300</v>
          </cell>
          <cell r="G410">
            <v>1300</v>
          </cell>
        </row>
        <row r="411">
          <cell r="C411" t="str">
            <v xml:space="preserve">Labour for Bending </v>
          </cell>
          <cell r="D411" t="str">
            <v>MT</v>
          </cell>
          <cell r="E411">
            <v>1</v>
          </cell>
          <cell r="F411">
            <v>2000</v>
          </cell>
          <cell r="G411">
            <v>2000</v>
          </cell>
        </row>
        <row r="412">
          <cell r="C412" t="str">
            <v>Cost of Binding wire</v>
          </cell>
          <cell r="D412" t="str">
            <v>KG</v>
          </cell>
          <cell r="E412">
            <v>9</v>
          </cell>
          <cell r="F412">
            <v>32</v>
          </cell>
          <cell r="G412">
            <v>288</v>
          </cell>
        </row>
        <row r="413">
          <cell r="C413" t="str">
            <v>Cost of cover blocks</v>
          </cell>
          <cell r="D413" t="str">
            <v>MT</v>
          </cell>
          <cell r="E413">
            <v>1</v>
          </cell>
          <cell r="F413">
            <v>50</v>
          </cell>
          <cell r="G413">
            <v>50</v>
          </cell>
        </row>
        <row r="414">
          <cell r="C414" t="str">
            <v>Extra for lift</v>
          </cell>
          <cell r="D414" t="str">
            <v>MT</v>
          </cell>
          <cell r="E414">
            <v>1</v>
          </cell>
          <cell r="F414">
            <v>150</v>
          </cell>
          <cell r="G414">
            <v>150</v>
          </cell>
        </row>
        <row r="415">
          <cell r="C415" t="str">
            <v>Cost of P &amp; M</v>
          </cell>
          <cell r="D415" t="str">
            <v>Ls</v>
          </cell>
          <cell r="E415">
            <v>1</v>
          </cell>
          <cell r="F415">
            <v>150</v>
          </cell>
          <cell r="G415">
            <v>150</v>
          </cell>
        </row>
        <row r="417">
          <cell r="A417" t="str">
            <v>FE415A</v>
          </cell>
          <cell r="B417">
            <v>0</v>
          </cell>
          <cell r="C417" t="str">
            <v>Cost of Rebar - HYSD above GL</v>
          </cell>
          <cell r="D417" t="str">
            <v>PER</v>
          </cell>
          <cell r="E417" t="str">
            <v>MT</v>
          </cell>
          <cell r="F417" t="str">
            <v>RS</v>
          </cell>
          <cell r="G417">
            <v>3938</v>
          </cell>
          <cell r="H417">
            <v>3938</v>
          </cell>
        </row>
        <row r="419">
          <cell r="B419" t="str">
            <v>d</v>
          </cell>
          <cell r="C419" t="str">
            <v>Mild steel reinforcement bars (Fe 250)</v>
          </cell>
        </row>
        <row r="420">
          <cell r="C420" t="str">
            <v xml:space="preserve">Cost of steel </v>
          </cell>
          <cell r="D420" t="str">
            <v>MT</v>
          </cell>
          <cell r="E420">
            <v>1</v>
          </cell>
          <cell r="F420">
            <v>1300</v>
          </cell>
          <cell r="G420">
            <v>1300</v>
          </cell>
        </row>
        <row r="421">
          <cell r="C421" t="str">
            <v xml:space="preserve">Labour for Bending </v>
          </cell>
          <cell r="D421" t="str">
            <v>MT</v>
          </cell>
          <cell r="E421">
            <v>1</v>
          </cell>
          <cell r="F421">
            <v>1700</v>
          </cell>
          <cell r="G421">
            <v>1700</v>
          </cell>
        </row>
        <row r="422">
          <cell r="C422" t="str">
            <v>Cost of Binding wire</v>
          </cell>
          <cell r="D422" t="str">
            <v>KG</v>
          </cell>
          <cell r="E422">
            <v>9</v>
          </cell>
          <cell r="F422">
            <v>32</v>
          </cell>
          <cell r="G422">
            <v>288</v>
          </cell>
        </row>
        <row r="423">
          <cell r="C423" t="str">
            <v>Cost of cover blocks</v>
          </cell>
          <cell r="D423" t="str">
            <v>MT</v>
          </cell>
          <cell r="E423">
            <v>1</v>
          </cell>
          <cell r="F423">
            <v>50</v>
          </cell>
          <cell r="G423">
            <v>50</v>
          </cell>
        </row>
        <row r="424">
          <cell r="C424" t="str">
            <v>Extra for lift</v>
          </cell>
          <cell r="D424" t="str">
            <v>MT</v>
          </cell>
          <cell r="E424">
            <v>1</v>
          </cell>
          <cell r="F424">
            <v>150</v>
          </cell>
          <cell r="G424">
            <v>150</v>
          </cell>
        </row>
        <row r="425">
          <cell r="C425" t="str">
            <v>Cost of P &amp; M</v>
          </cell>
          <cell r="D425" t="str">
            <v>Ls</v>
          </cell>
          <cell r="E425">
            <v>1</v>
          </cell>
          <cell r="F425">
            <v>150</v>
          </cell>
          <cell r="G425">
            <v>150</v>
          </cell>
        </row>
        <row r="427">
          <cell r="A427" t="str">
            <v>FE250A</v>
          </cell>
          <cell r="B427">
            <v>0</v>
          </cell>
          <cell r="C427" t="str">
            <v>Cost of Rebar - MS Above GL</v>
          </cell>
          <cell r="D427" t="str">
            <v>PER</v>
          </cell>
          <cell r="E427" t="str">
            <v>MT</v>
          </cell>
          <cell r="F427" t="str">
            <v>RS</v>
          </cell>
          <cell r="G427">
            <v>3638</v>
          </cell>
          <cell r="H427">
            <v>3638</v>
          </cell>
        </row>
        <row r="430">
          <cell r="B430">
            <v>13</v>
          </cell>
          <cell r="C430" t="str">
            <v>Providing and fixing formwork of approved quality for cast-in-situ, plain or reinforced concrete works of any type section (including curved surfaces ) for all elevations, including labour, material, equipment, shoring, strutting, scaffolding, staging, ty</v>
          </cell>
        </row>
        <row r="431">
          <cell r="B431">
            <v>1</v>
          </cell>
          <cell r="C431" t="str">
            <v>for works below ground level :</v>
          </cell>
        </row>
        <row r="432">
          <cell r="B432" t="str">
            <v>a</v>
          </cell>
          <cell r="C432" t="str">
            <v>for structure, corbels, slab, column, beam, external platforms,ditches,cover boards and other structure attachments, etc.</v>
          </cell>
        </row>
        <row r="433">
          <cell r="A433" t="str">
            <v>FWBS</v>
          </cell>
          <cell r="B433">
            <v>0</v>
          </cell>
          <cell r="C433" t="str">
            <v>Cost of Formwork for columns, beams</v>
          </cell>
          <cell r="D433" t="str">
            <v>PER</v>
          </cell>
          <cell r="E433" t="str">
            <v>SQM</v>
          </cell>
          <cell r="F433" t="str">
            <v>RS</v>
          </cell>
          <cell r="G433">
            <v>225</v>
          </cell>
          <cell r="H433">
            <v>225</v>
          </cell>
        </row>
        <row r="435">
          <cell r="B435" t="str">
            <v>b</v>
          </cell>
          <cell r="C435" t="str">
            <v>for all kinds of foundations.</v>
          </cell>
        </row>
        <row r="436">
          <cell r="A436" t="str">
            <v>FWBF</v>
          </cell>
          <cell r="B436">
            <v>0</v>
          </cell>
          <cell r="C436" t="str">
            <v>Cost of Formwork for foundation</v>
          </cell>
          <cell r="D436" t="str">
            <v>PER</v>
          </cell>
          <cell r="E436" t="str">
            <v>SQM</v>
          </cell>
          <cell r="F436" t="str">
            <v>RS</v>
          </cell>
          <cell r="G436">
            <v>175</v>
          </cell>
          <cell r="H436">
            <v>175</v>
          </cell>
        </row>
        <row r="438">
          <cell r="B438" t="str">
            <v>c</v>
          </cell>
          <cell r="C438" t="str">
            <v xml:space="preserve">circular formwork </v>
          </cell>
        </row>
        <row r="439">
          <cell r="A439" t="str">
            <v>FWBC</v>
          </cell>
          <cell r="B439">
            <v>0</v>
          </cell>
          <cell r="C439" t="str">
            <v>cost of Circular Formwork</v>
          </cell>
          <cell r="D439" t="str">
            <v>PER</v>
          </cell>
          <cell r="E439" t="str">
            <v>SQM</v>
          </cell>
          <cell r="F439" t="str">
            <v>RS</v>
          </cell>
          <cell r="G439">
            <v>500</v>
          </cell>
          <cell r="H439">
            <v>500</v>
          </cell>
        </row>
        <row r="441">
          <cell r="B441">
            <v>2</v>
          </cell>
          <cell r="C441" t="str">
            <v>For works above ground level:</v>
          </cell>
        </row>
        <row r="442">
          <cell r="B442" t="str">
            <v>a</v>
          </cell>
          <cell r="C442" t="str">
            <v>for structure, corbels, slab, column, beam, external platforms,ditches,cover boards and other structure attachments, etc.</v>
          </cell>
        </row>
        <row r="443">
          <cell r="C443" t="str">
            <v>Cost of Formwork for columns, beams</v>
          </cell>
          <cell r="D443" t="str">
            <v>SQM</v>
          </cell>
          <cell r="E443">
            <v>1</v>
          </cell>
          <cell r="F443">
            <v>225</v>
          </cell>
          <cell r="G443">
            <v>225</v>
          </cell>
        </row>
        <row r="444">
          <cell r="C444" t="str">
            <v>Extra for Lift</v>
          </cell>
          <cell r="D444" t="str">
            <v>Ls</v>
          </cell>
          <cell r="E444">
            <v>1</v>
          </cell>
          <cell r="F444">
            <v>50</v>
          </cell>
          <cell r="G444">
            <v>50</v>
          </cell>
        </row>
        <row r="446">
          <cell r="A446" t="str">
            <v>FWAS</v>
          </cell>
          <cell r="B446">
            <v>0</v>
          </cell>
          <cell r="C446" t="str">
            <v>Cost of Formwork for columns, beams - Above GL</v>
          </cell>
          <cell r="D446" t="str">
            <v>PER</v>
          </cell>
          <cell r="E446" t="str">
            <v>SQM</v>
          </cell>
          <cell r="F446" t="str">
            <v>RS</v>
          </cell>
          <cell r="G446">
            <v>275</v>
          </cell>
          <cell r="H446">
            <v>275</v>
          </cell>
        </row>
        <row r="448">
          <cell r="B448" t="str">
            <v>b</v>
          </cell>
          <cell r="C448" t="str">
            <v>for all kinds of foundation.</v>
          </cell>
        </row>
        <row r="449">
          <cell r="C449" t="str">
            <v>Cost of Formwork for columns, beams</v>
          </cell>
          <cell r="D449" t="str">
            <v>SQM</v>
          </cell>
          <cell r="E449">
            <v>1</v>
          </cell>
          <cell r="F449">
            <v>175</v>
          </cell>
          <cell r="G449">
            <v>175</v>
          </cell>
        </row>
        <row r="450">
          <cell r="C450" t="str">
            <v>Extra for Lift</v>
          </cell>
          <cell r="D450" t="str">
            <v>Ls</v>
          </cell>
          <cell r="E450">
            <v>1</v>
          </cell>
          <cell r="F450">
            <v>50</v>
          </cell>
          <cell r="G450">
            <v>50</v>
          </cell>
        </row>
        <row r="452">
          <cell r="A452" t="str">
            <v>FWAF</v>
          </cell>
          <cell r="B452">
            <v>0</v>
          </cell>
          <cell r="C452" t="str">
            <v>Cost of Formwork for columns, beams - Above GL</v>
          </cell>
          <cell r="D452" t="str">
            <v>PER</v>
          </cell>
          <cell r="E452" t="str">
            <v>SQM</v>
          </cell>
          <cell r="F452" t="str">
            <v>RS</v>
          </cell>
          <cell r="G452">
            <v>225</v>
          </cell>
          <cell r="H452">
            <v>225</v>
          </cell>
        </row>
        <row r="454">
          <cell r="B454" t="str">
            <v>c</v>
          </cell>
          <cell r="C454" t="str">
            <v>circular formwork</v>
          </cell>
        </row>
        <row r="455">
          <cell r="C455" t="str">
            <v>cost of Circular Formwork</v>
          </cell>
          <cell r="D455" t="str">
            <v>SQM</v>
          </cell>
          <cell r="E455">
            <v>1</v>
          </cell>
          <cell r="F455">
            <v>500</v>
          </cell>
          <cell r="G455">
            <v>500</v>
          </cell>
        </row>
        <row r="456">
          <cell r="C456" t="str">
            <v>Extra for Lift</v>
          </cell>
          <cell r="D456" t="str">
            <v>Ls</v>
          </cell>
          <cell r="E456">
            <v>1</v>
          </cell>
          <cell r="F456">
            <v>50</v>
          </cell>
          <cell r="G456">
            <v>50</v>
          </cell>
        </row>
        <row r="458">
          <cell r="A458" t="str">
            <v>FWAC</v>
          </cell>
          <cell r="B458">
            <v>0</v>
          </cell>
          <cell r="C458" t="str">
            <v>Cost of Circular Formwork - Above GL</v>
          </cell>
          <cell r="D458" t="str">
            <v>PER</v>
          </cell>
          <cell r="E458" t="str">
            <v>SQM</v>
          </cell>
          <cell r="F458" t="str">
            <v>RS</v>
          </cell>
          <cell r="G458">
            <v>550</v>
          </cell>
          <cell r="H458">
            <v>550</v>
          </cell>
        </row>
        <row r="460">
          <cell r="A460" t="str">
            <v>PVSFP</v>
          </cell>
          <cell r="B460" t="str">
            <v>d</v>
          </cell>
          <cell r="C460" t="str">
            <v xml:space="preserve">polyvinyl stryrene foam plastic plank Unique hot layer </v>
          </cell>
          <cell r="D460" t="str">
            <v>CUM</v>
          </cell>
          <cell r="E460">
            <v>1</v>
          </cell>
          <cell r="F460">
            <v>250</v>
          </cell>
          <cell r="G460">
            <v>250</v>
          </cell>
          <cell r="H460">
            <v>250</v>
          </cell>
        </row>
        <row r="461">
          <cell r="A461" t="str">
            <v>TPLAW</v>
          </cell>
          <cell r="B461" t="str">
            <v>e</v>
          </cell>
          <cell r="C461" t="str">
            <v>two polythene layers against water</v>
          </cell>
          <cell r="D461" t="str">
            <v>SQM</v>
          </cell>
          <cell r="E461">
            <v>1</v>
          </cell>
          <cell r="F461">
            <v>30</v>
          </cell>
          <cell r="G461">
            <v>30</v>
          </cell>
          <cell r="H461">
            <v>30</v>
          </cell>
        </row>
        <row r="462">
          <cell r="A462" t="str">
            <v>BRP</v>
          </cell>
          <cell r="B462" t="str">
            <v>f</v>
          </cell>
          <cell r="C462" t="str">
            <v xml:space="preserve">black rubber partition </v>
          </cell>
          <cell r="D462" t="str">
            <v>RM</v>
          </cell>
          <cell r="E462">
            <v>1</v>
          </cell>
          <cell r="F462">
            <v>100</v>
          </cell>
          <cell r="G462">
            <v>100</v>
          </cell>
          <cell r="H462">
            <v>100</v>
          </cell>
        </row>
        <row r="463">
          <cell r="A463" t="str">
            <v>NWFOL</v>
          </cell>
          <cell r="B463" t="str">
            <v>g</v>
          </cell>
          <cell r="C463" t="str">
            <v>non-woven fabrics one layer</v>
          </cell>
          <cell r="D463" t="str">
            <v>SQM</v>
          </cell>
          <cell r="E463">
            <v>1</v>
          </cell>
          <cell r="F463">
            <v>25</v>
          </cell>
          <cell r="G463">
            <v>25</v>
          </cell>
          <cell r="H463">
            <v>25</v>
          </cell>
        </row>
        <row r="466">
          <cell r="B466">
            <v>14</v>
          </cell>
          <cell r="C466" t="str">
            <v>Providing and placing in position, at all levels, building paper (Kraft Paper), as per IS: 1397,between concrete surface including the cost of all labor, material, etc., complete as per drawings, specifications and the instructions of the engineer.</v>
          </cell>
        </row>
        <row r="467">
          <cell r="C467" t="str">
            <v>Cost of Kraft Paper</v>
          </cell>
          <cell r="D467" t="str">
            <v>SQM</v>
          </cell>
          <cell r="E467">
            <v>1</v>
          </cell>
          <cell r="F467">
            <v>25</v>
          </cell>
          <cell r="G467">
            <v>25</v>
          </cell>
        </row>
        <row r="468">
          <cell r="C468" t="str">
            <v>cost of Labour</v>
          </cell>
          <cell r="D468" t="str">
            <v>LS</v>
          </cell>
          <cell r="E468">
            <v>1</v>
          </cell>
          <cell r="F468">
            <v>5</v>
          </cell>
          <cell r="G468">
            <v>5</v>
          </cell>
        </row>
        <row r="470">
          <cell r="A470" t="str">
            <v>KP</v>
          </cell>
          <cell r="B470">
            <v>0</v>
          </cell>
          <cell r="C470" t="str">
            <v>Cost of providing &amp; placing Kraft Paper</v>
          </cell>
          <cell r="D470" t="str">
            <v>PER</v>
          </cell>
          <cell r="E470" t="str">
            <v>SQM</v>
          </cell>
          <cell r="F470" t="str">
            <v>RS</v>
          </cell>
          <cell r="G470">
            <v>30</v>
          </cell>
          <cell r="H470">
            <v>30</v>
          </cell>
        </row>
        <row r="472">
          <cell r="B472">
            <v>15</v>
          </cell>
          <cell r="C472" t="str">
            <v>Providing and installing, at all levels, bitumen impregnated fiber boards,12 mm thick, conforming to IS:1838, as joint filler at joints in concrete ,including nailing ,coating of both faces with coal tar pitch/bitumen,including the cost of all labour,mate</v>
          </cell>
        </row>
        <row r="473">
          <cell r="C473" t="str">
            <v>Bitumen Impregnated Fiber Boards</v>
          </cell>
          <cell r="D473" t="str">
            <v>SQM</v>
          </cell>
          <cell r="E473">
            <v>1</v>
          </cell>
          <cell r="F473">
            <v>850</v>
          </cell>
          <cell r="G473">
            <v>850</v>
          </cell>
        </row>
        <row r="474">
          <cell r="C474" t="str">
            <v>cost of Labour</v>
          </cell>
          <cell r="D474" t="str">
            <v>LS</v>
          </cell>
          <cell r="E474">
            <v>1</v>
          </cell>
          <cell r="F474">
            <v>50</v>
          </cell>
          <cell r="G474">
            <v>50</v>
          </cell>
        </row>
        <row r="476">
          <cell r="A476" t="str">
            <v>BIFB</v>
          </cell>
          <cell r="B476">
            <v>0</v>
          </cell>
          <cell r="C476" t="str">
            <v>Cost of Providing &amp; Placing Bitumen impregnated fiber boards</v>
          </cell>
          <cell r="D476" t="str">
            <v>PER</v>
          </cell>
          <cell r="E476" t="str">
            <v>SQM</v>
          </cell>
          <cell r="F476" t="str">
            <v>RS</v>
          </cell>
          <cell r="G476">
            <v>900</v>
          </cell>
          <cell r="H476">
            <v>900</v>
          </cell>
        </row>
        <row r="478">
          <cell r="B478">
            <v>16</v>
          </cell>
          <cell r="C478" t="str">
            <v>Providing and filling at all levels, bitumen sealing compound (hot applied type) conforming to IS: 1834,for sealing gaps at joints in concrete, including cleaning, mixing, heating, pouring/injecting, application of primer, cost of all labour, material and</v>
          </cell>
        </row>
        <row r="479">
          <cell r="C479" t="str">
            <v>Bitumen Sealing Compound (hot applied type)</v>
          </cell>
          <cell r="D479" t="str">
            <v>KG</v>
          </cell>
          <cell r="E479">
            <v>1</v>
          </cell>
          <cell r="F479">
            <v>53.863999999999997</v>
          </cell>
          <cell r="G479">
            <v>53.863999999999997</v>
          </cell>
        </row>
        <row r="480">
          <cell r="C480" t="str">
            <v>cost of Labour</v>
          </cell>
          <cell r="D480" t="str">
            <v>LS</v>
          </cell>
          <cell r="E480">
            <v>1</v>
          </cell>
          <cell r="F480">
            <v>25</v>
          </cell>
          <cell r="G480">
            <v>25</v>
          </cell>
        </row>
        <row r="482">
          <cell r="A482" t="str">
            <v>BSC</v>
          </cell>
          <cell r="B482">
            <v>0</v>
          </cell>
          <cell r="C482" t="str">
            <v>Cost of Providing &amp; filling Bitumen sealing compound</v>
          </cell>
          <cell r="D482" t="str">
            <v>PER</v>
          </cell>
          <cell r="E482" t="str">
            <v>KG</v>
          </cell>
          <cell r="F482" t="str">
            <v>RS</v>
          </cell>
          <cell r="G482">
            <v>78.864000000000004</v>
          </cell>
          <cell r="H482">
            <v>79</v>
          </cell>
        </row>
        <row r="485">
          <cell r="B485" t="str">
            <v>17a</v>
          </cell>
          <cell r="C485" t="str">
            <v xml:space="preserve"> filling rubber water stops (150 mm wide ,8~11mm thk) for construction joints including cleaning, application of primer, cost of all labour, material and equipment,etc.,complete as per drawings, specifications and instructions of the engineer .</v>
          </cell>
        </row>
        <row r="486">
          <cell r="C486" t="str">
            <v>Cost of rubber Water stops (150mm wide)</v>
          </cell>
          <cell r="D486" t="str">
            <v>RM</v>
          </cell>
          <cell r="E486">
            <v>1.1499999999999999</v>
          </cell>
          <cell r="F486">
            <v>200</v>
          </cell>
          <cell r="G486">
            <v>229.99999999999997</v>
          </cell>
        </row>
        <row r="487">
          <cell r="C487" t="str">
            <v>Labour for filling</v>
          </cell>
          <cell r="D487" t="str">
            <v>RM</v>
          </cell>
          <cell r="E487">
            <v>1</v>
          </cell>
          <cell r="F487">
            <v>40</v>
          </cell>
          <cell r="G487">
            <v>40</v>
          </cell>
        </row>
        <row r="489">
          <cell r="A489" t="str">
            <v>RWS1</v>
          </cell>
          <cell r="B489">
            <v>0</v>
          </cell>
          <cell r="C489" t="str">
            <v>Cost of providing and filling rubber Water stops (150mm wide)</v>
          </cell>
          <cell r="D489" t="str">
            <v>PER</v>
          </cell>
          <cell r="E489" t="str">
            <v>RM</v>
          </cell>
          <cell r="F489" t="str">
            <v>RS</v>
          </cell>
          <cell r="G489">
            <v>270</v>
          </cell>
          <cell r="H489">
            <v>270</v>
          </cell>
        </row>
        <row r="491">
          <cell r="B491" t="str">
            <v>17b</v>
          </cell>
          <cell r="C491" t="str">
            <v xml:space="preserve"> filling rubber water stops (230 mm wide ,8~11mm thk) for construction joints including cleaning, application of primer, cost of all labour, material and equipment,etc.,complete as per drawings, specifications and instructions of the engineer .</v>
          </cell>
        </row>
        <row r="492">
          <cell r="C492" t="str">
            <v>Cost of Rubber Water stops (230mm wide)</v>
          </cell>
          <cell r="D492" t="str">
            <v>RM</v>
          </cell>
          <cell r="E492">
            <v>1.1499999999999999</v>
          </cell>
          <cell r="F492">
            <v>275</v>
          </cell>
          <cell r="G492">
            <v>316.25</v>
          </cell>
        </row>
        <row r="493">
          <cell r="C493" t="str">
            <v>Labour for filling</v>
          </cell>
          <cell r="D493" t="str">
            <v>RM</v>
          </cell>
          <cell r="E493">
            <v>1</v>
          </cell>
          <cell r="F493">
            <v>40</v>
          </cell>
          <cell r="G493">
            <v>40</v>
          </cell>
        </row>
        <row r="495">
          <cell r="A495" t="str">
            <v>RWS2</v>
          </cell>
          <cell r="B495">
            <v>0</v>
          </cell>
          <cell r="C495" t="str">
            <v>Cost of providing and filling Rubber Water stops (230mm wide)</v>
          </cell>
          <cell r="D495" t="str">
            <v>PER</v>
          </cell>
          <cell r="E495" t="str">
            <v>RM</v>
          </cell>
          <cell r="F495" t="str">
            <v>RS</v>
          </cell>
          <cell r="G495">
            <v>356.25</v>
          </cell>
          <cell r="H495">
            <v>357</v>
          </cell>
        </row>
        <row r="497">
          <cell r="B497" t="str">
            <v>18a</v>
          </cell>
          <cell r="C497" t="str">
            <v>Providing and filling  PVC water stops (150 mm wide ,8~11mm thk) for construction joints including cleaning, application of primer, cost of all labour, material and equipment,etc.,complete as per drawings, specifications and instructions of the engineer .</v>
          </cell>
        </row>
        <row r="498">
          <cell r="C498" t="str">
            <v>Cost of PVC Water stops (150mm wide)</v>
          </cell>
          <cell r="D498" t="str">
            <v>RM</v>
          </cell>
          <cell r="E498">
            <v>1.1499999999999999</v>
          </cell>
          <cell r="F498">
            <v>250</v>
          </cell>
          <cell r="G498">
            <v>287.5</v>
          </cell>
        </row>
        <row r="499">
          <cell r="C499" t="str">
            <v>Labour for filling</v>
          </cell>
          <cell r="D499" t="str">
            <v>RM</v>
          </cell>
          <cell r="E499">
            <v>1</v>
          </cell>
          <cell r="F499">
            <v>40</v>
          </cell>
          <cell r="G499">
            <v>40</v>
          </cell>
        </row>
        <row r="501">
          <cell r="A501" t="str">
            <v>PVCWS1</v>
          </cell>
          <cell r="B501">
            <v>0</v>
          </cell>
          <cell r="C501" t="str">
            <v>Cost of providing and filling PVC Water stops (150mm wide)</v>
          </cell>
          <cell r="D501" t="str">
            <v>PER</v>
          </cell>
          <cell r="E501" t="str">
            <v>RM</v>
          </cell>
          <cell r="F501" t="str">
            <v>RS</v>
          </cell>
          <cell r="G501">
            <v>327.5</v>
          </cell>
          <cell r="H501">
            <v>328</v>
          </cell>
        </row>
        <row r="503">
          <cell r="B503" t="str">
            <v>18b</v>
          </cell>
          <cell r="C503" t="str">
            <v>Providing and filling PVC water stops (230 mm wide ,8~11mm thk) for construction joints including cleaning, application of primer, cost of all labour, material and equipment,etc.,complete as per drawings, specifications and instructions of the engineer .</v>
          </cell>
        </row>
        <row r="504">
          <cell r="C504" t="str">
            <v>Cost of PVC Water stops (230mm wide)</v>
          </cell>
          <cell r="D504" t="str">
            <v>RM</v>
          </cell>
          <cell r="E504">
            <v>1.1499999999999999</v>
          </cell>
          <cell r="F504">
            <v>300</v>
          </cell>
          <cell r="G504">
            <v>345</v>
          </cell>
        </row>
        <row r="505">
          <cell r="C505" t="str">
            <v>Labour for filling</v>
          </cell>
          <cell r="D505" t="str">
            <v>RM</v>
          </cell>
          <cell r="E505">
            <v>1</v>
          </cell>
          <cell r="F505">
            <v>40</v>
          </cell>
          <cell r="G505">
            <v>40</v>
          </cell>
        </row>
        <row r="507">
          <cell r="A507" t="str">
            <v>PVCWS2</v>
          </cell>
          <cell r="B507">
            <v>0</v>
          </cell>
          <cell r="C507" t="str">
            <v>Cost of providing and filling PVC Water stops (230mm wide)</v>
          </cell>
          <cell r="D507" t="str">
            <v>PER</v>
          </cell>
          <cell r="E507" t="str">
            <v>RM</v>
          </cell>
          <cell r="F507" t="str">
            <v>RS</v>
          </cell>
          <cell r="G507">
            <v>385</v>
          </cell>
          <cell r="H507">
            <v>385</v>
          </cell>
        </row>
        <row r="509">
          <cell r="A509" t="str">
            <v>STI</v>
          </cell>
          <cell r="B509" t="str">
            <v>18c</v>
          </cell>
          <cell r="C509" t="str">
            <v>Sealing Tablets installation</v>
          </cell>
          <cell r="D509" t="str">
            <v>RM</v>
          </cell>
          <cell r="E509">
            <v>1</v>
          </cell>
          <cell r="F509">
            <v>130</v>
          </cell>
          <cell r="G509">
            <v>130</v>
          </cell>
          <cell r="H509">
            <v>130</v>
          </cell>
        </row>
        <row r="511">
          <cell r="B511">
            <v>19</v>
          </cell>
          <cell r="C511" t="str">
            <v>Placing mild steel reinforcing bands(bars) for brick or block works including the cost of labour,material and equipment ,lifting to all heights, setting in place, mortar fill behind bands ,cutting, bending ,drilling, grinding, bolts and bolting,etc. compl</v>
          </cell>
        </row>
        <row r="512">
          <cell r="C512" t="str">
            <v>Cost of  MS Rebar</v>
          </cell>
          <cell r="D512" t="str">
            <v>MT</v>
          </cell>
          <cell r="E512">
            <v>1</v>
          </cell>
          <cell r="F512">
            <v>3638</v>
          </cell>
          <cell r="G512">
            <v>3638</v>
          </cell>
        </row>
        <row r="514">
          <cell r="A514" t="str">
            <v>MSRB</v>
          </cell>
          <cell r="B514">
            <v>0</v>
          </cell>
          <cell r="C514" t="str">
            <v>Cost of MS rebar band Brickwork</v>
          </cell>
          <cell r="D514" t="str">
            <v>PER</v>
          </cell>
          <cell r="E514" t="str">
            <v>MT</v>
          </cell>
          <cell r="F514" t="str">
            <v>Rs</v>
          </cell>
          <cell r="G514">
            <v>3638</v>
          </cell>
          <cell r="H514">
            <v>3638</v>
          </cell>
        </row>
        <row r="516">
          <cell r="B516">
            <v>20</v>
          </cell>
          <cell r="C516" t="str">
            <v>Providing and laying , the brick of block works (Brick Work in Cement mortar M) of ditches, walls, or other brick structure including the cost of all labour,mortar material and equipment,handling, transporting, etc., complete as per drawings and specifica</v>
          </cell>
        </row>
        <row r="517">
          <cell r="C517" t="str">
            <v>Cost of   Brick</v>
          </cell>
          <cell r="D517" t="str">
            <v>NO</v>
          </cell>
          <cell r="E517">
            <v>506.00000000000006</v>
          </cell>
          <cell r="F517">
            <v>3.1669999999999998</v>
          </cell>
          <cell r="G517">
            <v>1602.5020000000002</v>
          </cell>
        </row>
        <row r="518">
          <cell r="C518" t="str">
            <v>Cement</v>
          </cell>
          <cell r="D518" t="str">
            <v>BAG</v>
          </cell>
          <cell r="E518">
            <v>1.35</v>
          </cell>
          <cell r="F518">
            <v>263</v>
          </cell>
          <cell r="G518">
            <v>355.05</v>
          </cell>
        </row>
        <row r="519">
          <cell r="C519" t="str">
            <v>Sand</v>
          </cell>
          <cell r="D519" t="str">
            <v>CUM</v>
          </cell>
          <cell r="E519">
            <v>0.28000000000000003</v>
          </cell>
          <cell r="F519">
            <v>183</v>
          </cell>
          <cell r="G519">
            <v>51.24</v>
          </cell>
        </row>
        <row r="520">
          <cell r="C520" t="str">
            <v>Labour for Wall</v>
          </cell>
          <cell r="D520" t="str">
            <v>SQM</v>
          </cell>
          <cell r="E520">
            <v>1</v>
          </cell>
          <cell r="F520">
            <v>250</v>
          </cell>
          <cell r="G520">
            <v>250</v>
          </cell>
        </row>
        <row r="521">
          <cell r="C521" t="str">
            <v>Scaffolding</v>
          </cell>
          <cell r="D521" t="str">
            <v>SQM</v>
          </cell>
          <cell r="E521">
            <v>1</v>
          </cell>
          <cell r="F521">
            <v>15</v>
          </cell>
          <cell r="G521">
            <v>15</v>
          </cell>
        </row>
        <row r="522">
          <cell r="C522" t="str">
            <v>Extra for lift charges</v>
          </cell>
          <cell r="D522" t="str">
            <v>SQM</v>
          </cell>
          <cell r="E522">
            <v>1</v>
          </cell>
          <cell r="F522">
            <v>15</v>
          </cell>
          <cell r="G522">
            <v>15</v>
          </cell>
        </row>
        <row r="524">
          <cell r="A524" t="str">
            <v>BW</v>
          </cell>
          <cell r="B524">
            <v>0</v>
          </cell>
          <cell r="C524" t="str">
            <v>cost of Brickwork</v>
          </cell>
          <cell r="D524" t="str">
            <v>PER</v>
          </cell>
          <cell r="E524" t="str">
            <v>MT</v>
          </cell>
          <cell r="F524" t="str">
            <v>Rs</v>
          </cell>
          <cell r="G524">
            <v>2289</v>
          </cell>
          <cell r="H524">
            <v>2289</v>
          </cell>
        </row>
        <row r="526">
          <cell r="B526">
            <v>21</v>
          </cell>
          <cell r="C526" t="str">
            <v>Providing and laying Autoclaved Aerated Concrete (ACC) block masonry using blocks having dimensions of 400mm × 200mm × 200mm using cement sand Mortar composition of 1:6 (cement: sand) at all levels for all kinds of work. Including all labour, material and</v>
          </cell>
        </row>
        <row r="527">
          <cell r="C527" t="str">
            <v>Cost of AAC Block 400x 200x 200</v>
          </cell>
          <cell r="D527" t="str">
            <v>NO</v>
          </cell>
          <cell r="E527">
            <v>65.624999999999986</v>
          </cell>
          <cell r="F527">
            <v>45</v>
          </cell>
          <cell r="G527">
            <v>2953.1249999999995</v>
          </cell>
        </row>
        <row r="528">
          <cell r="C528" t="str">
            <v>Cement</v>
          </cell>
          <cell r="D528" t="str">
            <v>BAG</v>
          </cell>
          <cell r="E528">
            <v>1.5</v>
          </cell>
          <cell r="F528">
            <v>263</v>
          </cell>
          <cell r="G528">
            <v>394.5</v>
          </cell>
        </row>
        <row r="529">
          <cell r="C529" t="str">
            <v>Sand</v>
          </cell>
          <cell r="D529" t="str">
            <v>CUM</v>
          </cell>
          <cell r="E529">
            <v>0.28000000000000003</v>
          </cell>
          <cell r="F529">
            <v>183</v>
          </cell>
          <cell r="G529">
            <v>51.24</v>
          </cell>
        </row>
        <row r="530">
          <cell r="C530" t="str">
            <v>Labour for Wall</v>
          </cell>
          <cell r="D530" t="str">
            <v>SQM</v>
          </cell>
          <cell r="E530">
            <v>1</v>
          </cell>
          <cell r="F530">
            <v>300</v>
          </cell>
          <cell r="G530">
            <v>300</v>
          </cell>
        </row>
        <row r="531">
          <cell r="C531" t="str">
            <v>Scaffolding</v>
          </cell>
          <cell r="D531" t="str">
            <v>SQM/cum</v>
          </cell>
          <cell r="E531">
            <v>2</v>
          </cell>
          <cell r="F531">
            <v>15</v>
          </cell>
          <cell r="G531">
            <v>30</v>
          </cell>
        </row>
        <row r="532">
          <cell r="C532" t="str">
            <v>Extra for lift charges</v>
          </cell>
          <cell r="D532" t="str">
            <v>SQM</v>
          </cell>
          <cell r="E532">
            <v>1</v>
          </cell>
          <cell r="F532">
            <v>50</v>
          </cell>
          <cell r="G532">
            <v>50</v>
          </cell>
        </row>
        <row r="534">
          <cell r="A534" t="str">
            <v>AAC</v>
          </cell>
          <cell r="B534">
            <v>0</v>
          </cell>
          <cell r="C534" t="str">
            <v>AAC Block</v>
          </cell>
          <cell r="D534" t="str">
            <v>PER</v>
          </cell>
          <cell r="E534" t="str">
            <v>CUM</v>
          </cell>
          <cell r="F534" t="str">
            <v>Rs</v>
          </cell>
          <cell r="G534">
            <v>3779</v>
          </cell>
          <cell r="H534">
            <v>3779</v>
          </cell>
        </row>
        <row r="536">
          <cell r="B536">
            <v>22</v>
          </cell>
          <cell r="C536" t="str">
            <v>Providing and laying 50 mm thick cement concrete trench bottoming Screeded to required slope (comprising of surface metallic concrete hardener topping over a under bed of concrete),including the cost of all labour, material and equipment, etc., complete a</v>
          </cell>
        </row>
        <row r="537">
          <cell r="C537" t="str">
            <v>Cost of Conc. M-20</v>
          </cell>
          <cell r="D537" t="str">
            <v>Sqm</v>
          </cell>
          <cell r="E537">
            <v>0.05</v>
          </cell>
          <cell r="F537">
            <v>3434</v>
          </cell>
          <cell r="G537">
            <v>171.70000000000002</v>
          </cell>
        </row>
        <row r="538">
          <cell r="C538" t="str">
            <v>Water proofing compund 2% of Cement ( i.e 6 bags = 50kg *0.02)</v>
          </cell>
          <cell r="D538" t="str">
            <v>KG</v>
          </cell>
          <cell r="E538">
            <v>0.32000000000000006</v>
          </cell>
          <cell r="F538">
            <v>90</v>
          </cell>
          <cell r="G538">
            <v>28.800000000000004</v>
          </cell>
        </row>
        <row r="539">
          <cell r="C539" t="str">
            <v xml:space="preserve">Concrete hardener </v>
          </cell>
          <cell r="D539" t="str">
            <v>Kg</v>
          </cell>
          <cell r="E539">
            <v>2.5</v>
          </cell>
          <cell r="F539">
            <v>22</v>
          </cell>
          <cell r="G539">
            <v>55</v>
          </cell>
        </row>
        <row r="540">
          <cell r="C540" t="str">
            <v>Shuttering</v>
          </cell>
          <cell r="D540" t="str">
            <v>Sqm</v>
          </cell>
          <cell r="E540">
            <v>1</v>
          </cell>
          <cell r="F540">
            <v>20</v>
          </cell>
          <cell r="G540">
            <v>20</v>
          </cell>
        </row>
        <row r="541">
          <cell r="C541" t="str">
            <v xml:space="preserve">Extra labour for finishing </v>
          </cell>
          <cell r="D541" t="str">
            <v>Sqm</v>
          </cell>
          <cell r="E541">
            <v>1</v>
          </cell>
          <cell r="F541">
            <v>10</v>
          </cell>
          <cell r="G541">
            <v>10</v>
          </cell>
        </row>
        <row r="543">
          <cell r="C543" t="str">
            <v>50mm thick Cement Concrete Screed</v>
          </cell>
          <cell r="D543" t="str">
            <v>PER</v>
          </cell>
          <cell r="E543" t="str">
            <v>CUM</v>
          </cell>
          <cell r="F543" t="str">
            <v>Rs</v>
          </cell>
          <cell r="G543">
            <v>285.5</v>
          </cell>
          <cell r="H543">
            <v>286</v>
          </cell>
        </row>
        <row r="545">
          <cell r="B545">
            <v>23</v>
          </cell>
          <cell r="C545" t="str">
            <v>Painting , white washing, polishing etc. covers interior and exterior surfaces of wood work, masonry, concrete plastering, plaster of parics, structural and other miscellaneous items, conforming to IS: 348, 427, 428, 1477, 2338, 2395, 2932, 2933, 5410,.</v>
          </cell>
        </row>
        <row r="546">
          <cell r="A546" t="str">
            <v>PW</v>
          </cell>
          <cell r="B546" t="str">
            <v>a</v>
          </cell>
          <cell r="C546" t="str">
            <v xml:space="preserve">white washing conforming to IS 712 </v>
          </cell>
          <cell r="D546" t="str">
            <v>PER</v>
          </cell>
          <cell r="E546" t="str">
            <v>SQM</v>
          </cell>
          <cell r="F546" t="str">
            <v>Rs</v>
          </cell>
          <cell r="G546">
            <v>20</v>
          </cell>
          <cell r="H546">
            <v>20</v>
          </cell>
        </row>
        <row r="547">
          <cell r="A547" t="str">
            <v>PD</v>
          </cell>
          <cell r="B547" t="str">
            <v>b</v>
          </cell>
          <cell r="C547" t="str">
            <v xml:space="preserve">dry distemper conforming to IS 427 </v>
          </cell>
          <cell r="D547" t="str">
            <v>PER</v>
          </cell>
          <cell r="E547" t="str">
            <v>SQM</v>
          </cell>
          <cell r="F547" t="str">
            <v>Rs</v>
          </cell>
          <cell r="G547">
            <v>55</v>
          </cell>
          <cell r="H547">
            <v>55</v>
          </cell>
        </row>
        <row r="548">
          <cell r="A548" t="str">
            <v>PO</v>
          </cell>
          <cell r="B548" t="str">
            <v>c</v>
          </cell>
          <cell r="C548" t="str">
            <v xml:space="preserve">oil bound washable distemper conforming to IS 428 </v>
          </cell>
          <cell r="D548" t="str">
            <v>PER</v>
          </cell>
          <cell r="E548" t="str">
            <v>SQM</v>
          </cell>
          <cell r="F548" t="str">
            <v>Rs</v>
          </cell>
          <cell r="G548">
            <v>65</v>
          </cell>
          <cell r="H548">
            <v>65</v>
          </cell>
        </row>
        <row r="549">
          <cell r="A549" t="str">
            <v>PWP</v>
          </cell>
          <cell r="B549" t="str">
            <v>d</v>
          </cell>
          <cell r="C549" t="str">
            <v xml:space="preserve">waterproof cement paint conforming to IS 5410 </v>
          </cell>
          <cell r="D549" t="str">
            <v>PER</v>
          </cell>
          <cell r="E549" t="str">
            <v>SQM</v>
          </cell>
          <cell r="F549" t="str">
            <v>Rs</v>
          </cell>
          <cell r="G549">
            <v>45</v>
          </cell>
          <cell r="H549">
            <v>45</v>
          </cell>
        </row>
        <row r="550">
          <cell r="A550" t="str">
            <v>PAE</v>
          </cell>
          <cell r="B550" t="str">
            <v>e</v>
          </cell>
          <cell r="C550" t="str">
            <v xml:space="preserve">acrylic emulsion paint </v>
          </cell>
          <cell r="D550" t="str">
            <v>PER</v>
          </cell>
          <cell r="E550" t="str">
            <v>SQM</v>
          </cell>
          <cell r="F550" t="str">
            <v>Rs</v>
          </cell>
          <cell r="G550">
            <v>110</v>
          </cell>
          <cell r="H550">
            <v>110</v>
          </cell>
        </row>
        <row r="551">
          <cell r="A551" t="str">
            <v>PS</v>
          </cell>
          <cell r="B551" t="str">
            <v>f</v>
          </cell>
          <cell r="C551" t="str">
            <v xml:space="preserve">synthetic enamel paint conforming to IS 2932, 2933 </v>
          </cell>
          <cell r="D551" t="str">
            <v>PER</v>
          </cell>
          <cell r="E551" t="str">
            <v>SQM</v>
          </cell>
          <cell r="F551" t="str">
            <v>Rs</v>
          </cell>
          <cell r="G551">
            <v>125</v>
          </cell>
          <cell r="H551">
            <v>125</v>
          </cell>
        </row>
        <row r="552">
          <cell r="A552" t="str">
            <v>PAP</v>
          </cell>
          <cell r="B552" t="str">
            <v>g</v>
          </cell>
          <cell r="C552" t="str">
            <v xml:space="preserve">acid proof paint conforming to IS:158 </v>
          </cell>
          <cell r="D552" t="str">
            <v>PER</v>
          </cell>
          <cell r="E552" t="str">
            <v>SQM</v>
          </cell>
          <cell r="F552" t="str">
            <v>Rs</v>
          </cell>
          <cell r="G552">
            <v>225</v>
          </cell>
          <cell r="H552">
            <v>225</v>
          </cell>
        </row>
        <row r="553">
          <cell r="A553" t="str">
            <v>PE</v>
          </cell>
          <cell r="B553" t="str">
            <v>h</v>
          </cell>
          <cell r="C553" t="str">
            <v>Epoxy bitumen paint</v>
          </cell>
          <cell r="D553" t="str">
            <v>PER</v>
          </cell>
          <cell r="E553" t="str">
            <v>SQM</v>
          </cell>
          <cell r="F553" t="str">
            <v>Rs</v>
          </cell>
          <cell r="G553">
            <v>300</v>
          </cell>
          <cell r="H553">
            <v>300</v>
          </cell>
        </row>
        <row r="554">
          <cell r="A554" t="str">
            <v>PF</v>
          </cell>
          <cell r="B554" t="str">
            <v>i</v>
          </cell>
          <cell r="C554" t="str">
            <v xml:space="preserve">fireproof cement paint conforming to IS 5410 </v>
          </cell>
          <cell r="D554" t="str">
            <v>PER</v>
          </cell>
          <cell r="E554" t="str">
            <v>SQM</v>
          </cell>
          <cell r="F554" t="str">
            <v>Rs</v>
          </cell>
          <cell r="G554">
            <v>575</v>
          </cell>
          <cell r="H554">
            <v>575</v>
          </cell>
        </row>
        <row r="555">
          <cell r="A555" t="str">
            <v>PAS</v>
          </cell>
          <cell r="B555" t="str">
            <v>j</v>
          </cell>
          <cell r="C555" t="str">
            <v>Asphalt</v>
          </cell>
          <cell r="D555" t="str">
            <v>PER</v>
          </cell>
          <cell r="E555" t="str">
            <v>SQM</v>
          </cell>
          <cell r="F555" t="str">
            <v>Rs</v>
          </cell>
          <cell r="G555">
            <v>35</v>
          </cell>
          <cell r="H555">
            <v>35</v>
          </cell>
        </row>
        <row r="556">
          <cell r="A556" t="str">
            <v>PAC</v>
          </cell>
          <cell r="B556" t="str">
            <v>k</v>
          </cell>
          <cell r="C556" t="str">
            <v xml:space="preserve">Anticorrosive paint </v>
          </cell>
          <cell r="D556" t="str">
            <v>PER</v>
          </cell>
          <cell r="E556" t="str">
            <v>SQM</v>
          </cell>
          <cell r="F556" t="str">
            <v>Rs</v>
          </cell>
          <cell r="G556">
            <v>225</v>
          </cell>
          <cell r="H556">
            <v>225</v>
          </cell>
        </row>
        <row r="557">
          <cell r="A557" t="str">
            <v>PSP</v>
          </cell>
          <cell r="B557" t="str">
            <v>l</v>
          </cell>
          <cell r="C557" t="str">
            <v>Silver Powder Paint</v>
          </cell>
          <cell r="D557" t="str">
            <v>PER</v>
          </cell>
          <cell r="E557" t="str">
            <v>SQM</v>
          </cell>
          <cell r="F557" t="str">
            <v>Rs</v>
          </cell>
          <cell r="G557">
            <v>375</v>
          </cell>
          <cell r="H557">
            <v>375</v>
          </cell>
        </row>
        <row r="559">
          <cell r="B559">
            <v>24</v>
          </cell>
          <cell r="C559" t="str">
            <v xml:space="preserve">Finish to masonary &amp; concrete covers furnishing, installation, finishing, curing and protection to brick masonry or concrete surfaces including provision of other architectural features conforming to IS: 1661, 4101. </v>
          </cell>
        </row>
        <row r="560">
          <cell r="B560" t="str">
            <v>a</v>
          </cell>
          <cell r="C560" t="str">
            <v xml:space="preserve">outside brick wall plaster </v>
          </cell>
        </row>
        <row r="561">
          <cell r="C561" t="str">
            <v>Cement ( CM : 1:5 )</v>
          </cell>
          <cell r="D561" t="str">
            <v>BAG</v>
          </cell>
          <cell r="E561">
            <v>0.16</v>
          </cell>
          <cell r="F561">
            <v>263</v>
          </cell>
          <cell r="G561">
            <v>42.08</v>
          </cell>
        </row>
        <row r="562">
          <cell r="C562" t="str">
            <v xml:space="preserve">Sand </v>
          </cell>
          <cell r="D562" t="str">
            <v>CUM</v>
          </cell>
          <cell r="E562">
            <v>0.02</v>
          </cell>
          <cell r="F562">
            <v>183</v>
          </cell>
          <cell r="G562">
            <v>3.66</v>
          </cell>
        </row>
        <row r="563">
          <cell r="C563" t="str">
            <v xml:space="preserve">Labour </v>
          </cell>
          <cell r="D563" t="str">
            <v>SQM</v>
          </cell>
          <cell r="E563">
            <v>1</v>
          </cell>
          <cell r="F563">
            <v>65</v>
          </cell>
          <cell r="G563">
            <v>65</v>
          </cell>
        </row>
        <row r="564">
          <cell r="C564" t="str">
            <v>Scaffolding</v>
          </cell>
          <cell r="D564" t="str">
            <v>LS</v>
          </cell>
          <cell r="E564">
            <v>1</v>
          </cell>
          <cell r="F564">
            <v>15</v>
          </cell>
          <cell r="G564">
            <v>15</v>
          </cell>
        </row>
        <row r="566">
          <cell r="A566" t="str">
            <v>FO</v>
          </cell>
          <cell r="B566">
            <v>0</v>
          </cell>
          <cell r="C566" t="str">
            <v xml:space="preserve">Cost of outside plaster </v>
          </cell>
          <cell r="D566" t="str">
            <v>PER</v>
          </cell>
          <cell r="E566" t="str">
            <v>SQM</v>
          </cell>
          <cell r="F566" t="str">
            <v>RS</v>
          </cell>
          <cell r="G566">
            <v>126</v>
          </cell>
          <cell r="H566">
            <v>126</v>
          </cell>
        </row>
        <row r="568">
          <cell r="B568" t="str">
            <v>b</v>
          </cell>
          <cell r="C568" t="str">
            <v xml:space="preserve">inside brick wall plaster </v>
          </cell>
        </row>
        <row r="569">
          <cell r="C569" t="str">
            <v>Cement   ( C M : 1: 4)</v>
          </cell>
          <cell r="D569" t="str">
            <v>BAG</v>
          </cell>
          <cell r="E569">
            <v>0.107</v>
          </cell>
          <cell r="F569">
            <v>263</v>
          </cell>
          <cell r="G569">
            <v>28.140999999999998</v>
          </cell>
        </row>
        <row r="570">
          <cell r="C570" t="str">
            <v xml:space="preserve">Sand </v>
          </cell>
          <cell r="D570" t="str">
            <v>CUM</v>
          </cell>
          <cell r="E570">
            <v>0.02</v>
          </cell>
          <cell r="F570">
            <v>183</v>
          </cell>
          <cell r="G570">
            <v>3.66</v>
          </cell>
        </row>
        <row r="571">
          <cell r="C571" t="str">
            <v xml:space="preserve">Labour </v>
          </cell>
          <cell r="D571" t="str">
            <v>SQM</v>
          </cell>
          <cell r="E571">
            <v>1</v>
          </cell>
          <cell r="F571">
            <v>65</v>
          </cell>
          <cell r="G571">
            <v>65</v>
          </cell>
        </row>
        <row r="572">
          <cell r="C572" t="str">
            <v>Scaffolding</v>
          </cell>
          <cell r="D572" t="str">
            <v>LS</v>
          </cell>
          <cell r="E572">
            <v>1</v>
          </cell>
          <cell r="F572">
            <v>15</v>
          </cell>
          <cell r="G572">
            <v>15</v>
          </cell>
        </row>
        <row r="573">
          <cell r="C573" t="str">
            <v>Neeru Finish</v>
          </cell>
          <cell r="D573" t="str">
            <v>SQm</v>
          </cell>
          <cell r="E573">
            <v>1</v>
          </cell>
          <cell r="F573">
            <v>30</v>
          </cell>
          <cell r="G573">
            <v>30</v>
          </cell>
        </row>
        <row r="575">
          <cell r="A575" t="str">
            <v>FI</v>
          </cell>
          <cell r="B575">
            <v>0</v>
          </cell>
          <cell r="C575" t="str">
            <v xml:space="preserve">Cost of interior plaster </v>
          </cell>
          <cell r="D575" t="str">
            <v>PER</v>
          </cell>
          <cell r="E575" t="str">
            <v>SQM</v>
          </cell>
          <cell r="F575" t="str">
            <v>RS</v>
          </cell>
          <cell r="G575">
            <v>142</v>
          </cell>
          <cell r="H575">
            <v>142</v>
          </cell>
        </row>
        <row r="577">
          <cell r="B577" t="str">
            <v>c</v>
          </cell>
          <cell r="C577" t="str">
            <v xml:space="preserve">concrete ceiling plaster </v>
          </cell>
        </row>
        <row r="578">
          <cell r="C578" t="str">
            <v>Cement   ( C M : 1: 4)</v>
          </cell>
          <cell r="D578" t="str">
            <v>BAG</v>
          </cell>
          <cell r="E578">
            <v>0.12</v>
          </cell>
          <cell r="F578">
            <v>263</v>
          </cell>
          <cell r="G578">
            <v>31.56</v>
          </cell>
        </row>
        <row r="579">
          <cell r="C579" t="str">
            <v xml:space="preserve">Sand </v>
          </cell>
          <cell r="D579" t="str">
            <v>CUM</v>
          </cell>
          <cell r="E579">
            <v>0.02</v>
          </cell>
          <cell r="F579">
            <v>183</v>
          </cell>
          <cell r="G579">
            <v>3.66</v>
          </cell>
        </row>
        <row r="580">
          <cell r="C580" t="str">
            <v xml:space="preserve">Labour </v>
          </cell>
          <cell r="D580" t="str">
            <v>SQM</v>
          </cell>
          <cell r="E580">
            <v>1</v>
          </cell>
          <cell r="F580">
            <v>65</v>
          </cell>
          <cell r="G580">
            <v>65</v>
          </cell>
        </row>
        <row r="581">
          <cell r="C581" t="str">
            <v>Scaffolding</v>
          </cell>
          <cell r="D581" t="str">
            <v>LS</v>
          </cell>
          <cell r="E581">
            <v>1</v>
          </cell>
          <cell r="F581">
            <v>15</v>
          </cell>
          <cell r="G581">
            <v>15</v>
          </cell>
        </row>
        <row r="583">
          <cell r="A583" t="str">
            <v>FC</v>
          </cell>
          <cell r="B583">
            <v>0</v>
          </cell>
          <cell r="C583" t="str">
            <v xml:space="preserve">Cost of ceiling plaster </v>
          </cell>
          <cell r="D583" t="str">
            <v>PER</v>
          </cell>
          <cell r="E583" t="str">
            <v>SQM</v>
          </cell>
          <cell r="F583" t="str">
            <v>RS</v>
          </cell>
          <cell r="G583">
            <v>116</v>
          </cell>
          <cell r="H583">
            <v>116</v>
          </cell>
        </row>
        <row r="585">
          <cell r="B585" t="str">
            <v>d</v>
          </cell>
          <cell r="C585" t="str">
            <v xml:space="preserve">lime punning(paint filler constructin) </v>
          </cell>
        </row>
        <row r="586">
          <cell r="C586" t="str">
            <v>lime</v>
          </cell>
          <cell r="D586" t="str">
            <v>KG</v>
          </cell>
          <cell r="E586">
            <v>2</v>
          </cell>
          <cell r="F586">
            <v>8</v>
          </cell>
          <cell r="G586">
            <v>16</v>
          </cell>
        </row>
        <row r="587">
          <cell r="C587" t="str">
            <v xml:space="preserve">Sand </v>
          </cell>
          <cell r="D587" t="str">
            <v>CUM</v>
          </cell>
          <cell r="E587">
            <v>0.02</v>
          </cell>
          <cell r="F587">
            <v>0</v>
          </cell>
          <cell r="G587">
            <v>0</v>
          </cell>
        </row>
        <row r="588">
          <cell r="C588" t="str">
            <v xml:space="preserve">Labour </v>
          </cell>
          <cell r="D588" t="str">
            <v>SQM</v>
          </cell>
          <cell r="E588">
            <v>1</v>
          </cell>
          <cell r="F588">
            <v>10</v>
          </cell>
          <cell r="G588">
            <v>10</v>
          </cell>
        </row>
        <row r="589">
          <cell r="C589" t="str">
            <v>Scaffolding</v>
          </cell>
          <cell r="D589" t="str">
            <v>LS</v>
          </cell>
          <cell r="E589">
            <v>1</v>
          </cell>
          <cell r="F589">
            <v>2</v>
          </cell>
          <cell r="G589">
            <v>2</v>
          </cell>
        </row>
        <row r="591">
          <cell r="A591" t="str">
            <v>FL</v>
          </cell>
          <cell r="B591">
            <v>0</v>
          </cell>
          <cell r="C591" t="str">
            <v>Cost of lime punning</v>
          </cell>
          <cell r="D591" t="str">
            <v>PER</v>
          </cell>
          <cell r="E591" t="str">
            <v>SQM</v>
          </cell>
          <cell r="F591" t="str">
            <v>RS</v>
          </cell>
          <cell r="G591">
            <v>28</v>
          </cell>
          <cell r="H591">
            <v>28</v>
          </cell>
        </row>
        <row r="593">
          <cell r="B593">
            <v>25</v>
          </cell>
          <cell r="C593" t="str">
            <v xml:space="preserve">Floor finish and allied works for floor tile works such as covering , supply, installing , finishing ,testing, protecting and so on. conforming to IS:777, 1197, 1237, 1443, 2114, 3461, 4860, 5510.  </v>
          </cell>
        </row>
        <row r="594">
          <cell r="A594" t="str">
            <v>FLT</v>
          </cell>
          <cell r="B594" t="str">
            <v>a</v>
          </cell>
          <cell r="C594" t="str">
            <v xml:space="preserve">terrazzo tile  -  20mm thick </v>
          </cell>
          <cell r="D594" t="str">
            <v>SQM</v>
          </cell>
          <cell r="E594">
            <v>1</v>
          </cell>
          <cell r="F594">
            <v>650</v>
          </cell>
          <cell r="G594">
            <v>650</v>
          </cell>
          <cell r="H594">
            <v>650</v>
          </cell>
        </row>
        <row r="595">
          <cell r="A595" t="str">
            <v>FLG</v>
          </cell>
          <cell r="B595" t="str">
            <v>b</v>
          </cell>
          <cell r="C595" t="str">
            <v xml:space="preserve">glazed tile </v>
          </cell>
          <cell r="D595" t="str">
            <v>SQM</v>
          </cell>
          <cell r="E595">
            <v>1</v>
          </cell>
          <cell r="F595">
            <v>950</v>
          </cell>
          <cell r="G595">
            <v>950</v>
          </cell>
          <cell r="H595">
            <v>950</v>
          </cell>
        </row>
        <row r="596">
          <cell r="A596" t="str">
            <v>FLW</v>
          </cell>
          <cell r="B596" t="str">
            <v>c</v>
          </cell>
          <cell r="C596" t="str">
            <v xml:space="preserve">For wall - 6mm thick </v>
          </cell>
          <cell r="D596" t="str">
            <v>SQM</v>
          </cell>
          <cell r="E596">
            <v>1</v>
          </cell>
          <cell r="F596">
            <v>950</v>
          </cell>
          <cell r="G596">
            <v>950</v>
          </cell>
          <cell r="H596">
            <v>950</v>
          </cell>
        </row>
        <row r="597">
          <cell r="A597" t="str">
            <v>FLF</v>
          </cell>
          <cell r="B597" t="str">
            <v>d</v>
          </cell>
          <cell r="C597" t="str">
            <v xml:space="preserve">For Floor - 7 to 8mm thick </v>
          </cell>
          <cell r="D597" t="str">
            <v>SQM</v>
          </cell>
          <cell r="E597">
            <v>1</v>
          </cell>
          <cell r="F597">
            <v>1100</v>
          </cell>
          <cell r="G597">
            <v>1100</v>
          </cell>
          <cell r="H597">
            <v>1100</v>
          </cell>
        </row>
        <row r="598">
          <cell r="A598" t="str">
            <v>FLC</v>
          </cell>
          <cell r="B598" t="str">
            <v>e</v>
          </cell>
          <cell r="C598" t="str">
            <v xml:space="preserve">chemical resistant - 20 to 25mm thick Tiles </v>
          </cell>
          <cell r="D598" t="str">
            <v>SQM</v>
          </cell>
          <cell r="E598">
            <v>1</v>
          </cell>
          <cell r="F598">
            <v>2400</v>
          </cell>
          <cell r="G598">
            <v>2400</v>
          </cell>
          <cell r="H598">
            <v>2400</v>
          </cell>
        </row>
        <row r="599">
          <cell r="A599" t="str">
            <v>FLR</v>
          </cell>
          <cell r="B599" t="str">
            <v>f</v>
          </cell>
          <cell r="C599" t="str">
            <v xml:space="preserve">rubber, vinyl etc. - 2mm thick Antistatic PVC Tiles </v>
          </cell>
          <cell r="D599" t="str">
            <v>SQM</v>
          </cell>
          <cell r="E599">
            <v>1</v>
          </cell>
          <cell r="F599">
            <v>650</v>
          </cell>
          <cell r="G599">
            <v>650</v>
          </cell>
          <cell r="H599">
            <v>650</v>
          </cell>
        </row>
        <row r="600">
          <cell r="A600" t="str">
            <v>FLM</v>
          </cell>
          <cell r="B600" t="str">
            <v>g</v>
          </cell>
          <cell r="C600" t="str">
            <v xml:space="preserve">marble plate - 18 to 20mm thick </v>
          </cell>
          <cell r="D600" t="str">
            <v>SQM</v>
          </cell>
          <cell r="E600">
            <v>1</v>
          </cell>
          <cell r="F600">
            <v>2500</v>
          </cell>
          <cell r="G600">
            <v>2500</v>
          </cell>
          <cell r="H600">
            <v>2500</v>
          </cell>
        </row>
        <row r="601">
          <cell r="A601" t="str">
            <v>FLGR</v>
          </cell>
          <cell r="B601" t="str">
            <v>h</v>
          </cell>
          <cell r="C601" t="str">
            <v>granite plate - 18 to 20mm thick</v>
          </cell>
          <cell r="D601" t="str">
            <v>SQM</v>
          </cell>
          <cell r="E601">
            <v>1</v>
          </cell>
          <cell r="F601">
            <v>4200</v>
          </cell>
          <cell r="G601">
            <v>4200</v>
          </cell>
          <cell r="H601">
            <v>4200</v>
          </cell>
        </row>
        <row r="603">
          <cell r="B603">
            <v>26</v>
          </cell>
          <cell r="C603" t="str">
            <v xml:space="preserve">Floor finish and allied works for  whole-type floor works such as covering , supply, installing , finishing ,testing, protecting and so on. conforming to IS:777, 1197, 1237, 1443, 2114, 3461, 4860, 5510. </v>
          </cell>
        </row>
        <row r="604">
          <cell r="B604" t="str">
            <v>a</v>
          </cell>
          <cell r="C604" t="str">
            <v xml:space="preserve">integral finish to concrete base smooth finish of cement </v>
          </cell>
        </row>
        <row r="605">
          <cell r="C605" t="str">
            <v>Cement   (C M : 1: 3)</v>
          </cell>
          <cell r="D605" t="str">
            <v>BAG</v>
          </cell>
          <cell r="E605">
            <v>0.04</v>
          </cell>
          <cell r="F605">
            <v>263</v>
          </cell>
          <cell r="G605">
            <v>10.52</v>
          </cell>
        </row>
        <row r="606">
          <cell r="C606" t="str">
            <v xml:space="preserve">Sand </v>
          </cell>
          <cell r="D606" t="str">
            <v>CUM</v>
          </cell>
          <cell r="E606">
            <v>0.01</v>
          </cell>
          <cell r="F606">
            <v>183</v>
          </cell>
          <cell r="G606">
            <v>1.83</v>
          </cell>
        </row>
        <row r="607">
          <cell r="C607" t="str">
            <v xml:space="preserve">Labour </v>
          </cell>
          <cell r="D607" t="str">
            <v>SQM</v>
          </cell>
          <cell r="E607">
            <v>1</v>
          </cell>
          <cell r="F607">
            <v>65</v>
          </cell>
          <cell r="G607">
            <v>65</v>
          </cell>
        </row>
        <row r="609">
          <cell r="A609" t="str">
            <v>FLWI</v>
          </cell>
          <cell r="B609">
            <v>0</v>
          </cell>
          <cell r="C609" t="str">
            <v>Providing a smooth finish with cement</v>
          </cell>
          <cell r="D609" t="str">
            <v>PER</v>
          </cell>
          <cell r="E609" t="str">
            <v>SQM</v>
          </cell>
          <cell r="F609" t="str">
            <v>RS</v>
          </cell>
          <cell r="G609">
            <v>78</v>
          </cell>
          <cell r="H609">
            <v>78</v>
          </cell>
        </row>
        <row r="611">
          <cell r="B611" t="str">
            <v>b</v>
          </cell>
          <cell r="C611" t="str">
            <v xml:space="preserve">terrazzo finish (40mm) incl glass strip40*4th in panels </v>
          </cell>
        </row>
        <row r="612">
          <cell r="C612" t="str">
            <v>Cost of Cement Screed 25mm thick</v>
          </cell>
          <cell r="D612" t="str">
            <v>SQM</v>
          </cell>
          <cell r="E612">
            <v>0.25</v>
          </cell>
          <cell r="F612">
            <v>286</v>
          </cell>
          <cell r="G612">
            <v>71.5</v>
          </cell>
        </row>
        <row r="613">
          <cell r="C613" t="str">
            <v>Cost of Terrazzo Tiles - 15mm thick</v>
          </cell>
          <cell r="D613" t="str">
            <v>SQM</v>
          </cell>
          <cell r="E613">
            <v>1</v>
          </cell>
          <cell r="F613">
            <v>425</v>
          </cell>
          <cell r="G613">
            <v>425</v>
          </cell>
        </row>
        <row r="614">
          <cell r="C614" t="str">
            <v>Cost of Glass strips</v>
          </cell>
          <cell r="D614" t="str">
            <v>SQM</v>
          </cell>
          <cell r="E614">
            <v>1</v>
          </cell>
          <cell r="F614">
            <v>30</v>
          </cell>
          <cell r="G614">
            <v>30</v>
          </cell>
        </row>
        <row r="616">
          <cell r="A616" t="str">
            <v>FLWT</v>
          </cell>
          <cell r="B616">
            <v>0</v>
          </cell>
          <cell r="C616" t="str">
            <v>Cost of Cast-in-situ Terrazzo Flooring</v>
          </cell>
          <cell r="D616" t="str">
            <v>PER</v>
          </cell>
          <cell r="E616" t="str">
            <v>SQM</v>
          </cell>
          <cell r="F616" t="str">
            <v>RS</v>
          </cell>
          <cell r="G616">
            <v>526.5</v>
          </cell>
          <cell r="H616">
            <v>527</v>
          </cell>
        </row>
        <row r="618">
          <cell r="A618" t="str">
            <v>FLWP</v>
          </cell>
          <cell r="B618" t="str">
            <v>c</v>
          </cell>
          <cell r="C618" t="str">
            <v xml:space="preserve">patent stone (40mm) IPS including glass strip 40*4th in panels in 1:2:4: CC  </v>
          </cell>
          <cell r="D618" t="str">
            <v>SQM</v>
          </cell>
          <cell r="E618">
            <v>1</v>
          </cell>
          <cell r="F618">
            <v>250</v>
          </cell>
          <cell r="G618">
            <v>250</v>
          </cell>
          <cell r="H618">
            <v>250</v>
          </cell>
        </row>
        <row r="620">
          <cell r="B620" t="str">
            <v>d</v>
          </cell>
          <cell r="C620" t="str">
            <v xml:space="preserve">Metallc hardner like ironite finish (52mm) incl glass strip 40*4th  </v>
          </cell>
        </row>
        <row r="621">
          <cell r="C621" t="str">
            <v xml:space="preserve">Metallc hardner like ironite finish (52mm) incl glass strip 40*4th  </v>
          </cell>
          <cell r="D621" t="str">
            <v>SQM</v>
          </cell>
          <cell r="E621">
            <v>1</v>
          </cell>
          <cell r="F621">
            <v>62.5</v>
          </cell>
          <cell r="G621">
            <v>62.5</v>
          </cell>
        </row>
        <row r="622">
          <cell r="C622" t="str">
            <v xml:space="preserve">40mm thick 1:11/2:3 CC  </v>
          </cell>
          <cell r="D622" t="str">
            <v>SQM</v>
          </cell>
          <cell r="E622">
            <v>1</v>
          </cell>
          <cell r="F622">
            <v>200</v>
          </cell>
          <cell r="G622">
            <v>200</v>
          </cell>
        </row>
        <row r="623">
          <cell r="C623" t="str">
            <v xml:space="preserve">12mm thick  ironite including 40*4th glass strip in panels </v>
          </cell>
          <cell r="D623" t="str">
            <v>SQM</v>
          </cell>
          <cell r="E623">
            <v>1</v>
          </cell>
          <cell r="F623">
            <v>55.000000000000007</v>
          </cell>
          <cell r="G623">
            <v>55.000000000000007</v>
          </cell>
        </row>
        <row r="625">
          <cell r="A625" t="str">
            <v>FLWM</v>
          </cell>
          <cell r="B625">
            <v>0</v>
          </cell>
          <cell r="C625" t="str">
            <v>Metallic Hardner like ironite finish</v>
          </cell>
          <cell r="D625" t="str">
            <v>PER</v>
          </cell>
          <cell r="E625" t="str">
            <v>SQM</v>
          </cell>
          <cell r="F625" t="str">
            <v>RS</v>
          </cell>
          <cell r="G625">
            <v>317.5</v>
          </cell>
          <cell r="H625">
            <v>318</v>
          </cell>
        </row>
        <row r="627">
          <cell r="B627" t="str">
            <v>27a</v>
          </cell>
          <cell r="C627" t="str">
            <v>Providing and applying 2 layers of bituminous felt &amp; 3 layers bitumen paint, including the cost of all labour, material and equipment,transporting,cleaning  base course, brushing adhesive bitumen primer,decocting, cutting, applying etc., complete as per d</v>
          </cell>
        </row>
        <row r="628">
          <cell r="A628" t="str">
            <v>2FRP</v>
          </cell>
          <cell r="B628" t="str">
            <v>a</v>
          </cell>
          <cell r="C628" t="str">
            <v xml:space="preserve">(A) FRP Based Felt/FRP </v>
          </cell>
          <cell r="D628" t="str">
            <v>SQM</v>
          </cell>
          <cell r="E628">
            <v>1</v>
          </cell>
          <cell r="F628">
            <v>500</v>
          </cell>
          <cell r="G628">
            <v>500</v>
          </cell>
          <cell r="H628">
            <v>500</v>
          </cell>
        </row>
        <row r="629">
          <cell r="A629" t="str">
            <v>2HES</v>
          </cell>
          <cell r="B629" t="str">
            <v>b</v>
          </cell>
          <cell r="C629" t="str">
            <v xml:space="preserve">(B)  Hessain Based Felt/Hessain  </v>
          </cell>
          <cell r="D629" t="str">
            <v>PER</v>
          </cell>
          <cell r="E629">
            <v>1</v>
          </cell>
          <cell r="F629">
            <v>475</v>
          </cell>
          <cell r="G629">
            <v>475</v>
          </cell>
          <cell r="H629">
            <v>475</v>
          </cell>
        </row>
        <row r="631">
          <cell r="B631" t="str">
            <v>27b</v>
          </cell>
          <cell r="C631" t="str">
            <v>Providing and applying 3 layers of bituminous felt &amp; 4 layers bitumen paint, including the cost of all labour, material and equipment, transporting, clean base course, brush adhesive bitumen primer, decocting, cutting, apply etc., complete as per drawings</v>
          </cell>
        </row>
        <row r="632">
          <cell r="A632" t="str">
            <v>3FRP</v>
          </cell>
          <cell r="B632" t="str">
            <v>a</v>
          </cell>
          <cell r="C632" t="str">
            <v xml:space="preserve">(A) FRP Based Felt/FRP </v>
          </cell>
          <cell r="D632" t="str">
            <v>SQM</v>
          </cell>
          <cell r="E632">
            <v>1</v>
          </cell>
          <cell r="F632">
            <v>550</v>
          </cell>
          <cell r="G632">
            <v>550</v>
          </cell>
          <cell r="H632">
            <v>550</v>
          </cell>
        </row>
        <row r="633">
          <cell r="A633" t="str">
            <v>3HES</v>
          </cell>
          <cell r="B633" t="str">
            <v>b</v>
          </cell>
          <cell r="C633" t="str">
            <v xml:space="preserve">(B)  Hessain Based Felt/Hessain  </v>
          </cell>
          <cell r="D633" t="str">
            <v>PER</v>
          </cell>
          <cell r="E633">
            <v>1</v>
          </cell>
          <cell r="F633">
            <v>525</v>
          </cell>
          <cell r="G633">
            <v>525</v>
          </cell>
          <cell r="H633">
            <v>525</v>
          </cell>
        </row>
        <row r="635">
          <cell r="B635">
            <v>28</v>
          </cell>
          <cell r="C635" t="str">
            <v xml:space="preserve">Roof waterproofing, insulation and allied works covering , installing , repairing, finishing, curing, testing, protection, maintenance till handing over insulation and allied work for buildings, conforming to IS:73, 702, 1203, 1322, 1346. </v>
          </cell>
        </row>
        <row r="636">
          <cell r="B636" t="str">
            <v>a</v>
          </cell>
          <cell r="C636" t="str">
            <v xml:space="preserve">(a) Cement Based foam Concrete </v>
          </cell>
        </row>
        <row r="637">
          <cell r="C637" t="str">
            <v xml:space="preserve">Cost Of Foam concrete </v>
          </cell>
          <cell r="D637" t="str">
            <v>CUM</v>
          </cell>
          <cell r="E637">
            <v>1</v>
          </cell>
          <cell r="F637">
            <v>2102</v>
          </cell>
          <cell r="G637">
            <v>2102</v>
          </cell>
        </row>
        <row r="638">
          <cell r="C638" t="str">
            <v>Water proofing compund 4% of Cement ( i.e 6 bags = 50kg *0.04)</v>
          </cell>
          <cell r="D638" t="str">
            <v>KG</v>
          </cell>
          <cell r="E638">
            <v>16.8</v>
          </cell>
          <cell r="F638">
            <v>35</v>
          </cell>
          <cell r="G638">
            <v>588</v>
          </cell>
        </row>
        <row r="639">
          <cell r="C639" t="str">
            <v xml:space="preserve">Extra labour for finishing </v>
          </cell>
          <cell r="D639" t="str">
            <v>Sqm</v>
          </cell>
          <cell r="E639">
            <v>8</v>
          </cell>
          <cell r="F639">
            <v>10</v>
          </cell>
          <cell r="G639">
            <v>80</v>
          </cell>
        </row>
        <row r="641">
          <cell r="A641" t="str">
            <v>RWC</v>
          </cell>
          <cell r="B641">
            <v>0</v>
          </cell>
          <cell r="C641" t="str">
            <v>Cost of Cement based Foam Concrete</v>
          </cell>
          <cell r="D641" t="str">
            <v>PER</v>
          </cell>
          <cell r="E641" t="str">
            <v>CUM</v>
          </cell>
          <cell r="F641" t="str">
            <v>RS</v>
          </cell>
          <cell r="G641">
            <v>2770</v>
          </cell>
          <cell r="H641">
            <v>2770</v>
          </cell>
        </row>
        <row r="643">
          <cell r="A643" t="str">
            <v>RWP</v>
          </cell>
          <cell r="B643" t="str">
            <v>b</v>
          </cell>
          <cell r="C643" t="str">
            <v xml:space="preserve">(b) Poly urethene based 50mm. Thick Rigid Foam </v>
          </cell>
          <cell r="D643" t="str">
            <v>SQM</v>
          </cell>
          <cell r="E643">
            <v>1</v>
          </cell>
          <cell r="F643">
            <v>1650</v>
          </cell>
          <cell r="G643">
            <v>1650</v>
          </cell>
          <cell r="H643">
            <v>1650</v>
          </cell>
        </row>
        <row r="645">
          <cell r="B645" t="str">
            <v>c</v>
          </cell>
          <cell r="C645" t="str">
            <v>150*50mm Concrete fillets</v>
          </cell>
        </row>
        <row r="646">
          <cell r="C646" t="str">
            <v>Cost of M20 Concrete</v>
          </cell>
          <cell r="D646" t="str">
            <v>RM</v>
          </cell>
          <cell r="E646">
            <v>7.4999999999999997E-3</v>
          </cell>
          <cell r="F646">
            <v>3434</v>
          </cell>
          <cell r="G646">
            <v>25.754999999999999</v>
          </cell>
        </row>
        <row r="647">
          <cell r="C647" t="str">
            <v>Cost of Labour for Placing</v>
          </cell>
          <cell r="D647" t="str">
            <v>Sqm/rm</v>
          </cell>
          <cell r="E647">
            <v>1</v>
          </cell>
          <cell r="F647">
            <v>50</v>
          </cell>
          <cell r="G647">
            <v>50</v>
          </cell>
        </row>
        <row r="649">
          <cell r="A649" t="str">
            <v>RWF</v>
          </cell>
          <cell r="B649">
            <v>0</v>
          </cell>
          <cell r="C649" t="str">
            <v>150*50mm Concrete fillets</v>
          </cell>
          <cell r="D649" t="str">
            <v>PER</v>
          </cell>
          <cell r="E649" t="str">
            <v>RM</v>
          </cell>
          <cell r="F649" t="str">
            <v>RS</v>
          </cell>
          <cell r="G649">
            <v>75.754999999999995</v>
          </cell>
          <cell r="H649">
            <v>76</v>
          </cell>
        </row>
        <row r="651">
          <cell r="B651">
            <v>29</v>
          </cell>
          <cell r="C651" t="str">
            <v xml:space="preserve">carpentry &amp; toinery works : Providing, fitting and fixing of timber frames to doors and windows with MS holdfasts, penelled or flush doors, windows, shutters, particulars, wall panelling, pelments, shelves, etc., including aprime coat of approved paint , </v>
          </cell>
          <cell r="D651" t="str">
            <v>Cum</v>
          </cell>
          <cell r="E651">
            <v>1</v>
          </cell>
          <cell r="F651">
            <v>60000</v>
          </cell>
          <cell r="G651">
            <v>60000</v>
          </cell>
          <cell r="H651">
            <v>60000</v>
          </cell>
        </row>
        <row r="653">
          <cell r="B653">
            <v>30</v>
          </cell>
          <cell r="C653" t="str">
            <v>supplying and erecting and installing of all metal doors, windows, ventilators, louvres, glazed partitions, etc., including a prime coat, standard fittings and fixtures for different doors and windows as per drawing requirements, conforming to IS: 1038, 1</v>
          </cell>
        </row>
        <row r="654">
          <cell r="A654" t="str">
            <v>D40</v>
          </cell>
          <cell r="B654" t="str">
            <v>a</v>
          </cell>
          <cell r="C654" t="str">
            <v xml:space="preserve">40mm thk Hollow flush steel doors, double plated with pressed steel frames, including priming and two coats of synthetic enamel paint </v>
          </cell>
          <cell r="D654" t="str">
            <v>Sqm</v>
          </cell>
          <cell r="E654">
            <v>1</v>
          </cell>
          <cell r="F654">
            <v>4500</v>
          </cell>
          <cell r="G654">
            <v>4500</v>
          </cell>
          <cell r="H654">
            <v>4500</v>
          </cell>
        </row>
        <row r="655">
          <cell r="A655" t="str">
            <v>DS</v>
          </cell>
          <cell r="B655" t="str">
            <v>b</v>
          </cell>
          <cell r="C655" t="str">
            <v xml:space="preserve">Steel openable/fixed windows as per IS 1038, including priming and two coats of synthetic enamel paint  </v>
          </cell>
          <cell r="D655" t="str">
            <v>Sqm</v>
          </cell>
          <cell r="E655">
            <v>1</v>
          </cell>
          <cell r="F655">
            <v>2800</v>
          </cell>
          <cell r="G655">
            <v>2800</v>
          </cell>
          <cell r="H655">
            <v>2800</v>
          </cell>
        </row>
        <row r="656">
          <cell r="A656" t="str">
            <v>DG</v>
          </cell>
          <cell r="B656" t="str">
            <v>c</v>
          </cell>
          <cell r="C656" t="str">
            <v xml:space="preserve">Glazed louvers with M.S. frames, fixtures including painting  </v>
          </cell>
          <cell r="D656" t="str">
            <v>Sqm</v>
          </cell>
          <cell r="E656">
            <v>1</v>
          </cell>
          <cell r="F656">
            <v>3500</v>
          </cell>
          <cell r="G656">
            <v>3500</v>
          </cell>
          <cell r="H656">
            <v>3500</v>
          </cell>
        </row>
        <row r="657">
          <cell r="A657" t="str">
            <v>DAGD</v>
          </cell>
          <cell r="B657" t="str">
            <v>d</v>
          </cell>
          <cell r="C657" t="str">
            <v xml:space="preserve">Aluminium glazed doors </v>
          </cell>
          <cell r="D657" t="str">
            <v>Sqm</v>
          </cell>
          <cell r="E657">
            <v>1</v>
          </cell>
          <cell r="F657">
            <v>6000</v>
          </cell>
          <cell r="G657">
            <v>6000</v>
          </cell>
          <cell r="H657">
            <v>6000</v>
          </cell>
        </row>
        <row r="658">
          <cell r="A658" t="str">
            <v>DAGP1</v>
          </cell>
          <cell r="B658" t="str">
            <v>e</v>
          </cell>
          <cell r="C658" t="str">
            <v xml:space="preserve">Aluminium glazed fixed partition </v>
          </cell>
          <cell r="D658" t="str">
            <v>Sqm</v>
          </cell>
          <cell r="E658">
            <v>1</v>
          </cell>
          <cell r="F658">
            <v>6000</v>
          </cell>
          <cell r="G658">
            <v>6000</v>
          </cell>
          <cell r="H658">
            <v>6000</v>
          </cell>
        </row>
        <row r="659">
          <cell r="A659" t="str">
            <v>DWD</v>
          </cell>
          <cell r="B659" t="str">
            <v>f</v>
          </cell>
          <cell r="C659" t="str">
            <v xml:space="preserve">window with double glazing </v>
          </cell>
          <cell r="D659" t="str">
            <v>Sqm</v>
          </cell>
          <cell r="E659">
            <v>1</v>
          </cell>
          <cell r="F659">
            <v>2500</v>
          </cell>
          <cell r="G659">
            <v>2500</v>
          </cell>
          <cell r="H659">
            <v>2500</v>
          </cell>
        </row>
        <row r="660">
          <cell r="A660" t="str">
            <v>DAGP2</v>
          </cell>
          <cell r="B660" t="str">
            <v>g</v>
          </cell>
          <cell r="C660" t="str">
            <v xml:space="preserve">Aluminium glazed fixed partition </v>
          </cell>
          <cell r="D660" t="str">
            <v>Sqm</v>
          </cell>
          <cell r="E660">
            <v>1</v>
          </cell>
          <cell r="F660">
            <v>6000</v>
          </cell>
          <cell r="G660">
            <v>6000</v>
          </cell>
          <cell r="H660">
            <v>6000</v>
          </cell>
        </row>
        <row r="661">
          <cell r="A661" t="str">
            <v>DWS</v>
          </cell>
          <cell r="B661" t="str">
            <v>h</v>
          </cell>
          <cell r="C661" t="str">
            <v xml:space="preserve">Window with single glazing </v>
          </cell>
          <cell r="D661" t="str">
            <v>Sqm</v>
          </cell>
          <cell r="E661">
            <v>1</v>
          </cell>
          <cell r="F661">
            <v>2000</v>
          </cell>
          <cell r="G661">
            <v>2000</v>
          </cell>
          <cell r="H661">
            <v>2000</v>
          </cell>
        </row>
        <row r="662">
          <cell r="A662" t="str">
            <v>D35</v>
          </cell>
          <cell r="B662" t="str">
            <v>i</v>
          </cell>
          <cell r="C662" t="str">
            <v xml:space="preserve">35mm thk flush doors with water proof, termite proof commercial plywood (10mm thk) on both faces including synthetic enamel paint </v>
          </cell>
          <cell r="D662" t="str">
            <v>Sqm</v>
          </cell>
          <cell r="E662">
            <v>1</v>
          </cell>
          <cell r="F662">
            <v>4750</v>
          </cell>
          <cell r="G662">
            <v>4750</v>
          </cell>
          <cell r="H662">
            <v>4750</v>
          </cell>
        </row>
        <row r="663">
          <cell r="A663" t="str">
            <v>DFP</v>
          </cell>
          <cell r="B663" t="str">
            <v>j</v>
          </cell>
          <cell r="C663" t="str">
            <v xml:space="preserve">Hinged type fire proof double leaf doors (Steel Door) 2hr rating without Panic Bar </v>
          </cell>
          <cell r="D663" t="str">
            <v>Sqm</v>
          </cell>
          <cell r="E663">
            <v>1</v>
          </cell>
          <cell r="F663">
            <v>23500</v>
          </cell>
          <cell r="G663">
            <v>23500</v>
          </cell>
          <cell r="H663">
            <v>23500</v>
          </cell>
        </row>
        <row r="664">
          <cell r="A664" t="str">
            <v>DF</v>
          </cell>
          <cell r="B664" t="str">
            <v>k</v>
          </cell>
          <cell r="C664" t="str">
            <v xml:space="preserve">Hinged type fire proof single leaf doors (Steel Door) 2hr rating without Panic Bar </v>
          </cell>
          <cell r="D664" t="str">
            <v>Sqm</v>
          </cell>
          <cell r="E664">
            <v>1</v>
          </cell>
          <cell r="F664">
            <v>21500</v>
          </cell>
          <cell r="G664">
            <v>21500</v>
          </cell>
          <cell r="H664">
            <v>21500</v>
          </cell>
        </row>
        <row r="665">
          <cell r="A665" t="str">
            <v>D18</v>
          </cell>
          <cell r="B665" t="str">
            <v>l</v>
          </cell>
          <cell r="C665" t="str">
            <v xml:space="preserve">18 SWG MS steel rolling shutter gear type Mechanically Operated </v>
          </cell>
          <cell r="D665" t="str">
            <v>Sqm</v>
          </cell>
          <cell r="E665">
            <v>1</v>
          </cell>
          <cell r="F665">
            <v>5500</v>
          </cell>
          <cell r="G665">
            <v>5500</v>
          </cell>
          <cell r="H665">
            <v>5500</v>
          </cell>
        </row>
        <row r="666">
          <cell r="A666" t="str">
            <v>DRS</v>
          </cell>
          <cell r="B666" t="str">
            <v>m</v>
          </cell>
          <cell r="C666" t="str">
            <v xml:space="preserve">Rolling stell shutters/grills covers the design, materials, fabrication and erection of rolling shutters/grills with motor drive including all accessories as IS 6248 required </v>
          </cell>
          <cell r="D666" t="str">
            <v>Sqm</v>
          </cell>
          <cell r="E666">
            <v>1</v>
          </cell>
          <cell r="F666">
            <v>6500</v>
          </cell>
          <cell r="G666">
            <v>6500</v>
          </cell>
          <cell r="H666">
            <v>6500</v>
          </cell>
        </row>
        <row r="667">
          <cell r="A667" t="str">
            <v>DWW</v>
          </cell>
          <cell r="B667" t="str">
            <v>n</v>
          </cell>
          <cell r="C667" t="str">
            <v xml:space="preserve">Woody window with single glazing </v>
          </cell>
          <cell r="D667" t="str">
            <v>Sqm</v>
          </cell>
          <cell r="E667">
            <v>1</v>
          </cell>
          <cell r="F667">
            <v>1200</v>
          </cell>
          <cell r="G667">
            <v>1200</v>
          </cell>
          <cell r="H667">
            <v>1200</v>
          </cell>
        </row>
        <row r="669">
          <cell r="B669">
            <v>31</v>
          </cell>
          <cell r="C669" t="str">
            <v>The work covers the furnishing of all materials, labour, tools, equipment, supervision and services necessary for incidental to the supply, installation, finishing and completion of suspended ceiling work of various profiles and at all elevations as per d</v>
          </cell>
        </row>
        <row r="670">
          <cell r="A670" t="str">
            <v>SCA</v>
          </cell>
          <cell r="B670" t="str">
            <v>a</v>
          </cell>
          <cell r="C670" t="str">
            <v xml:space="preserve">Acoustic 12mm Thick perforated wooden particle board(with G.I.M.S.grid)  </v>
          </cell>
          <cell r="D670" t="str">
            <v>Sqm</v>
          </cell>
          <cell r="E670">
            <v>1</v>
          </cell>
          <cell r="F670">
            <v>4200</v>
          </cell>
          <cell r="G670">
            <v>4200</v>
          </cell>
          <cell r="H670">
            <v>4200</v>
          </cell>
        </row>
        <row r="671">
          <cell r="A671" t="str">
            <v>SC12</v>
          </cell>
          <cell r="B671" t="str">
            <v>b</v>
          </cell>
          <cell r="C671" t="str">
            <v xml:space="preserve">12mm. Thick Gypsum boards(with G.I.M.S.grid)  </v>
          </cell>
          <cell r="D671" t="str">
            <v>Sqm</v>
          </cell>
          <cell r="E671">
            <v>1</v>
          </cell>
          <cell r="F671">
            <v>4000</v>
          </cell>
          <cell r="G671">
            <v>4000</v>
          </cell>
          <cell r="H671">
            <v>4000</v>
          </cell>
        </row>
        <row r="672">
          <cell r="A672" t="str">
            <v>SCIGI</v>
          </cell>
          <cell r="B672" t="str">
            <v>c</v>
          </cell>
          <cell r="C672" t="str">
            <v xml:space="preserve">insulation/acoustic boards (with G.I.M.S.grid) </v>
          </cell>
          <cell r="D672" t="str">
            <v>Sqm</v>
          </cell>
          <cell r="E672">
            <v>1</v>
          </cell>
          <cell r="F672">
            <v>6800</v>
          </cell>
          <cell r="G672">
            <v>6800</v>
          </cell>
          <cell r="H672">
            <v>6800</v>
          </cell>
        </row>
        <row r="673">
          <cell r="A673" t="str">
            <v>SCIAA</v>
          </cell>
          <cell r="B673" t="str">
            <v>d</v>
          </cell>
          <cell r="C673" t="str">
            <v xml:space="preserve">insulation/acoustic boards (with Aluminum alloy grid) </v>
          </cell>
          <cell r="D673" t="str">
            <v>Sqm</v>
          </cell>
          <cell r="E673">
            <v>1</v>
          </cell>
          <cell r="F673">
            <v>6800</v>
          </cell>
          <cell r="G673">
            <v>6800</v>
          </cell>
          <cell r="H673">
            <v>6800</v>
          </cell>
        </row>
        <row r="674">
          <cell r="A674" t="str">
            <v>SCPGI</v>
          </cell>
          <cell r="B674" t="str">
            <v>e</v>
          </cell>
          <cell r="C674" t="str">
            <v xml:space="preserve">plaster of Paris boards(with G.I.M.S.grid) </v>
          </cell>
          <cell r="D674" t="str">
            <v>Sqm</v>
          </cell>
          <cell r="E674">
            <v>1</v>
          </cell>
          <cell r="F674">
            <v>1250</v>
          </cell>
          <cell r="G674">
            <v>1250</v>
          </cell>
          <cell r="H674">
            <v>1250</v>
          </cell>
        </row>
        <row r="675">
          <cell r="A675" t="str">
            <v>SCPAA</v>
          </cell>
          <cell r="B675" t="str">
            <v>f</v>
          </cell>
          <cell r="C675" t="str">
            <v xml:space="preserve">plaster of Paris boards(with Aluminum alloy grid) </v>
          </cell>
          <cell r="D675" t="str">
            <v>Sqm</v>
          </cell>
          <cell r="E675">
            <v>1</v>
          </cell>
          <cell r="F675">
            <v>1250</v>
          </cell>
          <cell r="G675">
            <v>1250</v>
          </cell>
          <cell r="H675">
            <v>1250</v>
          </cell>
        </row>
        <row r="677">
          <cell r="B677">
            <v>32</v>
          </cell>
          <cell r="C677" t="str">
            <v>providing and erecting the following work including the cost of all labour, material and equipment, making cutting plan,cutting,jointing,assembly,edge preparation,welding,drilling,gainst damage in transit,breaking wall and repairing,stability of erection,</v>
          </cell>
        </row>
        <row r="678">
          <cell r="A678" t="str">
            <v>DPP100</v>
          </cell>
          <cell r="B678" t="str">
            <v>a</v>
          </cell>
          <cell r="C678" t="str">
            <v xml:space="preserve">100mm NB roof drain and floor drain pipe in PVC 4 kg/sq. sm presser  </v>
          </cell>
          <cell r="D678" t="str">
            <v>RM</v>
          </cell>
          <cell r="E678">
            <v>1</v>
          </cell>
          <cell r="F678">
            <v>650</v>
          </cell>
          <cell r="G678">
            <v>650</v>
          </cell>
          <cell r="H678">
            <v>650</v>
          </cell>
        </row>
        <row r="679">
          <cell r="A679" t="str">
            <v>DPS100</v>
          </cell>
          <cell r="B679" t="str">
            <v>b</v>
          </cell>
          <cell r="C679" t="str">
            <v xml:space="preserve">100mm NB roof drain and floor drain steel pipe including corrosive paint (MS Midium Pipe) </v>
          </cell>
          <cell r="D679" t="str">
            <v>RM</v>
          </cell>
          <cell r="E679">
            <v>1</v>
          </cell>
          <cell r="F679">
            <v>1100</v>
          </cell>
          <cell r="G679">
            <v>1100</v>
          </cell>
          <cell r="H679">
            <v>1100</v>
          </cell>
        </row>
        <row r="680">
          <cell r="A680" t="str">
            <v>DPP150</v>
          </cell>
          <cell r="B680" t="str">
            <v>c</v>
          </cell>
          <cell r="C680" t="str">
            <v xml:space="preserve">150mm NB roof drain and floor drain pipe in PVC 4 kg/sq. sm presser </v>
          </cell>
          <cell r="D680" t="str">
            <v>RM</v>
          </cell>
          <cell r="E680">
            <v>1</v>
          </cell>
          <cell r="F680">
            <v>850</v>
          </cell>
          <cell r="G680">
            <v>850</v>
          </cell>
          <cell r="H680">
            <v>850</v>
          </cell>
        </row>
        <row r="681">
          <cell r="A681" t="str">
            <v>DPS150</v>
          </cell>
          <cell r="B681" t="str">
            <v>d</v>
          </cell>
          <cell r="C681" t="str">
            <v xml:space="preserve">150mm NB roof drain and floor drain steel pipe including corrosive paint  (MS Midium Pipe) </v>
          </cell>
          <cell r="D681" t="str">
            <v>RM</v>
          </cell>
          <cell r="E681">
            <v>1</v>
          </cell>
          <cell r="F681">
            <v>1850</v>
          </cell>
          <cell r="G681">
            <v>1850</v>
          </cell>
          <cell r="H681">
            <v>1850</v>
          </cell>
        </row>
        <row r="682">
          <cell r="A682" t="str">
            <v>RDC100</v>
          </cell>
          <cell r="B682" t="str">
            <v>e</v>
          </cell>
          <cell r="C682" t="str">
            <v xml:space="preserve">roof drain heads with gratings for 100mm NB.pipes (Cast Iron) </v>
          </cell>
          <cell r="D682" t="str">
            <v>No</v>
          </cell>
          <cell r="E682">
            <v>1</v>
          </cell>
          <cell r="F682">
            <v>750</v>
          </cell>
          <cell r="G682">
            <v>750</v>
          </cell>
          <cell r="H682">
            <v>750</v>
          </cell>
        </row>
        <row r="683">
          <cell r="A683" t="str">
            <v>RDC150</v>
          </cell>
          <cell r="B683" t="str">
            <v>f</v>
          </cell>
          <cell r="C683" t="str">
            <v xml:space="preserve">roof drain heads with gratings for 150mm NB.pipes  (Cast Iron) </v>
          </cell>
          <cell r="D683" t="str">
            <v>No</v>
          </cell>
          <cell r="E683">
            <v>1</v>
          </cell>
          <cell r="F683">
            <v>1000</v>
          </cell>
          <cell r="G683">
            <v>1000</v>
          </cell>
          <cell r="H683">
            <v>1000</v>
          </cell>
        </row>
        <row r="684">
          <cell r="A684" t="str">
            <v>PVCWS</v>
          </cell>
          <cell r="B684" t="str">
            <v>g</v>
          </cell>
          <cell r="C684" t="str">
            <v>PVC  water skip</v>
          </cell>
          <cell r="D684" t="str">
            <v>No</v>
          </cell>
          <cell r="E684">
            <v>1</v>
          </cell>
          <cell r="F684">
            <v>150</v>
          </cell>
          <cell r="G684">
            <v>150</v>
          </cell>
          <cell r="H684">
            <v>150</v>
          </cell>
        </row>
        <row r="686">
          <cell r="B686">
            <v>33</v>
          </cell>
          <cell r="C686" t="str">
            <v>providing and erecting the following work including the cost of all labour, material and equipment, making cutting plan,cutting,jointing,assembly,edge preparation, welding, drilling, gainst damage in transit, breaking wall and repairing, stability of erec</v>
          </cell>
        </row>
        <row r="687">
          <cell r="A687" t="str">
            <v>15BS</v>
          </cell>
          <cell r="B687" t="str">
            <v>a</v>
          </cell>
          <cell r="C687" t="str">
            <v>15mm NB. CP brass screw down bib taps heavy grade</v>
          </cell>
          <cell r="D687" t="str">
            <v>No</v>
          </cell>
          <cell r="E687">
            <v>1</v>
          </cell>
          <cell r="F687">
            <v>850</v>
          </cell>
          <cell r="G687">
            <v>850</v>
          </cell>
          <cell r="H687">
            <v>850</v>
          </cell>
        </row>
        <row r="688">
          <cell r="A688" t="str">
            <v>SVB50</v>
          </cell>
          <cell r="B688" t="str">
            <v>b</v>
          </cell>
          <cell r="C688" t="str">
            <v xml:space="preserve">50 NB. CP brass stop valves heavy grade </v>
          </cell>
          <cell r="D688" t="str">
            <v>No</v>
          </cell>
          <cell r="E688">
            <v>1</v>
          </cell>
          <cell r="F688">
            <v>3000</v>
          </cell>
          <cell r="G688">
            <v>3000</v>
          </cell>
          <cell r="H688">
            <v>3000</v>
          </cell>
        </row>
        <row r="689">
          <cell r="A689" t="str">
            <v>SVB40</v>
          </cell>
          <cell r="B689" t="str">
            <v>c</v>
          </cell>
          <cell r="C689" t="str">
            <v xml:space="preserve">40 NB. CP brass stop valves heavy grade </v>
          </cell>
          <cell r="D689" t="str">
            <v>No</v>
          </cell>
          <cell r="E689">
            <v>1</v>
          </cell>
          <cell r="F689">
            <v>1500</v>
          </cell>
          <cell r="G689">
            <v>1500</v>
          </cell>
          <cell r="H689">
            <v>1500</v>
          </cell>
        </row>
        <row r="690">
          <cell r="A690" t="str">
            <v>SVB32</v>
          </cell>
          <cell r="B690" t="str">
            <v>d</v>
          </cell>
          <cell r="C690" t="str">
            <v xml:space="preserve">32 NB. CP brass stop valves heavy grade </v>
          </cell>
          <cell r="D690" t="str">
            <v>No</v>
          </cell>
          <cell r="E690">
            <v>1</v>
          </cell>
          <cell r="F690">
            <v>1100</v>
          </cell>
          <cell r="G690">
            <v>1100</v>
          </cell>
          <cell r="H690">
            <v>1100</v>
          </cell>
        </row>
        <row r="691">
          <cell r="A691" t="str">
            <v>SVB25</v>
          </cell>
          <cell r="B691" t="str">
            <v>e</v>
          </cell>
          <cell r="C691" t="str">
            <v xml:space="preserve">25 NB. CP brass stop valves heavy grade </v>
          </cell>
          <cell r="D691" t="str">
            <v>No</v>
          </cell>
          <cell r="E691">
            <v>1</v>
          </cell>
          <cell r="F691">
            <v>850</v>
          </cell>
          <cell r="G691">
            <v>850</v>
          </cell>
          <cell r="H691">
            <v>850</v>
          </cell>
        </row>
        <row r="692">
          <cell r="A692" t="str">
            <v>SVB20</v>
          </cell>
          <cell r="B692" t="str">
            <v>f</v>
          </cell>
          <cell r="C692" t="str">
            <v xml:space="preserve">20 NB. CP brass stop valves heavy grade </v>
          </cell>
          <cell r="D692" t="str">
            <v>No</v>
          </cell>
          <cell r="E692">
            <v>1</v>
          </cell>
          <cell r="F692">
            <v>680</v>
          </cell>
          <cell r="G692">
            <v>680</v>
          </cell>
          <cell r="H692">
            <v>680</v>
          </cell>
        </row>
        <row r="693">
          <cell r="A693" t="str">
            <v>SVB15</v>
          </cell>
          <cell r="B693" t="str">
            <v>g</v>
          </cell>
          <cell r="C693" t="str">
            <v xml:space="preserve">15 NB. CP brass stop valves heavy grade </v>
          </cell>
          <cell r="D693" t="str">
            <v>No</v>
          </cell>
          <cell r="E693">
            <v>1</v>
          </cell>
          <cell r="F693">
            <v>510</v>
          </cell>
          <cell r="G693">
            <v>510</v>
          </cell>
          <cell r="H693">
            <v>510</v>
          </cell>
        </row>
        <row r="695">
          <cell r="A695" t="str">
            <v>WCRT</v>
          </cell>
          <cell r="B695" t="str">
            <v>34a</v>
          </cell>
          <cell r="C695" t="str">
            <v>Water Closet Raised type:It shall include glazed vitreous china basin with siphon, open front solid plastic seat and plastic cover, low level PVC flushing cistern with valveless fittings, supply connections and necessary fittings. All fittings shall be ch</v>
          </cell>
          <cell r="D695" t="str">
            <v>Set</v>
          </cell>
          <cell r="E695">
            <v>1</v>
          </cell>
          <cell r="F695">
            <v>8500</v>
          </cell>
          <cell r="G695">
            <v>8500</v>
          </cell>
          <cell r="H695">
            <v>8500</v>
          </cell>
        </row>
        <row r="696">
          <cell r="A696" t="str">
            <v>WCST</v>
          </cell>
          <cell r="B696" t="str">
            <v>b</v>
          </cell>
          <cell r="C696" t="str">
            <v xml:space="preserve">Water Closet Squatting type:It shall include glazed vitreous china pan with foot rests and high level PVC flushing cis­tern with valveless fittings, supply connections and necessary fittings. All fittings shall be chromium plated. The foot rests shall be </v>
          </cell>
          <cell r="D696" t="str">
            <v>Set</v>
          </cell>
          <cell r="E696">
            <v>1</v>
          </cell>
          <cell r="F696">
            <v>5920</v>
          </cell>
          <cell r="G696">
            <v>5920</v>
          </cell>
          <cell r="H696">
            <v>5920</v>
          </cell>
        </row>
        <row r="697">
          <cell r="A697" t="str">
            <v>U</v>
          </cell>
          <cell r="B697" t="str">
            <v>c</v>
          </cell>
          <cell r="C697" t="str">
            <v>Urinals (two set urinals and one tank of 5 litre capacity): It shall consist of wall type glazed vitreous china urinals, PVC automatic flushing cistern complete with supply connections, flush pipe, lead pipes, grat­ings, traps and all other necessary fitt</v>
          </cell>
          <cell r="D697" t="str">
            <v>Set</v>
          </cell>
          <cell r="E697">
            <v>1</v>
          </cell>
          <cell r="F697">
            <v>13680</v>
          </cell>
          <cell r="G697">
            <v>13680</v>
          </cell>
          <cell r="H697">
            <v>13680</v>
          </cell>
        </row>
        <row r="698">
          <cell r="A698" t="str">
            <v>WB</v>
          </cell>
          <cell r="B698" t="str">
            <v>d</v>
          </cell>
          <cell r="C698" t="str">
            <v>wash basin: It shall be made of glazed vitreous china. The basin shall be flat back, wall hung by painted cast iron brackets and complete with pattern with hot and cold brass faucets with nylon washers, waste chain, waste washers, lead waste pipes with tr</v>
          </cell>
          <cell r="D698" t="str">
            <v>Set</v>
          </cell>
          <cell r="E698">
            <v>1</v>
          </cell>
          <cell r="F698">
            <v>2250</v>
          </cell>
          <cell r="G698">
            <v>2250</v>
          </cell>
          <cell r="H698">
            <v>2250</v>
          </cell>
        </row>
        <row r="699">
          <cell r="A699" t="str">
            <v>S</v>
          </cell>
          <cell r="B699" t="str">
            <v>e</v>
          </cell>
          <cell r="C699" t="str">
            <v>Sink: It shall be made of stainless steel. It shall be wall hung by painted cast iron brackets and complete with one brass faucet with nylon washers, waste chain, waste washers, lead waste pipes with traps, perforated waste coupling with necessary fitting</v>
          </cell>
          <cell r="D699" t="str">
            <v>Set</v>
          </cell>
          <cell r="E699">
            <v>1</v>
          </cell>
          <cell r="F699">
            <v>9750</v>
          </cell>
          <cell r="G699">
            <v>9750</v>
          </cell>
          <cell r="H699">
            <v>9750</v>
          </cell>
        </row>
        <row r="700">
          <cell r="A700" t="str">
            <v>BM</v>
          </cell>
          <cell r="B700" t="str">
            <v>f</v>
          </cell>
          <cell r="C700" t="str">
            <v xml:space="preserve">Bathroom Mirror: It shall be made of the best quality 6 mm thick glass and manufactured by a reputed mirror manufacturer. It shall be wall mounted with adjustable revolving brackets. The brackets, screws and other fittings shall be chromium plated. (Size </v>
          </cell>
          <cell r="D700" t="str">
            <v>No</v>
          </cell>
          <cell r="E700">
            <v>1</v>
          </cell>
          <cell r="F700">
            <v>1470</v>
          </cell>
          <cell r="G700">
            <v>1470</v>
          </cell>
          <cell r="H700">
            <v>1470</v>
          </cell>
        </row>
        <row r="701">
          <cell r="A701" t="str">
            <v>GS</v>
          </cell>
          <cell r="B701" t="str">
            <v>g</v>
          </cell>
          <cell r="C701" t="str">
            <v xml:space="preserve">Glass Shelves: Glass shelves shall consist of 6 mm thick clear sheet glass with guard rails and shall be wall mounted with bracket etc. All brackets, guard rails and screws shall be chromium plated. (Size 150x450) </v>
          </cell>
          <cell r="D701" t="str">
            <v>Set</v>
          </cell>
          <cell r="E701">
            <v>1</v>
          </cell>
          <cell r="F701">
            <v>950</v>
          </cell>
          <cell r="G701">
            <v>950</v>
          </cell>
          <cell r="H701">
            <v>950</v>
          </cell>
        </row>
        <row r="702">
          <cell r="A702" t="str">
            <v>TRCP</v>
          </cell>
          <cell r="B702" t="str">
            <v>h</v>
          </cell>
          <cell r="C702" t="str">
            <v xml:space="preserve">Towel Rail CP: Towel rails shall be 20 mm NB chromium plated brass pipes wall mounted with steel brackets. The brackets, screws etc. shall also be chromium plated </v>
          </cell>
          <cell r="D702" t="str">
            <v>Set</v>
          </cell>
          <cell r="E702">
            <v>1</v>
          </cell>
          <cell r="F702">
            <v>530</v>
          </cell>
          <cell r="G702">
            <v>530</v>
          </cell>
          <cell r="H702">
            <v>530</v>
          </cell>
        </row>
        <row r="703">
          <cell r="A703" t="str">
            <v>SHCP</v>
          </cell>
          <cell r="B703" t="str">
            <v>i</v>
          </cell>
          <cell r="C703" t="str">
            <v xml:space="preserve">Soap Holder CP: It shall be made of chromium plated brass. The holders shall be wall mounted with chromium plated screws. </v>
          </cell>
          <cell r="D703" t="str">
            <v>Set</v>
          </cell>
          <cell r="E703">
            <v>1</v>
          </cell>
          <cell r="F703">
            <v>525</v>
          </cell>
          <cell r="G703">
            <v>525</v>
          </cell>
          <cell r="H703">
            <v>525</v>
          </cell>
        </row>
        <row r="704">
          <cell r="A704" t="str">
            <v>LSDCP</v>
          </cell>
          <cell r="B704" t="str">
            <v>j</v>
          </cell>
          <cell r="C704" t="str">
            <v xml:space="preserve">Liquid Soap Dispenser CP : It shall be round and easily revolving with removable threaded nozzle. The body, bracket for wall mounting and screws shall be chromium plated. </v>
          </cell>
          <cell r="D704" t="str">
            <v>Set</v>
          </cell>
          <cell r="E704">
            <v>1</v>
          </cell>
          <cell r="F704">
            <v>575</v>
          </cell>
          <cell r="G704">
            <v>575</v>
          </cell>
          <cell r="H704">
            <v>575</v>
          </cell>
        </row>
        <row r="705">
          <cell r="A705" t="str">
            <v>TRHCP</v>
          </cell>
          <cell r="B705" t="str">
            <v>k</v>
          </cell>
          <cell r="C705" t="str">
            <v xml:space="preserve">Toilet Roll Holder CP : It shall be made of glazed vitreous china with suitable cover cum cutter. Wall mounting screws shall be chromium plated. </v>
          </cell>
          <cell r="D705" t="str">
            <v>Set</v>
          </cell>
          <cell r="E705">
            <v>1</v>
          </cell>
          <cell r="F705">
            <v>500</v>
          </cell>
          <cell r="G705">
            <v>500</v>
          </cell>
          <cell r="H705">
            <v>500</v>
          </cell>
        </row>
        <row r="707">
          <cell r="B707">
            <v>35</v>
          </cell>
          <cell r="C707" t="str">
            <v>providing and erecting the following work including the cost of all labour, material and equipment, making cutting plan, cutting, jointing, assembly, edge preparation welding,drilling,gainst damage in transit,stability of erecting, all other activities re</v>
          </cell>
        </row>
        <row r="708">
          <cell r="A708" t="str">
            <v>15CS</v>
          </cell>
          <cell r="B708" t="str">
            <v>a</v>
          </cell>
          <cell r="C708" t="str">
            <v xml:space="preserve">15mm NB. CP chrome plating screw down bib taps heavy grade </v>
          </cell>
          <cell r="D708" t="str">
            <v>NO</v>
          </cell>
          <cell r="E708">
            <v>1</v>
          </cell>
          <cell r="F708">
            <v>900</v>
          </cell>
          <cell r="G708">
            <v>900</v>
          </cell>
          <cell r="H708">
            <v>900</v>
          </cell>
        </row>
        <row r="709">
          <cell r="A709" t="str">
            <v>SVC50</v>
          </cell>
          <cell r="B709" t="str">
            <v>b</v>
          </cell>
          <cell r="C709" t="str">
            <v xml:space="preserve">50 NB. CP chrome plating stop valves heavy grade </v>
          </cell>
          <cell r="D709" t="str">
            <v>NO</v>
          </cell>
          <cell r="E709">
            <v>1</v>
          </cell>
          <cell r="F709">
            <v>3050</v>
          </cell>
          <cell r="G709">
            <v>3050</v>
          </cell>
          <cell r="H709">
            <v>3050</v>
          </cell>
        </row>
        <row r="710">
          <cell r="A710" t="str">
            <v>SVC40</v>
          </cell>
          <cell r="B710" t="str">
            <v>c</v>
          </cell>
          <cell r="C710" t="str">
            <v xml:space="preserve">40 NB. CP chrome plating stop valves heavy grade </v>
          </cell>
          <cell r="D710" t="str">
            <v>NO</v>
          </cell>
          <cell r="E710">
            <v>1</v>
          </cell>
          <cell r="F710">
            <v>1550</v>
          </cell>
          <cell r="G710">
            <v>1550</v>
          </cell>
          <cell r="H710">
            <v>1550</v>
          </cell>
        </row>
        <row r="711">
          <cell r="A711" t="str">
            <v>SVC32</v>
          </cell>
          <cell r="B711" t="str">
            <v>d</v>
          </cell>
          <cell r="C711" t="str">
            <v xml:space="preserve">32 NB. CP chrome plating stop valves heavy grade </v>
          </cell>
          <cell r="D711" t="str">
            <v>NO</v>
          </cell>
          <cell r="E711">
            <v>1</v>
          </cell>
          <cell r="F711">
            <v>1150</v>
          </cell>
          <cell r="G711">
            <v>1150</v>
          </cell>
          <cell r="H711">
            <v>1150</v>
          </cell>
        </row>
        <row r="712">
          <cell r="A712" t="str">
            <v>SVC25</v>
          </cell>
          <cell r="B712" t="str">
            <v>e</v>
          </cell>
          <cell r="C712" t="str">
            <v xml:space="preserve">25 NB. CP chrome plating stop valves heavy grade </v>
          </cell>
          <cell r="D712" t="str">
            <v>NO</v>
          </cell>
          <cell r="E712">
            <v>1</v>
          </cell>
          <cell r="F712">
            <v>900</v>
          </cell>
          <cell r="G712">
            <v>900</v>
          </cell>
          <cell r="H712">
            <v>900</v>
          </cell>
        </row>
        <row r="713">
          <cell r="A713" t="str">
            <v>SVC20</v>
          </cell>
          <cell r="B713" t="str">
            <v>f</v>
          </cell>
          <cell r="C713" t="str">
            <v xml:space="preserve">20 NB. CP chrome plating stop valves heavy grade </v>
          </cell>
          <cell r="D713" t="str">
            <v>NO</v>
          </cell>
          <cell r="E713">
            <v>1</v>
          </cell>
          <cell r="F713">
            <v>730</v>
          </cell>
          <cell r="G713">
            <v>730</v>
          </cell>
          <cell r="H713">
            <v>730</v>
          </cell>
        </row>
        <row r="714">
          <cell r="A714" t="str">
            <v>SVC15</v>
          </cell>
          <cell r="B714" t="str">
            <v>g</v>
          </cell>
          <cell r="C714" t="str">
            <v xml:space="preserve">15 NB. CP chrome plating stop valves heavy grade </v>
          </cell>
          <cell r="D714" t="str">
            <v>NO</v>
          </cell>
          <cell r="E714">
            <v>1</v>
          </cell>
          <cell r="F714">
            <v>560</v>
          </cell>
          <cell r="G714">
            <v>560</v>
          </cell>
          <cell r="H714">
            <v>560</v>
          </cell>
        </row>
        <row r="715">
          <cell r="D715" t="str">
            <v>NO</v>
          </cell>
          <cell r="E715">
            <v>1</v>
          </cell>
          <cell r="F715">
            <v>0</v>
          </cell>
          <cell r="G715">
            <v>0</v>
          </cell>
        </row>
        <row r="716">
          <cell r="B716">
            <v>36</v>
          </cell>
          <cell r="C716" t="str">
            <v>providing and erecting Valves with flanges. Gaskets. Bolts. Washers.ect. including the cost of all labour, material and equipment, making cutting plan,cutting,jointing,assembly,edge preparation,welding,drilling,gainst damage in transit,breaking wall and r</v>
          </cell>
        </row>
        <row r="717">
          <cell r="A717" t="str">
            <v>VF40</v>
          </cell>
          <cell r="B717" t="str">
            <v>a</v>
          </cell>
          <cell r="C717" t="str">
            <v>40mm NB.</v>
          </cell>
          <cell r="D717" t="str">
            <v>NO</v>
          </cell>
          <cell r="E717">
            <v>1</v>
          </cell>
          <cell r="F717">
            <v>1500</v>
          </cell>
          <cell r="G717">
            <v>1500</v>
          </cell>
          <cell r="H717">
            <v>1500</v>
          </cell>
        </row>
        <row r="718">
          <cell r="A718" t="str">
            <v>VF50</v>
          </cell>
          <cell r="B718" t="str">
            <v>b</v>
          </cell>
          <cell r="C718" t="str">
            <v>50mm NB.</v>
          </cell>
          <cell r="D718" t="str">
            <v>NO</v>
          </cell>
          <cell r="E718">
            <v>1</v>
          </cell>
          <cell r="F718">
            <v>3000</v>
          </cell>
          <cell r="G718">
            <v>3000</v>
          </cell>
          <cell r="H718">
            <v>3000</v>
          </cell>
        </row>
        <row r="719">
          <cell r="A719" t="str">
            <v>VF80</v>
          </cell>
          <cell r="B719" t="str">
            <v>c</v>
          </cell>
          <cell r="C719" t="str">
            <v>80mm NB.</v>
          </cell>
          <cell r="D719" t="str">
            <v>NO</v>
          </cell>
          <cell r="E719">
            <v>1</v>
          </cell>
          <cell r="F719">
            <v>4500</v>
          </cell>
          <cell r="G719">
            <v>4500</v>
          </cell>
          <cell r="H719">
            <v>4500</v>
          </cell>
        </row>
        <row r="720">
          <cell r="A720" t="str">
            <v>VF100</v>
          </cell>
          <cell r="B720" t="str">
            <v>d</v>
          </cell>
          <cell r="C720" t="str">
            <v>100mm NB.</v>
          </cell>
          <cell r="D720" t="str">
            <v>NO</v>
          </cell>
          <cell r="E720">
            <v>1</v>
          </cell>
          <cell r="F720">
            <v>5500</v>
          </cell>
          <cell r="G720">
            <v>5500</v>
          </cell>
          <cell r="H720">
            <v>5500</v>
          </cell>
        </row>
        <row r="722">
          <cell r="B722">
            <v>37</v>
          </cell>
          <cell r="C722" t="str">
            <v>providing and erecting the following work including the cost of all labour, material and equipment, making cutting plan,cutting,jointing,assembly,edge preparation,welding,drilling,breaking wall and repairing, painting, gainst damage in transit,stability o</v>
          </cell>
        </row>
        <row r="723">
          <cell r="A723" t="str">
            <v>15B</v>
          </cell>
          <cell r="B723" t="str">
            <v>a</v>
          </cell>
          <cell r="C723" t="str">
            <v xml:space="preserve">15mm NB. Meadium grade Class B （including steel elbow pipe, tee pipe,reducer pipe and pipe cap etc.) </v>
          </cell>
          <cell r="D723" t="str">
            <v>RM</v>
          </cell>
          <cell r="E723">
            <v>1</v>
          </cell>
          <cell r="F723">
            <v>1250</v>
          </cell>
          <cell r="G723">
            <v>1250</v>
          </cell>
          <cell r="H723">
            <v>1250</v>
          </cell>
        </row>
        <row r="724">
          <cell r="A724" t="str">
            <v>20B</v>
          </cell>
          <cell r="B724" t="str">
            <v>b</v>
          </cell>
          <cell r="C724" t="str">
            <v xml:space="preserve">20mm NB. Meadium grade Class B  （including steel elbow pipe, tee pipe,reducer pipe and pipe cap etc.) </v>
          </cell>
          <cell r="D724" t="str">
            <v>RM</v>
          </cell>
          <cell r="E724">
            <v>1</v>
          </cell>
          <cell r="F724">
            <v>1655</v>
          </cell>
          <cell r="G724">
            <v>1655</v>
          </cell>
          <cell r="H724">
            <v>1655</v>
          </cell>
        </row>
        <row r="725">
          <cell r="A725" t="str">
            <v>25B</v>
          </cell>
          <cell r="B725" t="str">
            <v>c</v>
          </cell>
          <cell r="C725" t="str">
            <v xml:space="preserve">25mm NB. Meadium grade Class B  （including steel elbow pipe, tee pipe,reducer pipe and pipe cap etc. </v>
          </cell>
          <cell r="D725" t="str">
            <v>RM</v>
          </cell>
          <cell r="E725">
            <v>1</v>
          </cell>
          <cell r="F725">
            <v>2030</v>
          </cell>
          <cell r="G725">
            <v>2030</v>
          </cell>
          <cell r="H725">
            <v>2030</v>
          </cell>
        </row>
        <row r="726">
          <cell r="A726" t="str">
            <v>32B</v>
          </cell>
          <cell r="B726" t="str">
            <v>d</v>
          </cell>
          <cell r="C726" t="str">
            <v xml:space="preserve">32mm NB. Meadium grade Class B  （including steel elbow pipe, tee pipe,reducer pipe and pipe cap etc.) </v>
          </cell>
          <cell r="D726" t="str">
            <v>RM</v>
          </cell>
          <cell r="E726">
            <v>1</v>
          </cell>
          <cell r="F726">
            <v>2200</v>
          </cell>
          <cell r="G726">
            <v>2200</v>
          </cell>
          <cell r="H726">
            <v>2200</v>
          </cell>
        </row>
        <row r="727">
          <cell r="A727" t="str">
            <v>40B</v>
          </cell>
          <cell r="B727" t="str">
            <v>e</v>
          </cell>
          <cell r="C727" t="str">
            <v xml:space="preserve">40mm NB. Meadium grade Class B （including steel elbow pipe, tee pipe,reducer pipe and pipe cap etc.) </v>
          </cell>
          <cell r="D727" t="str">
            <v>RM</v>
          </cell>
          <cell r="E727">
            <v>1</v>
          </cell>
          <cell r="F727">
            <v>2390</v>
          </cell>
          <cell r="G727">
            <v>2390</v>
          </cell>
          <cell r="H727">
            <v>2390</v>
          </cell>
        </row>
        <row r="728">
          <cell r="A728" t="str">
            <v>50B</v>
          </cell>
          <cell r="B728" t="str">
            <v>f</v>
          </cell>
          <cell r="C728" t="str">
            <v xml:space="preserve">50mm NB. Meadium grade Class B （including steel elbow pipe, tee pipe,reducer pipe and pipe cap etc.) </v>
          </cell>
          <cell r="D728" t="str">
            <v>RM</v>
          </cell>
          <cell r="E728">
            <v>1</v>
          </cell>
          <cell r="F728">
            <v>2800</v>
          </cell>
          <cell r="G728">
            <v>2800</v>
          </cell>
          <cell r="H728">
            <v>2800</v>
          </cell>
        </row>
        <row r="729">
          <cell r="A729" t="str">
            <v>80B</v>
          </cell>
          <cell r="B729" t="str">
            <v>g</v>
          </cell>
          <cell r="C729" t="str">
            <v xml:space="preserve">80mm NB. Meadium grade Class B （including steel elbow pipe, tee pipe,reducer pipe and pipe cap etc.) </v>
          </cell>
          <cell r="D729" t="str">
            <v>RM</v>
          </cell>
          <cell r="E729">
            <v>1</v>
          </cell>
          <cell r="F729">
            <v>2975</v>
          </cell>
          <cell r="G729">
            <v>2975</v>
          </cell>
          <cell r="H729">
            <v>2975</v>
          </cell>
        </row>
        <row r="730">
          <cell r="A730" t="str">
            <v>100B</v>
          </cell>
          <cell r="B730" t="str">
            <v>h</v>
          </cell>
          <cell r="C730" t="str">
            <v xml:space="preserve">100mm NB. Meadium grade Class B （including steel elbow pipe, tee pipe,reducer pipe and pipe cap etc.)  </v>
          </cell>
          <cell r="D730" t="str">
            <v>RM</v>
          </cell>
          <cell r="E730">
            <v>1</v>
          </cell>
          <cell r="F730">
            <v>3130</v>
          </cell>
          <cell r="G730">
            <v>3130</v>
          </cell>
          <cell r="H730">
            <v>3130</v>
          </cell>
        </row>
        <row r="731">
          <cell r="A731" t="str">
            <v>150B</v>
          </cell>
          <cell r="B731" t="str">
            <v>i</v>
          </cell>
          <cell r="C731" t="str">
            <v xml:space="preserve">150mm NB. Meadium grade Class B （including steel elbow pipe, tee pipe,reducer pipe and pipe cap etc.) </v>
          </cell>
          <cell r="D731" t="str">
            <v>RM</v>
          </cell>
          <cell r="E731">
            <v>1</v>
          </cell>
          <cell r="F731">
            <v>3550</v>
          </cell>
          <cell r="G731">
            <v>3550</v>
          </cell>
          <cell r="H731">
            <v>3550</v>
          </cell>
        </row>
        <row r="733">
          <cell r="B733">
            <v>38</v>
          </cell>
          <cell r="C733" t="str">
            <v>providing and erecting the following work including the cost of all labour, material and equipment, making cutting plan,cutting,jointing,assembly,edge preparation,welding,drilling,breaking wall and repairing, painting, gainst damage in transit,stability o</v>
          </cell>
        </row>
        <row r="734">
          <cell r="A734" t="str">
            <v>15GB</v>
          </cell>
          <cell r="B734" t="str">
            <v>a</v>
          </cell>
          <cell r="C734" t="str">
            <v xml:space="preserve">15mm NB. Meadium grade GI pipe Class B （including steel elbow pipe, tee pipe,reducer pipe and pipe cap etc.) </v>
          </cell>
          <cell r="D734" t="str">
            <v>RM</v>
          </cell>
          <cell r="E734">
            <v>1</v>
          </cell>
          <cell r="F734">
            <v>900</v>
          </cell>
          <cell r="G734">
            <v>900</v>
          </cell>
          <cell r="H734">
            <v>900</v>
          </cell>
        </row>
        <row r="735">
          <cell r="A735" t="str">
            <v>20GB</v>
          </cell>
          <cell r="B735" t="str">
            <v>b</v>
          </cell>
          <cell r="C735" t="str">
            <v xml:space="preserve">20mm NB. Meadium grade GI pipe Class B （including steel elbow pipe, tee pipe,reducer pipe and pipe cap etc.) </v>
          </cell>
          <cell r="D735" t="str">
            <v>RM</v>
          </cell>
          <cell r="E735">
            <v>1</v>
          </cell>
          <cell r="F735">
            <v>1135</v>
          </cell>
          <cell r="G735">
            <v>1135</v>
          </cell>
          <cell r="H735">
            <v>1135</v>
          </cell>
        </row>
        <row r="736">
          <cell r="A736" t="str">
            <v>25GB</v>
          </cell>
          <cell r="B736" t="str">
            <v>c</v>
          </cell>
          <cell r="C736" t="str">
            <v xml:space="preserve">25mm NB. Meadium grade GI pipe Class B （including steel elbow pipe, tee pipe,reducer pipe and pipe cap etc. </v>
          </cell>
          <cell r="D736" t="str">
            <v>RM</v>
          </cell>
          <cell r="E736">
            <v>1</v>
          </cell>
          <cell r="F736">
            <v>1360</v>
          </cell>
          <cell r="G736">
            <v>1360</v>
          </cell>
          <cell r="H736">
            <v>1360</v>
          </cell>
        </row>
        <row r="737">
          <cell r="A737" t="str">
            <v>32GB</v>
          </cell>
          <cell r="B737" t="str">
            <v>d</v>
          </cell>
          <cell r="C737" t="str">
            <v xml:space="preserve">32mm NB. Meadium grade GI pipe Class B （including steel elbow pipe, tee pipe,reducer pipe and pipe cap etc.) </v>
          </cell>
          <cell r="D737" t="str">
            <v>RM</v>
          </cell>
          <cell r="E737">
            <v>1</v>
          </cell>
          <cell r="F737">
            <v>1560</v>
          </cell>
          <cell r="G737">
            <v>1560</v>
          </cell>
          <cell r="H737">
            <v>1560</v>
          </cell>
        </row>
        <row r="738">
          <cell r="A738" t="str">
            <v>40GB</v>
          </cell>
          <cell r="B738" t="str">
            <v>e</v>
          </cell>
          <cell r="C738" t="str">
            <v xml:space="preserve">40mm NB. Meadium grade GI pipe Class B （including steel elbow pipe, tee pipe,reducer pipe and pipe cap etc.)  </v>
          </cell>
          <cell r="D738" t="str">
            <v>RM</v>
          </cell>
          <cell r="E738">
            <v>1</v>
          </cell>
          <cell r="F738">
            <v>1850</v>
          </cell>
          <cell r="G738">
            <v>1850</v>
          </cell>
          <cell r="H738">
            <v>1850</v>
          </cell>
        </row>
        <row r="739">
          <cell r="A739" t="str">
            <v>50GB</v>
          </cell>
          <cell r="B739" t="str">
            <v>f</v>
          </cell>
          <cell r="C739" t="str">
            <v xml:space="preserve">50mm NB. Meadium grade GI pipe Class B  （including steel elbow pipe, tee pipe,reducer pipe and pipe cap etc.)  </v>
          </cell>
          <cell r="D739" t="str">
            <v>RM</v>
          </cell>
          <cell r="E739">
            <v>1</v>
          </cell>
          <cell r="F739">
            <v>2850</v>
          </cell>
          <cell r="G739">
            <v>2850</v>
          </cell>
          <cell r="H739">
            <v>2850</v>
          </cell>
        </row>
        <row r="740">
          <cell r="A740" t="str">
            <v>65BG</v>
          </cell>
          <cell r="B740" t="str">
            <v>g</v>
          </cell>
          <cell r="C740" t="str">
            <v>65mm NB. Meadium grade GI pipe Class B  （including steel elbow pipe, tee pipe,reducer pipe and pipe cap etc.)</v>
          </cell>
          <cell r="D740" t="str">
            <v>RM</v>
          </cell>
          <cell r="E740">
            <v>1</v>
          </cell>
          <cell r="F740">
            <v>3000</v>
          </cell>
          <cell r="G740">
            <v>3000</v>
          </cell>
          <cell r="H740">
            <v>3000</v>
          </cell>
        </row>
        <row r="741">
          <cell r="A741" t="str">
            <v>80GB</v>
          </cell>
          <cell r="B741" t="str">
            <v>h</v>
          </cell>
          <cell r="C741" t="str">
            <v xml:space="preserve">80mm NB. Meadium grade GI pipe Class B  （including steel elbow pipe, tee pipe,reducer pipe and pipe cap etc. </v>
          </cell>
          <cell r="D741" t="str">
            <v>RM</v>
          </cell>
          <cell r="E741">
            <v>1</v>
          </cell>
          <cell r="F741">
            <v>3185</v>
          </cell>
          <cell r="G741">
            <v>3185</v>
          </cell>
          <cell r="H741">
            <v>3185</v>
          </cell>
        </row>
        <row r="742">
          <cell r="A742" t="str">
            <v>100GB</v>
          </cell>
          <cell r="B742" t="str">
            <v>i</v>
          </cell>
          <cell r="C742" t="str">
            <v xml:space="preserve">100mm NB. Meadium grade GI pipe Class B  （including steel elbow pipe, tee pipe,reducer pipe and pipe cap etc.) </v>
          </cell>
          <cell r="D742" t="str">
            <v>RM</v>
          </cell>
          <cell r="E742">
            <v>1</v>
          </cell>
          <cell r="F742">
            <v>3420</v>
          </cell>
          <cell r="G742">
            <v>3420</v>
          </cell>
          <cell r="H742">
            <v>3420</v>
          </cell>
        </row>
        <row r="745">
          <cell r="B745">
            <v>39</v>
          </cell>
          <cell r="C745" t="str">
            <v>providing and erecting the following work including the cost of all labour, material and equipment, making cutting plan,cutting,jointing,assembly,edge preparation,welding,drilling,breaking wall and repairing, painting, gainst damage in transit,stability o</v>
          </cell>
        </row>
        <row r="746">
          <cell r="A746" t="str">
            <v>80SDP</v>
          </cell>
          <cell r="B746" t="str">
            <v>a</v>
          </cell>
          <cell r="C746" t="str">
            <v xml:space="preserve">80 mm NB. Extra heavy cast iron soil drain pipe, above ground </v>
          </cell>
          <cell r="D746" t="str">
            <v>RM</v>
          </cell>
          <cell r="E746">
            <v>1</v>
          </cell>
          <cell r="F746">
            <v>1500</v>
          </cell>
          <cell r="G746">
            <v>1500</v>
          </cell>
          <cell r="H746">
            <v>1500</v>
          </cell>
        </row>
        <row r="747">
          <cell r="A747" t="str">
            <v>100SDP</v>
          </cell>
          <cell r="B747" t="str">
            <v>b</v>
          </cell>
          <cell r="C747" t="str">
            <v xml:space="preserve">100 mm NB. Extra heavy cast iron soil drain pipe, above ground  </v>
          </cell>
          <cell r="D747" t="str">
            <v>RM</v>
          </cell>
          <cell r="E747">
            <v>1</v>
          </cell>
          <cell r="F747">
            <v>2000</v>
          </cell>
          <cell r="G747">
            <v>2000</v>
          </cell>
          <cell r="H747">
            <v>2000</v>
          </cell>
        </row>
        <row r="748">
          <cell r="A748" t="str">
            <v>150SDP</v>
          </cell>
          <cell r="B748" t="str">
            <v>c</v>
          </cell>
          <cell r="C748" t="str">
            <v xml:space="preserve">150 mm NB. Extra heavy cast iron soil drain pipe, above ground  </v>
          </cell>
          <cell r="D748" t="str">
            <v>RM</v>
          </cell>
          <cell r="E748">
            <v>1</v>
          </cell>
          <cell r="F748">
            <v>2250</v>
          </cell>
          <cell r="G748">
            <v>2250</v>
          </cell>
          <cell r="H748">
            <v>2250</v>
          </cell>
        </row>
        <row r="749">
          <cell r="A749" t="str">
            <v>80ASP</v>
          </cell>
          <cell r="B749" t="str">
            <v>d</v>
          </cell>
          <cell r="C749" t="str">
            <v xml:space="preserve">80 mm NB. Extra heavy cast iron anti syphonage pipe, above ground  </v>
          </cell>
          <cell r="D749" t="str">
            <v>RM</v>
          </cell>
          <cell r="E749">
            <v>1</v>
          </cell>
          <cell r="F749">
            <v>1750</v>
          </cell>
          <cell r="G749">
            <v>1750</v>
          </cell>
          <cell r="H749">
            <v>1750</v>
          </cell>
        </row>
        <row r="752">
          <cell r="A752" t="str">
            <v>NQ</v>
          </cell>
          <cell r="B752">
            <v>40</v>
          </cell>
          <cell r="C752" t="str">
            <v>NOT QUOTED</v>
          </cell>
          <cell r="D752">
            <v>0</v>
          </cell>
          <cell r="E752">
            <v>0</v>
          </cell>
          <cell r="F752">
            <v>0</v>
          </cell>
          <cell r="G752">
            <v>0</v>
          </cell>
          <cell r="H752" t="str">
            <v>NQ</v>
          </cell>
        </row>
        <row r="756">
          <cell r="C756" t="str">
            <v>- END -</v>
          </cell>
        </row>
      </sheetData>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PLAN_FEB97"/>
      <sheetName val="S2groupcode"/>
      <sheetName val="Index"/>
      <sheetName val="Manpower"/>
      <sheetName val="Plant Cost"/>
      <sheetName val="cul-invSUBMITTED"/>
      <sheetName val="INPUT"/>
      <sheetName val="FORM7"/>
      <sheetName val="INPUT SHEET"/>
      <sheetName val="DETAILED"/>
      <sheetName val="21-Rate Analysi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Management Main"/>
      <sheetName val="PM Framework"/>
      <sheetName val="CHECKLISTS ----&gt;"/>
      <sheetName val="Project Startup Checklist"/>
      <sheetName val="Project Planning Checklist"/>
      <sheetName val="Sponsor Chklst"/>
      <sheetName val="QA Chklst"/>
      <sheetName val="Transition Chklst"/>
      <sheetName val="Proj Closeout Chklst"/>
      <sheetName val="TEMPLATES ----&gt;"/>
      <sheetName val="Project Scope"/>
      <sheetName val="Project Scope Change"/>
      <sheetName val="Status Report"/>
      <sheetName val="Green Light"/>
      <sheetName val="Activity List"/>
      <sheetName val="Risk Log"/>
      <sheetName val="Issue Log"/>
      <sheetName val="Resource Planning"/>
      <sheetName val="Comm matrix"/>
      <sheetName val="User Forms ----&gt;"/>
      <sheetName val="User Defined 1"/>
      <sheetName val="User Defined 2"/>
      <sheetName val="User Defined 3"/>
      <sheetName val="Guidelines ----&gt;"/>
      <sheetName val="Issue Mgmt"/>
      <sheetName val="Status Reporting"/>
      <sheetName val="Project Scope Changes"/>
      <sheetName val="Roles and Resp"/>
      <sheetName val="Sheet2"/>
      <sheetName val="ORGANOGRAM"/>
      <sheetName val="Pier Design(with offset)"/>
      <sheetName val="Analy_7-10"/>
    </sheetNames>
    <sheetDataSet>
      <sheetData sheetId="0">
        <row r="10">
          <cell r="D10" t="str">
            <v>IOCL, Paradeep</v>
          </cell>
        </row>
        <row r="12">
          <cell r="D12" t="str">
            <v>Mr. Virender Roy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Management Main"/>
      <sheetName val="PM Framework"/>
      <sheetName val="CHECKLISTS ----&gt;"/>
      <sheetName val="Project Startup Checklist"/>
      <sheetName val="Project Planning Checklist"/>
      <sheetName val="Sponsor Chklst"/>
      <sheetName val="QA Chklst"/>
      <sheetName val="Transition Chklst"/>
      <sheetName val="Proj Closeout Chklst"/>
      <sheetName val="TEMPLATES ----&gt;"/>
      <sheetName val="Project Scope"/>
      <sheetName val="Project Scope Change"/>
      <sheetName val="Status Report"/>
      <sheetName val="Green Light"/>
      <sheetName val="Activity List"/>
      <sheetName val="Risk Log"/>
      <sheetName val="Issue Log"/>
      <sheetName val="Resource Planning"/>
      <sheetName val="Comm matrix"/>
      <sheetName val="User Forms ----&gt;"/>
      <sheetName val="User Defined 1"/>
      <sheetName val="User Defined 2"/>
      <sheetName val="User Defined 3"/>
      <sheetName val="Guidelines ----&gt;"/>
      <sheetName val="Issue Mgmt"/>
      <sheetName val="Status Reporting"/>
      <sheetName val="Project Scope Changes"/>
      <sheetName val="Roles and Resp"/>
      <sheetName val="Sheet2"/>
      <sheetName val="ORGANOGRAM"/>
      <sheetName val="Pier Design(with offset)"/>
      <sheetName val="Analy_7-10"/>
    </sheetNames>
    <sheetDataSet>
      <sheetData sheetId="0">
        <row r="10">
          <cell r="D10" t="str">
            <v>IOCL, Paradeep</v>
          </cell>
        </row>
        <row r="12">
          <cell r="D12" t="str">
            <v>Mr. Virender Roy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량집계표"/>
      <sheetName val="Bresk-civil2"/>
      <sheetName val="내역(한신APT)"/>
      <sheetName val="POWER"/>
      <sheetName val="계측"/>
      <sheetName val="현황CODE"/>
      <sheetName val="손익현황"/>
      <sheetName val="예산서"/>
      <sheetName val="Sheet1"/>
      <sheetName val="REDUCER"/>
      <sheetName val="WE'T"/>
      <sheetName val="BOM_DWG"/>
      <sheetName val="CABLE BULK"/>
      <sheetName val="Attachment 1"/>
      <sheetName val="MEXICO-C"/>
      <sheetName val="Data Description"/>
      <sheetName val="BM"/>
      <sheetName val="DB_ET200(R. A)"/>
      <sheetName val="HRSG PRINT"/>
      <sheetName val="cover"/>
      <sheetName val="PipWT"/>
      <sheetName val="BQ_Methanol"/>
      <sheetName val="Insulation_Utl_Off"/>
      <sheetName val="Note_Piping"/>
      <sheetName val="Testing"/>
      <sheetName val="A"/>
      <sheetName val="SIZING"/>
      <sheetName val="남양시작동자105노65기1.3화1.2"/>
      <sheetName val="TOEC"/>
      <sheetName val="현장지지물물량"/>
      <sheetName val="단면치수"/>
      <sheetName val="Code 02"/>
      <sheetName val="Code 03"/>
      <sheetName val="Code 04"/>
      <sheetName val="Code 05"/>
      <sheetName val="Code 06"/>
      <sheetName val="Code 07"/>
      <sheetName val="Code 09"/>
      <sheetName val="Code03"/>
      <sheetName val="SUMMARY"/>
      <sheetName val="5-Digit"/>
      <sheetName val="MixBed"/>
      <sheetName val="CondPol"/>
      <sheetName val="Breakdown"/>
      <sheetName val="설계명세서"/>
      <sheetName val="자바라1"/>
      <sheetName val="L_RPTA05_목록"/>
      <sheetName val="기준"/>
      <sheetName val="seting MP"/>
      <sheetName val="RFP002"/>
      <sheetName val="RFP003E"/>
      <sheetName val="Steam-Sys"/>
      <sheetName val="토목"/>
      <sheetName val="대공종"/>
      <sheetName val="ABUT수량-A1"/>
      <sheetName val="서울대규장각(가시설흙막이)"/>
      <sheetName val="96배수"/>
      <sheetName val="도"/>
      <sheetName val="Bresk-civil2.xls"/>
      <sheetName val="Valve-electro"/>
      <sheetName val="#REF"/>
      <sheetName val="출력X"/>
      <sheetName val="Sub Str"/>
      <sheetName val="Quant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LLsumpWS"/>
      <sheetName val="3LLsumpWSAnx"/>
      <sheetName val="Inlet 5LLsump-Thi"/>
      <sheetName val="5LLsump-Thi-ax"/>
      <sheetName val="1LLsumpWS "/>
      <sheetName val="1LLsumpWSAnx "/>
      <sheetName val="60sumpWS CH"/>
      <sheetName val="60sumpWS-CHax"/>
      <sheetName val="60sumpWS NM"/>
      <sheetName val="60sumpWS-NMax"/>
      <sheetName val="Inlet 5LLsump-Thi (2)"/>
      <sheetName val="5LLsump-Thi-ax (2)"/>
      <sheetName val="60sumpWS CH (2)"/>
      <sheetName val="60sumpWS-CHax (2)"/>
      <sheetName val="FORM-W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sheetData sheetId="1"/>
      <sheetData sheetId="2"/>
      <sheetData sheetId="3"/>
      <sheetData sheetId="4">
        <row r="3">
          <cell r="C3" t="str">
            <v>CHAPTER-1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 A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Rate Analysis "/>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forced Earthwork"/>
      <sheetName val="Barrier, Railings"/>
      <sheetName val="VARIOUS STONES"/>
      <sheetName val="Catch Pit"/>
      <sheetName val="KERBS"/>
      <sheetName val="LOCAL RATES"/>
      <sheetName val="S2groupcode"/>
      <sheetName val="Index"/>
      <sheetName val="scour depth"/>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sheetName val="dummy"/>
      <sheetName val="Sales"/>
      <sheetName val="GM"/>
      <sheetName val="Outstandings"/>
      <sheetName val="Issues"/>
      <sheetName val="purpose&amp;input"/>
      <sheetName val="RECAPITULATION"/>
      <sheetName val="RANGE"/>
      <sheetName val="BOQ_Direct_selling cost"/>
      <sheetName val="estimate"/>
      <sheetName val="Assumptions"/>
    </sheetNames>
    <sheetDataSet>
      <sheetData sheetId="0" refreshError="1"/>
      <sheetData sheetId="1" refreshError="1">
        <row r="2">
          <cell r="A2" t="str">
            <v>DCBC1038</v>
          </cell>
          <cell r="B2" t="str">
            <v>FINISHING ITEM SCOPE-DELHI</v>
          </cell>
          <cell r="C2">
            <v>42.86</v>
          </cell>
          <cell r="D2">
            <v>0</v>
          </cell>
          <cell r="E2">
            <v>3639.25</v>
          </cell>
          <cell r="F2">
            <v>540.82000000000005</v>
          </cell>
          <cell r="G2">
            <v>-59.45</v>
          </cell>
          <cell r="H2">
            <v>3675.89</v>
          </cell>
          <cell r="I2">
            <v>36.758899999999997</v>
          </cell>
        </row>
        <row r="3">
          <cell r="A3" t="str">
            <v>DCBC1070</v>
          </cell>
          <cell r="B3" t="str">
            <v>SCOPE</v>
          </cell>
          <cell r="C3">
            <v>0</v>
          </cell>
          <cell r="D3">
            <v>0</v>
          </cell>
          <cell r="E3">
            <v>2343.2800000000002</v>
          </cell>
          <cell r="F3">
            <v>21.99</v>
          </cell>
          <cell r="G3">
            <v>3.28</v>
          </cell>
          <cell r="H3">
            <v>2366.9499999999998</v>
          </cell>
          <cell r="I3">
            <v>23.669499999999999</v>
          </cell>
        </row>
        <row r="4">
          <cell r="A4" t="str">
            <v>DCBC183B</v>
          </cell>
          <cell r="B4" t="str">
            <v>SAHARA MALL - FINISHING WORKS</v>
          </cell>
          <cell r="C4">
            <v>0</v>
          </cell>
          <cell r="D4">
            <v>0</v>
          </cell>
          <cell r="E4">
            <v>0</v>
          </cell>
          <cell r="F4">
            <v>0</v>
          </cell>
          <cell r="G4">
            <v>0</v>
          </cell>
          <cell r="H4">
            <v>0</v>
          </cell>
          <cell r="I4">
            <v>0</v>
          </cell>
        </row>
        <row r="5">
          <cell r="A5" t="str">
            <v>DCBC3464</v>
          </cell>
          <cell r="B5" t="str">
            <v>BC</v>
          </cell>
          <cell r="C5">
            <v>5.13</v>
          </cell>
          <cell r="D5">
            <v>0</v>
          </cell>
          <cell r="E5">
            <v>1017.27</v>
          </cell>
          <cell r="F5">
            <v>113.14</v>
          </cell>
          <cell r="G5">
            <v>5.51</v>
          </cell>
          <cell r="H5">
            <v>1027.55</v>
          </cell>
          <cell r="I5">
            <v>10.275499999999999</v>
          </cell>
        </row>
        <row r="6">
          <cell r="A6" t="str">
            <v>DCBC3745</v>
          </cell>
          <cell r="B6" t="str">
            <v>TRANSWORLD RADIO</v>
          </cell>
          <cell r="C6">
            <v>0</v>
          </cell>
          <cell r="D6">
            <v>0</v>
          </cell>
          <cell r="E6">
            <v>141.96</v>
          </cell>
          <cell r="F6">
            <v>14.83</v>
          </cell>
          <cell r="G6">
            <v>1.71</v>
          </cell>
          <cell r="H6">
            <v>141.96</v>
          </cell>
          <cell r="I6">
            <v>0</v>
          </cell>
        </row>
        <row r="7">
          <cell r="A7" t="str">
            <v>DCBC4193</v>
          </cell>
          <cell r="B7" t="str">
            <v>SAHARA MALL, GURGOAN</v>
          </cell>
          <cell r="C7">
            <v>100.29</v>
          </cell>
          <cell r="D7">
            <v>0</v>
          </cell>
          <cell r="E7">
            <v>699.12</v>
          </cell>
          <cell r="F7">
            <v>-68.5</v>
          </cell>
          <cell r="G7">
            <v>7.5</v>
          </cell>
          <cell r="H7">
            <v>706.18</v>
          </cell>
          <cell r="I7">
            <v>7.0617999999999999</v>
          </cell>
        </row>
        <row r="8">
          <cell r="A8" t="str">
            <v>DCBG186B</v>
          </cell>
          <cell r="B8" t="str">
            <v>STATION BUILDINGS</v>
          </cell>
          <cell r="C8">
            <v>0</v>
          </cell>
          <cell r="D8">
            <v>0</v>
          </cell>
          <cell r="E8">
            <v>0</v>
          </cell>
          <cell r="F8">
            <v>0</v>
          </cell>
          <cell r="G8">
            <v>0</v>
          </cell>
          <cell r="H8">
            <v>0</v>
          </cell>
          <cell r="I8">
            <v>0</v>
          </cell>
        </row>
        <row r="9">
          <cell r="A9" t="str">
            <v>DCBG2295</v>
          </cell>
          <cell r="B9" t="str">
            <v>NJA BHOPAL</v>
          </cell>
          <cell r="C9">
            <v>35.57</v>
          </cell>
          <cell r="D9">
            <v>0</v>
          </cell>
          <cell r="E9">
            <v>4060.05</v>
          </cell>
          <cell r="F9">
            <v>450.19</v>
          </cell>
          <cell r="G9">
            <v>-71.430000000000007</v>
          </cell>
          <cell r="H9">
            <v>4060.05</v>
          </cell>
          <cell r="I9">
            <v>0</v>
          </cell>
        </row>
        <row r="10">
          <cell r="A10" t="str">
            <v>DCBG235B</v>
          </cell>
          <cell r="B10" t="str">
            <v>ENGG. COLLEGE FOR HERO GROUP, NOIDA</v>
          </cell>
          <cell r="C10">
            <v>0</v>
          </cell>
          <cell r="D10">
            <v>0</v>
          </cell>
          <cell r="E10">
            <v>0</v>
          </cell>
          <cell r="F10">
            <v>0</v>
          </cell>
          <cell r="G10">
            <v>0</v>
          </cell>
          <cell r="H10">
            <v>0</v>
          </cell>
          <cell r="I10">
            <v>0</v>
          </cell>
        </row>
        <row r="11">
          <cell r="A11" t="str">
            <v>DCBG236B</v>
          </cell>
          <cell r="B11" t="str">
            <v>5000 PRECAST SCHOOLS IN MP</v>
          </cell>
          <cell r="C11">
            <v>0</v>
          </cell>
          <cell r="D11">
            <v>0</v>
          </cell>
          <cell r="E11">
            <v>0</v>
          </cell>
          <cell r="F11">
            <v>0</v>
          </cell>
          <cell r="G11">
            <v>0</v>
          </cell>
          <cell r="H11">
            <v>0</v>
          </cell>
          <cell r="I11">
            <v>0</v>
          </cell>
        </row>
        <row r="12">
          <cell r="A12" t="str">
            <v>DCBG2583</v>
          </cell>
          <cell r="B12" t="str">
            <v>CONSTRUCTION OF ADDL WINGS/FLOORS AT IIT, DELHI</v>
          </cell>
          <cell r="C12">
            <v>0</v>
          </cell>
          <cell r="D12">
            <v>0</v>
          </cell>
          <cell r="E12">
            <v>0</v>
          </cell>
          <cell r="F12">
            <v>0</v>
          </cell>
          <cell r="G12">
            <v>0</v>
          </cell>
          <cell r="H12">
            <v>0</v>
          </cell>
          <cell r="I12">
            <v>0</v>
          </cell>
        </row>
        <row r="13">
          <cell r="A13" t="str">
            <v>DCBG2680</v>
          </cell>
          <cell r="B13" t="str">
            <v>COLLEGE BULDG FOR MAHARAJI EDUCATIONAL TRUST SANTO</v>
          </cell>
          <cell r="C13">
            <v>0</v>
          </cell>
          <cell r="D13">
            <v>0.16</v>
          </cell>
          <cell r="E13">
            <v>964.84</v>
          </cell>
          <cell r="F13">
            <v>-58.1</v>
          </cell>
          <cell r="G13">
            <v>-106.11</v>
          </cell>
          <cell r="H13">
            <v>964.84</v>
          </cell>
          <cell r="I13">
            <v>0</v>
          </cell>
        </row>
        <row r="14">
          <cell r="A14" t="str">
            <v>DCBG3148</v>
          </cell>
          <cell r="B14" t="str">
            <v>DISTRIBUTION CENTRE AND AMENITIES BUILDING</v>
          </cell>
          <cell r="C14">
            <v>0</v>
          </cell>
          <cell r="D14">
            <v>0</v>
          </cell>
          <cell r="E14">
            <v>825.96</v>
          </cell>
          <cell r="F14">
            <v>161.5</v>
          </cell>
          <cell r="G14">
            <v>-4.0999999999999996</v>
          </cell>
          <cell r="H14">
            <v>825.96</v>
          </cell>
          <cell r="I14">
            <v>0</v>
          </cell>
        </row>
        <row r="15">
          <cell r="A15" t="str">
            <v>DCBG3555</v>
          </cell>
          <cell r="B15" t="str">
            <v>S &amp; T TECHNICAL INSTITUTE FOR OIST - BHOPAL</v>
          </cell>
          <cell r="C15">
            <v>2.29</v>
          </cell>
          <cell r="D15">
            <v>0</v>
          </cell>
          <cell r="E15">
            <v>314.83999999999997</v>
          </cell>
          <cell r="F15">
            <v>-165.32</v>
          </cell>
          <cell r="G15">
            <v>-1.47</v>
          </cell>
          <cell r="H15">
            <v>318.02</v>
          </cell>
          <cell r="I15">
            <v>3.1801999999999997</v>
          </cell>
        </row>
        <row r="16">
          <cell r="A16" t="str">
            <v>DCBG3660</v>
          </cell>
          <cell r="B16" t="str">
            <v>MCI NEW CAMPUS DWARKA NEW DELHI</v>
          </cell>
          <cell r="C16">
            <v>358.22</v>
          </cell>
          <cell r="D16">
            <v>257.89</v>
          </cell>
          <cell r="E16">
            <v>670.41</v>
          </cell>
          <cell r="F16">
            <v>-3.62</v>
          </cell>
          <cell r="G16">
            <v>-3.62</v>
          </cell>
          <cell r="H16">
            <v>623.49</v>
          </cell>
          <cell r="I16">
            <v>18.704699999999999</v>
          </cell>
        </row>
        <row r="17">
          <cell r="A17" t="str">
            <v>DCBG3792</v>
          </cell>
          <cell r="B17" t="str">
            <v>R&amp;R TECH, NOIDA</v>
          </cell>
          <cell r="C17">
            <v>-103.75</v>
          </cell>
          <cell r="D17">
            <v>972.33</v>
          </cell>
          <cell r="E17">
            <v>0</v>
          </cell>
          <cell r="F17">
            <v>0</v>
          </cell>
          <cell r="G17">
            <v>0</v>
          </cell>
          <cell r="H17">
            <v>0</v>
          </cell>
        </row>
        <row r="18">
          <cell r="A18" t="str">
            <v>DCBG3873</v>
          </cell>
          <cell r="B18" t="str">
            <v>NTPC NOIDA R&amp;D BLDG</v>
          </cell>
          <cell r="C18">
            <v>0.92</v>
          </cell>
          <cell r="D18">
            <v>0</v>
          </cell>
          <cell r="E18">
            <v>1827.03</v>
          </cell>
          <cell r="F18">
            <v>73.67</v>
          </cell>
          <cell r="G18">
            <v>-160.57</v>
          </cell>
          <cell r="H18">
            <v>1844.72</v>
          </cell>
          <cell r="I18">
            <v>18.447200000000002</v>
          </cell>
        </row>
        <row r="19">
          <cell r="A19" t="str">
            <v>DCBG3895</v>
          </cell>
          <cell r="B19" t="str">
            <v>BPCL NOIDA</v>
          </cell>
          <cell r="C19">
            <v>5.57</v>
          </cell>
          <cell r="D19">
            <v>0</v>
          </cell>
          <cell r="E19">
            <v>556.97</v>
          </cell>
          <cell r="F19">
            <v>132.06</v>
          </cell>
          <cell r="G19">
            <v>5.43</v>
          </cell>
          <cell r="H19">
            <v>556.97</v>
          </cell>
          <cell r="I19">
            <v>0</v>
          </cell>
        </row>
        <row r="20">
          <cell r="A20" t="str">
            <v>DCBG3962</v>
          </cell>
          <cell r="B20" t="str">
            <v>IIITM-GWALIOR</v>
          </cell>
          <cell r="C20">
            <v>932.49</v>
          </cell>
          <cell r="D20">
            <v>110.99</v>
          </cell>
          <cell r="E20">
            <v>2911.21</v>
          </cell>
          <cell r="F20">
            <v>-11.56</v>
          </cell>
          <cell r="G20">
            <v>-11.56</v>
          </cell>
          <cell r="H20">
            <v>2928.01</v>
          </cell>
          <cell r="I20">
            <v>43.92015</v>
          </cell>
        </row>
        <row r="21">
          <cell r="A21" t="str">
            <v>DCBG3997</v>
          </cell>
          <cell r="B21" t="str">
            <v>TN GH CHANAKYAPURI</v>
          </cell>
          <cell r="C21">
            <v>672.96</v>
          </cell>
          <cell r="D21">
            <v>12.7</v>
          </cell>
          <cell r="E21">
            <v>1402.33</v>
          </cell>
          <cell r="F21">
            <v>130.62</v>
          </cell>
          <cell r="G21">
            <v>144.22999999999999</v>
          </cell>
          <cell r="H21">
            <v>1412.3</v>
          </cell>
          <cell r="I21">
            <v>21.1845</v>
          </cell>
        </row>
        <row r="22">
          <cell r="A22" t="str">
            <v>DCBG4314</v>
          </cell>
          <cell r="B22" t="str">
            <v>CONSTRUCTION OF PACKAGING CUM STORAGE BUILDING</v>
          </cell>
          <cell r="C22">
            <v>5.66</v>
          </cell>
          <cell r="D22">
            <v>0</v>
          </cell>
          <cell r="E22">
            <v>274.95999999999998</v>
          </cell>
          <cell r="F22">
            <v>62.4</v>
          </cell>
          <cell r="G22">
            <v>-9.76</v>
          </cell>
          <cell r="H22">
            <v>274.95999999999998</v>
          </cell>
          <cell r="I22">
            <v>0</v>
          </cell>
        </row>
        <row r="23">
          <cell r="A23" t="str">
            <v>DCBG4535</v>
          </cell>
          <cell r="B23" t="str">
            <v>CORPORATE OFFICE BUILDING FOR IOCL, NEW DELHI</v>
          </cell>
          <cell r="C23">
            <v>673.83</v>
          </cell>
          <cell r="D23">
            <v>2250.37</v>
          </cell>
          <cell r="E23">
            <v>717.05</v>
          </cell>
          <cell r="F23">
            <v>0</v>
          </cell>
          <cell r="G23">
            <v>0</v>
          </cell>
          <cell r="H23">
            <v>681.17</v>
          </cell>
          <cell r="I23">
            <v>0</v>
          </cell>
        </row>
        <row r="24">
          <cell r="A24" t="str">
            <v>DCBH3216</v>
          </cell>
          <cell r="B24" t="str">
            <v>UDAIVILAS AT UDAIPUR FOR EIH LIMITED, DELHI</v>
          </cell>
          <cell r="C24">
            <v>0</v>
          </cell>
          <cell r="D24">
            <v>0</v>
          </cell>
          <cell r="E24">
            <v>830.88</v>
          </cell>
          <cell r="F24">
            <v>93.82</v>
          </cell>
          <cell r="G24">
            <v>-0.2</v>
          </cell>
          <cell r="H24">
            <v>830.88</v>
          </cell>
          <cell r="I24">
            <v>0</v>
          </cell>
        </row>
        <row r="25">
          <cell r="A25" t="str">
            <v>DCBH3356</v>
          </cell>
          <cell r="B25" t="str">
            <v>EXTERNAL WORKS FOR THE OBEROI AGRA (U.P)</v>
          </cell>
          <cell r="C25">
            <v>36.229999999999997</v>
          </cell>
          <cell r="D25">
            <v>0</v>
          </cell>
          <cell r="E25">
            <v>625.67999999999995</v>
          </cell>
          <cell r="F25">
            <v>52.32</v>
          </cell>
          <cell r="G25">
            <v>36.54</v>
          </cell>
          <cell r="H25">
            <v>625.67999999999995</v>
          </cell>
          <cell r="I25">
            <v>0</v>
          </cell>
        </row>
        <row r="26">
          <cell r="A26" t="str">
            <v>DCBI240B</v>
          </cell>
          <cell r="B26" t="str">
            <v>FOOD BANK SILOS IN PUNJAB</v>
          </cell>
          <cell r="C26">
            <v>0</v>
          </cell>
          <cell r="D26">
            <v>0</v>
          </cell>
          <cell r="E26">
            <v>0</v>
          </cell>
          <cell r="F26">
            <v>0</v>
          </cell>
          <cell r="G26">
            <v>0</v>
          </cell>
          <cell r="H26">
            <v>0</v>
          </cell>
          <cell r="I26">
            <v>0</v>
          </cell>
        </row>
        <row r="27">
          <cell r="A27" t="str">
            <v>DCBL2203</v>
          </cell>
          <cell r="B27" t="str">
            <v>CIVIL WORK FOR PARLIAMENT LIBRARY.</v>
          </cell>
          <cell r="C27">
            <v>174.2</v>
          </cell>
          <cell r="D27">
            <v>0</v>
          </cell>
          <cell r="E27">
            <v>5296.2</v>
          </cell>
          <cell r="F27">
            <v>401.53</v>
          </cell>
          <cell r="G27">
            <v>93.76</v>
          </cell>
          <cell r="H27">
            <v>5296.2</v>
          </cell>
          <cell r="I27">
            <v>0</v>
          </cell>
        </row>
        <row r="28">
          <cell r="A28" t="str">
            <v>DCBL3722</v>
          </cell>
          <cell r="B28" t="str">
            <v>PLP DOMES DELHI</v>
          </cell>
          <cell r="C28">
            <v>114.91</v>
          </cell>
          <cell r="D28">
            <v>0</v>
          </cell>
          <cell r="E28">
            <v>1854.65</v>
          </cell>
          <cell r="F28">
            <v>107.68</v>
          </cell>
          <cell r="G28">
            <v>41.41</v>
          </cell>
          <cell r="H28">
            <v>1854.65</v>
          </cell>
          <cell r="I28">
            <v>0</v>
          </cell>
        </row>
        <row r="29">
          <cell r="A29" t="str">
            <v>DCBL4257</v>
          </cell>
          <cell r="B29" t="str">
            <v>PLP WOODEN FIRE RESISTANCE/CHECK WORKS</v>
          </cell>
          <cell r="C29">
            <v>0</v>
          </cell>
          <cell r="D29">
            <v>0</v>
          </cell>
          <cell r="E29">
            <v>0</v>
          </cell>
          <cell r="F29">
            <v>0</v>
          </cell>
          <cell r="G29">
            <v>0</v>
          </cell>
          <cell r="H29">
            <v>0</v>
          </cell>
          <cell r="I29">
            <v>0</v>
          </cell>
        </row>
        <row r="30">
          <cell r="A30" t="str">
            <v>DCBO185B</v>
          </cell>
          <cell r="B30" t="str">
            <v>NTPC , LUCKNOW</v>
          </cell>
          <cell r="C30">
            <v>0</v>
          </cell>
          <cell r="D30">
            <v>0</v>
          </cell>
          <cell r="E30">
            <v>0</v>
          </cell>
          <cell r="F30">
            <v>0</v>
          </cell>
          <cell r="G30">
            <v>0</v>
          </cell>
          <cell r="H30">
            <v>0</v>
          </cell>
          <cell r="I30">
            <v>0</v>
          </cell>
        </row>
        <row r="31">
          <cell r="A31" t="str">
            <v>DCBR1102</v>
          </cell>
          <cell r="B31" t="str">
            <v>SRI SATYA SAI CENTRE , NEW DEL</v>
          </cell>
          <cell r="C31">
            <v>0</v>
          </cell>
          <cell r="D31">
            <v>0</v>
          </cell>
          <cell r="E31">
            <v>409.86</v>
          </cell>
          <cell r="F31">
            <v>-20.71</v>
          </cell>
          <cell r="G31">
            <v>-33.78</v>
          </cell>
          <cell r="H31">
            <v>409.86</v>
          </cell>
          <cell r="I31">
            <v>0</v>
          </cell>
        </row>
        <row r="32">
          <cell r="A32" t="str">
            <v>DCBR2672</v>
          </cell>
          <cell r="B32" t="str">
            <v>BULDG FOR VISHWA KALYAN KENDRA AT MATHURA FOR RANG</v>
          </cell>
          <cell r="C32">
            <v>0</v>
          </cell>
          <cell r="D32">
            <v>0</v>
          </cell>
          <cell r="E32">
            <v>817.33</v>
          </cell>
          <cell r="F32">
            <v>-271.02</v>
          </cell>
          <cell r="G32">
            <v>-107.83</v>
          </cell>
          <cell r="H32">
            <v>817.33</v>
          </cell>
          <cell r="I32">
            <v>0</v>
          </cell>
        </row>
        <row r="33">
          <cell r="A33" t="str">
            <v>DCBR3083</v>
          </cell>
          <cell r="B33" t="str">
            <v>VKK-SERVICES WORKS AT BARSANA (U.P)</v>
          </cell>
          <cell r="C33">
            <v>0</v>
          </cell>
          <cell r="D33">
            <v>0</v>
          </cell>
          <cell r="E33">
            <v>310.39999999999998</v>
          </cell>
          <cell r="F33">
            <v>-57.96</v>
          </cell>
          <cell r="G33">
            <v>-4.5599999999999996</v>
          </cell>
          <cell r="H33">
            <v>310.39999999999998</v>
          </cell>
          <cell r="I33">
            <v>0</v>
          </cell>
        </row>
        <row r="34">
          <cell r="A34" t="str">
            <v>DCBR3172</v>
          </cell>
          <cell r="B34" t="str">
            <v>COMMUNITY HALL</v>
          </cell>
          <cell r="C34">
            <v>0</v>
          </cell>
          <cell r="D34">
            <v>0</v>
          </cell>
          <cell r="E34">
            <v>0</v>
          </cell>
          <cell r="F34">
            <v>0</v>
          </cell>
          <cell r="G34">
            <v>0</v>
          </cell>
          <cell r="H34">
            <v>0</v>
          </cell>
        </row>
        <row r="35">
          <cell r="A35" t="str">
            <v>DCBR3755</v>
          </cell>
          <cell r="B35" t="str">
            <v>Construction of Khalsa Heritage Complex</v>
          </cell>
          <cell r="C35">
            <v>507.47</v>
          </cell>
          <cell r="D35">
            <v>4.26</v>
          </cell>
          <cell r="E35">
            <v>3710.84</v>
          </cell>
          <cell r="F35">
            <v>430.28</v>
          </cell>
          <cell r="G35">
            <v>115.48</v>
          </cell>
          <cell r="H35">
            <v>3735.74</v>
          </cell>
          <cell r="I35">
            <v>56.036099999999998</v>
          </cell>
        </row>
        <row r="36">
          <cell r="A36" t="str">
            <v>DCBR4047</v>
          </cell>
          <cell r="B36" t="str">
            <v>KHALSA FINISHING WOR</v>
          </cell>
          <cell r="C36">
            <v>553.70000000000005</v>
          </cell>
          <cell r="D36">
            <v>334.98</v>
          </cell>
          <cell r="E36">
            <v>1641.03</v>
          </cell>
          <cell r="F36">
            <v>31.95</v>
          </cell>
          <cell r="G36">
            <v>31.95</v>
          </cell>
          <cell r="H36">
            <v>1590.16</v>
          </cell>
          <cell r="I36">
            <v>0</v>
          </cell>
        </row>
        <row r="37">
          <cell r="A37" t="str">
            <v>DCBR4187</v>
          </cell>
          <cell r="B37" t="str">
            <v>CHINMAYA VIDYALAYA AT VASANT VIHAR PH-III</v>
          </cell>
          <cell r="C37">
            <v>3.84</v>
          </cell>
          <cell r="D37">
            <v>267.91000000000003</v>
          </cell>
          <cell r="E37">
            <v>3.97</v>
          </cell>
          <cell r="F37">
            <v>0</v>
          </cell>
          <cell r="G37">
            <v>0</v>
          </cell>
          <cell r="H37">
            <v>7.45</v>
          </cell>
          <cell r="I37">
            <v>0</v>
          </cell>
        </row>
        <row r="38">
          <cell r="A38" t="str">
            <v>DCBX231B</v>
          </cell>
          <cell r="B38" t="str">
            <v>500 BED HOSPITAL, TANDA , HP</v>
          </cell>
          <cell r="C38">
            <v>0</v>
          </cell>
          <cell r="D38">
            <v>0</v>
          </cell>
          <cell r="E38">
            <v>0</v>
          </cell>
          <cell r="F38">
            <v>0</v>
          </cell>
          <cell r="G38">
            <v>0</v>
          </cell>
          <cell r="H38">
            <v>0</v>
          </cell>
        </row>
        <row r="39">
          <cell r="A39" t="str">
            <v>DCBX232B</v>
          </cell>
          <cell r="B39" t="str">
            <v>500 BED HOSPITAL, TANDA , HP</v>
          </cell>
          <cell r="C39">
            <v>0</v>
          </cell>
          <cell r="D39">
            <v>0</v>
          </cell>
          <cell r="E39">
            <v>0</v>
          </cell>
          <cell r="F39">
            <v>0</v>
          </cell>
          <cell r="G39">
            <v>0</v>
          </cell>
          <cell r="H39">
            <v>0</v>
          </cell>
        </row>
        <row r="40">
          <cell r="A40" t="str">
            <v>DCBX233B</v>
          </cell>
          <cell r="B40" t="str">
            <v>EXPANSION OF PIMS, JALANDHAR</v>
          </cell>
          <cell r="C40">
            <v>0</v>
          </cell>
          <cell r="D40">
            <v>0</v>
          </cell>
          <cell r="E40">
            <v>0</v>
          </cell>
          <cell r="F40">
            <v>0</v>
          </cell>
          <cell r="G40">
            <v>0</v>
          </cell>
          <cell r="H40">
            <v>0</v>
          </cell>
        </row>
        <row r="41">
          <cell r="A41" t="str">
            <v>DCBX234B</v>
          </cell>
          <cell r="B41" t="str">
            <v>MEDICAL COLLEGE FOR SAFDARJUNG HOSPITAL, NEW DELH</v>
          </cell>
          <cell r="C41">
            <v>0</v>
          </cell>
          <cell r="D41">
            <v>0</v>
          </cell>
          <cell r="E41">
            <v>0</v>
          </cell>
          <cell r="F41">
            <v>0</v>
          </cell>
          <cell r="G41">
            <v>0</v>
          </cell>
          <cell r="H41">
            <v>0</v>
          </cell>
        </row>
        <row r="42">
          <cell r="A42" t="str">
            <v>DCBX2462</v>
          </cell>
          <cell r="B42" t="str">
            <v>HOSPITAL HOUSING BLOCKS CONSTRUCTION FOR BALAJI ME</v>
          </cell>
          <cell r="C42">
            <v>0</v>
          </cell>
          <cell r="D42">
            <v>0</v>
          </cell>
          <cell r="E42">
            <v>1323.18</v>
          </cell>
          <cell r="F42">
            <v>-299.8</v>
          </cell>
          <cell r="G42">
            <v>-412.3</v>
          </cell>
          <cell r="H42">
            <v>1323.18</v>
          </cell>
          <cell r="I42">
            <v>0</v>
          </cell>
        </row>
        <row r="43">
          <cell r="A43" t="str">
            <v>DCBX2705</v>
          </cell>
          <cell r="B43" t="str">
            <v>FIRE PROTETION, ELEC. P.A.FOR BALAJI MEDICAL CENTR</v>
          </cell>
          <cell r="C43">
            <v>0</v>
          </cell>
          <cell r="D43">
            <v>0</v>
          </cell>
          <cell r="E43">
            <v>161.22</v>
          </cell>
          <cell r="F43">
            <v>36.78</v>
          </cell>
          <cell r="G43">
            <v>-0.19</v>
          </cell>
          <cell r="H43">
            <v>161.22</v>
          </cell>
          <cell r="I43">
            <v>0</v>
          </cell>
        </row>
        <row r="44">
          <cell r="A44" t="str">
            <v>DCBX3065</v>
          </cell>
          <cell r="B44" t="str">
            <v>MULTI-STORYED BLOCK EXTN HEART INSTT FOR ESCORTS A</v>
          </cell>
          <cell r="C44">
            <v>182.13</v>
          </cell>
          <cell r="D44">
            <v>0</v>
          </cell>
          <cell r="E44">
            <v>1368.1</v>
          </cell>
          <cell r="F44">
            <v>207.57</v>
          </cell>
          <cell r="G44">
            <v>80.25</v>
          </cell>
          <cell r="H44">
            <v>1368.1</v>
          </cell>
          <cell r="I44">
            <v>0</v>
          </cell>
        </row>
        <row r="45">
          <cell r="A45" t="str">
            <v>DCBX4236</v>
          </cell>
          <cell r="B45" t="str">
            <v>PIMS CIVIL WORKS</v>
          </cell>
          <cell r="C45">
            <v>2344.66</v>
          </cell>
          <cell r="D45">
            <v>2647.02</v>
          </cell>
          <cell r="E45">
            <v>2788.38</v>
          </cell>
          <cell r="F45">
            <v>3.81</v>
          </cell>
          <cell r="G45">
            <v>3.81</v>
          </cell>
          <cell r="H45">
            <v>2652.98</v>
          </cell>
          <cell r="I45">
            <v>0</v>
          </cell>
        </row>
        <row r="46">
          <cell r="A46" t="str">
            <v>DCBX4333</v>
          </cell>
          <cell r="B46" t="str">
            <v>CONSTRUCTION OF HOSPITAL BUILDING</v>
          </cell>
          <cell r="C46">
            <v>1.04</v>
          </cell>
          <cell r="D46">
            <v>5301</v>
          </cell>
          <cell r="E46">
            <v>1.04</v>
          </cell>
          <cell r="F46">
            <v>0</v>
          </cell>
          <cell r="G46">
            <v>0</v>
          </cell>
          <cell r="H46">
            <v>0</v>
          </cell>
        </row>
        <row r="47">
          <cell r="A47" t="str">
            <v>DRBO4865</v>
          </cell>
          <cell r="B47" t="str">
            <v>IMCC/RCC WORKS AT VARIOUS STATIONS/NEW DELHI</v>
          </cell>
          <cell r="C47">
            <v>322.92</v>
          </cell>
          <cell r="D47">
            <v>3591.92</v>
          </cell>
          <cell r="E47">
            <v>322.92</v>
          </cell>
          <cell r="F47">
            <v>0</v>
          </cell>
          <cell r="G47">
            <v>0</v>
          </cell>
          <cell r="H47">
            <v>177.08</v>
          </cell>
          <cell r="I47">
            <v>0</v>
          </cell>
        </row>
        <row r="48">
          <cell r="A48" t="str">
            <v>DRBX1111</v>
          </cell>
          <cell r="B48" t="str">
            <v>ICB Common Job</v>
          </cell>
          <cell r="C48">
            <v>0</v>
          </cell>
          <cell r="D48">
            <v>14082.8</v>
          </cell>
          <cell r="E48">
            <v>0</v>
          </cell>
          <cell r="F48">
            <v>0</v>
          </cell>
          <cell r="G48">
            <v>0</v>
          </cell>
          <cell r="H48">
            <v>0</v>
          </cell>
        </row>
        <row r="51">
          <cell r="A51" t="str">
            <v>DCAR237B</v>
          </cell>
          <cell r="B51" t="str">
            <v>DDA  HOUSING (ITEM RATE)</v>
          </cell>
          <cell r="C51">
            <v>0</v>
          </cell>
          <cell r="D51">
            <v>0</v>
          </cell>
          <cell r="E51">
            <v>0</v>
          </cell>
          <cell r="F51">
            <v>0</v>
          </cell>
          <cell r="G51">
            <v>0</v>
          </cell>
        </row>
        <row r="52">
          <cell r="A52" t="str">
            <v>DCBC3200</v>
          </cell>
          <cell r="B52" t="str">
            <v>LOADING &amp; DESPATCH BLDG FOR HERO CYCLES AT LUDHIAN</v>
          </cell>
          <cell r="C52">
            <v>5.7</v>
          </cell>
          <cell r="D52">
            <v>0</v>
          </cell>
          <cell r="E52">
            <v>569.74</v>
          </cell>
          <cell r="F52">
            <v>48.1</v>
          </cell>
          <cell r="G52">
            <v>-10.71</v>
          </cell>
        </row>
        <row r="53">
          <cell r="A53" t="str">
            <v>DCBC3435</v>
          </cell>
          <cell r="B53" t="str">
            <v>HERO RIM PLANT LUDHIANA</v>
          </cell>
          <cell r="C53">
            <v>62.59</v>
          </cell>
          <cell r="D53">
            <v>0</v>
          </cell>
          <cell r="E53">
            <v>703.77</v>
          </cell>
          <cell r="F53">
            <v>161.22</v>
          </cell>
          <cell r="G53">
            <v>28.9</v>
          </cell>
        </row>
        <row r="54">
          <cell r="A54" t="str">
            <v>DCBI4145</v>
          </cell>
          <cell r="B54" t="str">
            <v>HERO CYCLES TUBULAR PLANT</v>
          </cell>
          <cell r="C54">
            <v>198.59</v>
          </cell>
          <cell r="D54">
            <v>1.05</v>
          </cell>
          <cell r="E54">
            <v>540.41</v>
          </cell>
          <cell r="F54">
            <v>123.77</v>
          </cell>
          <cell r="G54">
            <v>72.569999999999993</v>
          </cell>
        </row>
        <row r="55">
          <cell r="A55" t="str">
            <v>DCBI4153</v>
          </cell>
          <cell r="B55" t="str">
            <v>HERO CYCLES AUTO RIM PLT, NICHI MANGLI LUDHIANA</v>
          </cell>
          <cell r="C55">
            <v>110.81</v>
          </cell>
          <cell r="D55">
            <v>0</v>
          </cell>
          <cell r="E55">
            <v>542.63</v>
          </cell>
          <cell r="F55">
            <v>107.45</v>
          </cell>
          <cell r="G55">
            <v>35.22</v>
          </cell>
        </row>
        <row r="56">
          <cell r="A56" t="str">
            <v>DCBO187B</v>
          </cell>
          <cell r="B56" t="str">
            <v>DDA TURNKEY PROJECT- BAKKARWALA, NEW DELHI</v>
          </cell>
          <cell r="C56">
            <v>0</v>
          </cell>
          <cell r="D56">
            <v>0</v>
          </cell>
          <cell r="E56">
            <v>0</v>
          </cell>
          <cell r="F56">
            <v>0</v>
          </cell>
          <cell r="G56">
            <v>0</v>
          </cell>
        </row>
        <row r="57">
          <cell r="A57" t="str">
            <v>DCBX1111</v>
          </cell>
          <cell r="B57" t="str">
            <v>SHIS Common Job</v>
          </cell>
          <cell r="C57">
            <v>0</v>
          </cell>
          <cell r="D57">
            <v>0.01</v>
          </cell>
          <cell r="E57">
            <v>0</v>
          </cell>
          <cell r="F57">
            <v>0</v>
          </cell>
          <cell r="G57">
            <v>0</v>
          </cell>
        </row>
        <row r="58">
          <cell r="A58" t="str">
            <v>DCBX9999</v>
          </cell>
          <cell r="B58" t="str">
            <v>COMMON EXP. CODE</v>
          </cell>
          <cell r="C58">
            <v>0</v>
          </cell>
          <cell r="D58">
            <v>0</v>
          </cell>
          <cell r="E58">
            <v>0</v>
          </cell>
          <cell r="F58">
            <v>0</v>
          </cell>
          <cell r="G58">
            <v>0</v>
          </cell>
        </row>
        <row r="59">
          <cell r="A59" t="str">
            <v>DCGO9997</v>
          </cell>
          <cell r="B59" t="str">
            <v>closed job</v>
          </cell>
          <cell r="C59">
            <v>0</v>
          </cell>
          <cell r="D59">
            <v>0.01</v>
          </cell>
          <cell r="E59">
            <v>145.77000000000001</v>
          </cell>
          <cell r="F59">
            <v>-181.39</v>
          </cell>
          <cell r="G59">
            <v>-98</v>
          </cell>
        </row>
        <row r="60">
          <cell r="A60" t="str">
            <v>DCHG182B</v>
          </cell>
          <cell r="B60" t="str">
            <v>DDA,VASANT KUNJ</v>
          </cell>
          <cell r="C60">
            <v>0</v>
          </cell>
          <cell r="D60">
            <v>0</v>
          </cell>
          <cell r="E60">
            <v>0</v>
          </cell>
          <cell r="F60">
            <v>0</v>
          </cell>
          <cell r="G60">
            <v>0</v>
          </cell>
        </row>
        <row r="61">
          <cell r="A61" t="str">
            <v>DCHG238B</v>
          </cell>
          <cell r="B61" t="str">
            <v>DDA  HOUSING (ITEM RATE)</v>
          </cell>
          <cell r="C61">
            <v>0</v>
          </cell>
          <cell r="D61">
            <v>0</v>
          </cell>
          <cell r="E61">
            <v>0</v>
          </cell>
          <cell r="F61">
            <v>0</v>
          </cell>
          <cell r="G61">
            <v>0</v>
          </cell>
        </row>
        <row r="62">
          <cell r="A62" t="str">
            <v>DCHG4294</v>
          </cell>
          <cell r="B62" t="str">
            <v>CONSTRUCTION OF MEGA HOUSING PROJECT FOR DDA</v>
          </cell>
          <cell r="C62">
            <v>1164.3599999999999</v>
          </cell>
          <cell r="D62">
            <v>2616.4499999999998</v>
          </cell>
          <cell r="E62">
            <v>1638.33</v>
          </cell>
          <cell r="F62">
            <v>0</v>
          </cell>
          <cell r="G62">
            <v>0</v>
          </cell>
        </row>
        <row r="63">
          <cell r="A63" t="str">
            <v>DCHG4618</v>
          </cell>
          <cell r="B63" t="str">
            <v>HOUSING/VASANT KUNJ</v>
          </cell>
          <cell r="C63">
            <v>269.37</v>
          </cell>
          <cell r="D63">
            <v>3487.55</v>
          </cell>
          <cell r="E63">
            <v>272.02999999999997</v>
          </cell>
          <cell r="F63">
            <v>0</v>
          </cell>
          <cell r="G63">
            <v>0</v>
          </cell>
        </row>
        <row r="64">
          <cell r="A64" t="str">
            <v>DCHG4642</v>
          </cell>
          <cell r="B64" t="str">
            <v>LIG HOUSES AT BAKKARWALA POCKET-C</v>
          </cell>
          <cell r="C64">
            <v>211.49</v>
          </cell>
          <cell r="D64">
            <v>4155.24</v>
          </cell>
          <cell r="E64">
            <v>211.49</v>
          </cell>
          <cell r="F64">
            <v>0</v>
          </cell>
          <cell r="G64">
            <v>0</v>
          </cell>
        </row>
        <row r="65">
          <cell r="A65" t="str">
            <v>DCIC2811</v>
          </cell>
          <cell r="B65" t="str">
            <v>ITC BALANCE CIVIL WORKS AT SAHARANPUR - ITC FACTOR</v>
          </cell>
          <cell r="C65">
            <v>0</v>
          </cell>
          <cell r="D65">
            <v>0</v>
          </cell>
          <cell r="E65">
            <v>0</v>
          </cell>
          <cell r="F65">
            <v>0</v>
          </cell>
          <cell r="G65">
            <v>0</v>
          </cell>
        </row>
        <row r="66">
          <cell r="A66" t="str">
            <v>DCII1028</v>
          </cell>
          <cell r="B66" t="str">
            <v>USHA INDIA FACTORY BUILDING</v>
          </cell>
          <cell r="C66">
            <v>0</v>
          </cell>
          <cell r="D66">
            <v>0</v>
          </cell>
          <cell r="E66">
            <v>404.4</v>
          </cell>
          <cell r="F66">
            <v>9.2100000000000009</v>
          </cell>
          <cell r="G66">
            <v>-50.49</v>
          </cell>
        </row>
        <row r="67">
          <cell r="A67" t="str">
            <v>DCII188B</v>
          </cell>
          <cell r="B67" t="str">
            <v>HERO CYCLES EXPANSION, LUDHIYANA</v>
          </cell>
          <cell r="C67">
            <v>0</v>
          </cell>
          <cell r="D67">
            <v>0</v>
          </cell>
          <cell r="E67">
            <v>0</v>
          </cell>
          <cell r="F67">
            <v>0</v>
          </cell>
          <cell r="G67">
            <v>0</v>
          </cell>
        </row>
        <row r="68">
          <cell r="A68" t="str">
            <v>DCII2512</v>
          </cell>
          <cell r="B68" t="str">
            <v>MICO BUILDING-JAIPUR</v>
          </cell>
          <cell r="C68">
            <v>0</v>
          </cell>
          <cell r="D68">
            <v>0</v>
          </cell>
          <cell r="E68">
            <v>0</v>
          </cell>
          <cell r="F68">
            <v>0</v>
          </cell>
          <cell r="G68">
            <v>0</v>
          </cell>
        </row>
        <row r="69">
          <cell r="A69" t="str">
            <v>DCII2615</v>
          </cell>
          <cell r="B69" t="str">
            <v>CS WORKS FOR TECU</v>
          </cell>
          <cell r="C69">
            <v>0</v>
          </cell>
          <cell r="D69">
            <v>0</v>
          </cell>
          <cell r="E69">
            <v>1143.51</v>
          </cell>
          <cell r="F69">
            <v>268.04000000000002</v>
          </cell>
          <cell r="G69">
            <v>-0.44</v>
          </cell>
        </row>
        <row r="70">
          <cell r="A70" t="str">
            <v>DCII3187</v>
          </cell>
          <cell r="B70" t="str">
            <v>ERECT OF M/C SHOP NO</v>
          </cell>
          <cell r="C70">
            <v>0</v>
          </cell>
          <cell r="D70">
            <v>0</v>
          </cell>
          <cell r="E70">
            <v>0</v>
          </cell>
          <cell r="F70">
            <v>0</v>
          </cell>
          <cell r="G70">
            <v>0</v>
          </cell>
        </row>
        <row r="71">
          <cell r="A71" t="str">
            <v>DCII3225</v>
          </cell>
          <cell r="B71" t="str">
            <v>FACTORY BLDG AT NOIDA FOR MOSER BAER (I) LTD.</v>
          </cell>
          <cell r="C71">
            <v>16.3</v>
          </cell>
          <cell r="D71">
            <v>0</v>
          </cell>
          <cell r="E71">
            <v>1657.07</v>
          </cell>
          <cell r="F71">
            <v>514</v>
          </cell>
          <cell r="G71">
            <v>15.87</v>
          </cell>
        </row>
        <row r="72">
          <cell r="A72" t="str">
            <v>DCII4523</v>
          </cell>
          <cell r="B72" t="str">
            <v>HERO NEW CYCLE PLANT AT LUDHIYANA</v>
          </cell>
          <cell r="C72">
            <v>420.28</v>
          </cell>
          <cell r="D72">
            <v>0</v>
          </cell>
          <cell r="E72">
            <v>1125.2</v>
          </cell>
          <cell r="F72">
            <v>300.33999999999997</v>
          </cell>
          <cell r="G72">
            <v>167.73</v>
          </cell>
        </row>
        <row r="73">
          <cell r="A73" t="str">
            <v>DCIT1087</v>
          </cell>
          <cell r="B73" t="str">
            <v>SPINNING PLANT INDO</v>
          </cell>
          <cell r="C73">
            <v>0</v>
          </cell>
          <cell r="D73">
            <v>0</v>
          </cell>
          <cell r="E73">
            <v>1748.85</v>
          </cell>
          <cell r="F73">
            <v>193.57</v>
          </cell>
          <cell r="G73">
            <v>-147</v>
          </cell>
        </row>
        <row r="74">
          <cell r="A74" t="str">
            <v>DJHG4958</v>
          </cell>
          <cell r="B74" t="str">
            <v>Sahara Grace Gurgaon</v>
          </cell>
          <cell r="C74">
            <v>0.1</v>
          </cell>
          <cell r="D74">
            <v>5000</v>
          </cell>
          <cell r="E74">
            <v>0.1</v>
          </cell>
          <cell r="F74">
            <v>0</v>
          </cell>
          <cell r="G7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HG Unit"/>
      <sheetName val="HD Unit"/>
      <sheetName val="ASME B 36.10 M"/>
      <sheetName val="ASME B 36_10 M"/>
      <sheetName val="Piping material HG take off - R"/>
      <sheetName val="steam table"/>
      <sheetName val="Testing"/>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Joints"/>
      <sheetName val="mech"/>
      <sheetName val="IBASE"/>
      <sheetName val="HG_Unit1"/>
      <sheetName val="HD_Unit1"/>
      <sheetName val="ASME_B_36_10_M2"/>
      <sheetName val="ASME_B_36_10_M3"/>
      <sheetName val="Piping_material_HG_take_off_-_1"/>
      <sheetName val="steam_table"/>
      <sheetName val="HG_Unit"/>
      <sheetName val="HD_Unit"/>
      <sheetName val="ASME_B_36_10_M"/>
      <sheetName val="ASME_B_36_10_M1"/>
      <sheetName val="Piping_material_HG_take_off_-_R"/>
      <sheetName val="갑지1"/>
      <sheetName val="MOTOR"/>
      <sheetName val="내역"/>
      <sheetName val="POWER"/>
      <sheetName val="BM"/>
      <sheetName val="PipWT"/>
      <sheetName val="BQ_Methanol"/>
      <sheetName val="Insulation_Utl_Off"/>
      <sheetName val="Note_Piping"/>
      <sheetName val="6-2차"/>
      <sheetName val="Code 02"/>
      <sheetName val="Code 03"/>
      <sheetName val="Code 04"/>
      <sheetName val="Code 05"/>
      <sheetName val="Code 06"/>
      <sheetName val="Code 07"/>
      <sheetName val="Code 09"/>
      <sheetName val="HG_Unit2"/>
      <sheetName val="HD_Unit2"/>
      <sheetName val="ASME_B_36_10_M4"/>
      <sheetName val="ASME_B_36_10_M5"/>
      <sheetName val="Piping_material_HG_take_off_-_2"/>
      <sheetName val="steam_table1"/>
      <sheetName val="CABLE BULK"/>
      <sheetName val="RATE"/>
    </sheetNames>
    <definedNames>
      <definedName name="scaffolding"/>
    </definedNames>
    <sheetDataSet>
      <sheetData sheetId="0"/>
      <sheetData sheetId="1"/>
      <sheetData sheetId="2"/>
      <sheetData sheetId="3">
        <row r="3">
          <cell r="E3">
            <v>5</v>
          </cell>
        </row>
      </sheetData>
      <sheetData sheetId="4"/>
      <sheetData sheetId="5" refreshError="1"/>
      <sheetData sheetId="6" refreshError="1"/>
      <sheetData sheetId="7"/>
      <sheetData sheetId="8"/>
      <sheetData sheetId="9"/>
      <sheetData sheetId="10">
        <row r="3">
          <cell r="E3">
            <v>5</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LAN_FEB9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ASME B 36.10 M"/>
      <sheetName val="OrderBM(Power)"/>
      <sheetName val="BM"/>
      <sheetName val="IT-BAT"/>
      <sheetName val="POWER"/>
      <sheetName val="steam table"/>
      <sheetName val="Testing"/>
      <sheetName val="eq_data"/>
      <sheetName val="八幡"/>
      <sheetName val="GM 000"/>
      <sheetName val="csdim"/>
      <sheetName val="cdsload"/>
      <sheetName val="chsload"/>
      <sheetName val="CLAMP"/>
      <sheetName val="cvsload"/>
      <sheetName val="pipe"/>
      <sheetName val="Cash2"/>
      <sheetName val="Z"/>
      <sheetName val="환산표"/>
      <sheetName val="DI-ESTI"/>
    </sheetNames>
    <sheetDataSet>
      <sheetData sheetId="0" refreshError="1"/>
      <sheetData sheetId="1" refreshError="1"/>
      <sheetData sheetId="2">
        <row r="2">
          <cell r="S2" t="str">
            <v>LENGTH</v>
          </cell>
        </row>
        <row r="3">
          <cell r="S3" t="str">
            <v>(M)</v>
          </cell>
        </row>
        <row r="5">
          <cell r="S5">
            <v>35</v>
          </cell>
        </row>
        <row r="6">
          <cell r="S6">
            <v>35</v>
          </cell>
        </row>
        <row r="7">
          <cell r="S7">
            <v>35</v>
          </cell>
        </row>
        <row r="8">
          <cell r="S8">
            <v>35</v>
          </cell>
        </row>
        <row r="9">
          <cell r="S9">
            <v>35</v>
          </cell>
        </row>
        <row r="10">
          <cell r="S10">
            <v>35</v>
          </cell>
        </row>
        <row r="12">
          <cell r="S12">
            <v>30</v>
          </cell>
        </row>
        <row r="13">
          <cell r="S13">
            <v>30</v>
          </cell>
        </row>
        <row r="14">
          <cell r="S14">
            <v>30</v>
          </cell>
        </row>
        <row r="15">
          <cell r="S15">
            <v>30</v>
          </cell>
        </row>
        <row r="16">
          <cell r="S16">
            <v>30</v>
          </cell>
        </row>
        <row r="17">
          <cell r="S17">
            <v>30</v>
          </cell>
        </row>
        <row r="19">
          <cell r="S19">
            <v>25</v>
          </cell>
        </row>
        <row r="20">
          <cell r="S20">
            <v>25</v>
          </cell>
        </row>
        <row r="21">
          <cell r="S21">
            <v>25</v>
          </cell>
        </row>
        <row r="22">
          <cell r="S22">
            <v>25</v>
          </cell>
        </row>
        <row r="23">
          <cell r="S23">
            <v>25</v>
          </cell>
        </row>
        <row r="24">
          <cell r="S24">
            <v>25</v>
          </cell>
        </row>
        <row r="26">
          <cell r="S26">
            <v>35</v>
          </cell>
        </row>
        <row r="27">
          <cell r="S27">
            <v>35</v>
          </cell>
        </row>
        <row r="28">
          <cell r="S28">
            <v>35</v>
          </cell>
        </row>
        <row r="29">
          <cell r="S29">
            <v>35</v>
          </cell>
        </row>
        <row r="30">
          <cell r="S30">
            <v>35</v>
          </cell>
        </row>
        <row r="31">
          <cell r="S31">
            <v>35</v>
          </cell>
        </row>
        <row r="33">
          <cell r="S33">
            <v>25</v>
          </cell>
        </row>
        <row r="34">
          <cell r="S34">
            <v>25</v>
          </cell>
        </row>
        <row r="35">
          <cell r="S35">
            <v>25</v>
          </cell>
        </row>
        <row r="36">
          <cell r="S36">
            <v>25</v>
          </cell>
        </row>
        <row r="37">
          <cell r="S37">
            <v>25</v>
          </cell>
        </row>
        <row r="38">
          <cell r="S38">
            <v>25</v>
          </cell>
        </row>
        <row r="40">
          <cell r="S40">
            <v>25</v>
          </cell>
        </row>
        <row r="41">
          <cell r="S41">
            <v>25</v>
          </cell>
        </row>
        <row r="42">
          <cell r="S42">
            <v>25</v>
          </cell>
        </row>
        <row r="43">
          <cell r="S43">
            <v>25</v>
          </cell>
        </row>
        <row r="45">
          <cell r="S45">
            <v>35</v>
          </cell>
        </row>
        <row r="46">
          <cell r="S46">
            <v>35</v>
          </cell>
        </row>
        <row r="47">
          <cell r="S47">
            <v>35</v>
          </cell>
        </row>
        <row r="48">
          <cell r="S48">
            <v>35</v>
          </cell>
        </row>
        <row r="49">
          <cell r="S49">
            <v>35</v>
          </cell>
        </row>
        <row r="50">
          <cell r="S50">
            <v>35</v>
          </cell>
        </row>
        <row r="52">
          <cell r="S52">
            <v>30</v>
          </cell>
        </row>
        <row r="53">
          <cell r="S53">
            <v>30</v>
          </cell>
        </row>
        <row r="54">
          <cell r="S54">
            <v>30</v>
          </cell>
        </row>
        <row r="55">
          <cell r="S55">
            <v>30</v>
          </cell>
        </row>
        <row r="56">
          <cell r="S56">
            <v>30</v>
          </cell>
        </row>
        <row r="57">
          <cell r="S57">
            <v>30</v>
          </cell>
        </row>
        <row r="59">
          <cell r="S59">
            <v>25</v>
          </cell>
        </row>
        <row r="60">
          <cell r="S60">
            <v>25</v>
          </cell>
        </row>
        <row r="61">
          <cell r="S61">
            <v>25</v>
          </cell>
        </row>
        <row r="62">
          <cell r="S62">
            <v>25</v>
          </cell>
        </row>
        <row r="63">
          <cell r="S63">
            <v>25</v>
          </cell>
        </row>
        <row r="64">
          <cell r="S64">
            <v>25</v>
          </cell>
        </row>
        <row r="66">
          <cell r="S66">
            <v>30</v>
          </cell>
        </row>
        <row r="67">
          <cell r="S67">
            <v>30</v>
          </cell>
        </row>
        <row r="68">
          <cell r="S68">
            <v>30</v>
          </cell>
        </row>
        <row r="69">
          <cell r="S69">
            <v>30</v>
          </cell>
        </row>
        <row r="70">
          <cell r="S70">
            <v>30</v>
          </cell>
        </row>
        <row r="71">
          <cell r="S71">
            <v>30</v>
          </cell>
        </row>
        <row r="73">
          <cell r="S73">
            <v>25</v>
          </cell>
        </row>
        <row r="74">
          <cell r="S74">
            <v>25</v>
          </cell>
        </row>
        <row r="75">
          <cell r="S75">
            <v>25</v>
          </cell>
        </row>
        <row r="76">
          <cell r="S76">
            <v>25</v>
          </cell>
        </row>
        <row r="77">
          <cell r="S77">
            <v>25</v>
          </cell>
        </row>
        <row r="78">
          <cell r="S78">
            <v>25</v>
          </cell>
        </row>
        <row r="80">
          <cell r="S80">
            <v>25</v>
          </cell>
        </row>
        <row r="81">
          <cell r="S81">
            <v>25</v>
          </cell>
        </row>
        <row r="82">
          <cell r="S82">
            <v>25</v>
          </cell>
        </row>
        <row r="83">
          <cell r="S83">
            <v>25</v>
          </cell>
        </row>
        <row r="85">
          <cell r="S85">
            <v>1970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ASME B 36.10 M"/>
      <sheetName val="OrderBM(Power)"/>
      <sheetName val="BM"/>
      <sheetName val="IT-BAT"/>
      <sheetName val="POWER"/>
      <sheetName val="steam table"/>
      <sheetName val="Testing"/>
      <sheetName val="eq_data"/>
      <sheetName val="八幡"/>
      <sheetName val="GM 000"/>
      <sheetName val="csdim"/>
      <sheetName val="cdsload"/>
      <sheetName val="chsload"/>
      <sheetName val="CLAMP"/>
      <sheetName val="cvsload"/>
      <sheetName val="pipe"/>
      <sheetName val="Cash2"/>
      <sheetName val="Z"/>
      <sheetName val="환산표"/>
      <sheetName val="DI-ESTI"/>
    </sheetNames>
    <sheetDataSet>
      <sheetData sheetId="0" refreshError="1"/>
      <sheetData sheetId="1" refreshError="1"/>
      <sheetData sheetId="2">
        <row r="2">
          <cell r="S2" t="str">
            <v>LENGTH</v>
          </cell>
        </row>
        <row r="3">
          <cell r="S3" t="str">
            <v>(M)</v>
          </cell>
        </row>
        <row r="5">
          <cell r="S5">
            <v>35</v>
          </cell>
        </row>
        <row r="6">
          <cell r="S6">
            <v>35</v>
          </cell>
        </row>
        <row r="7">
          <cell r="S7">
            <v>35</v>
          </cell>
        </row>
        <row r="8">
          <cell r="S8">
            <v>35</v>
          </cell>
        </row>
        <row r="9">
          <cell r="S9">
            <v>35</v>
          </cell>
        </row>
        <row r="10">
          <cell r="S10">
            <v>35</v>
          </cell>
        </row>
        <row r="12">
          <cell r="S12">
            <v>30</v>
          </cell>
        </row>
        <row r="13">
          <cell r="S13">
            <v>30</v>
          </cell>
        </row>
        <row r="14">
          <cell r="S14">
            <v>30</v>
          </cell>
        </row>
        <row r="15">
          <cell r="S15">
            <v>30</v>
          </cell>
        </row>
        <row r="16">
          <cell r="S16">
            <v>30</v>
          </cell>
        </row>
        <row r="17">
          <cell r="S17">
            <v>30</v>
          </cell>
        </row>
        <row r="19">
          <cell r="S19">
            <v>25</v>
          </cell>
        </row>
        <row r="20">
          <cell r="S20">
            <v>25</v>
          </cell>
        </row>
        <row r="21">
          <cell r="S21">
            <v>25</v>
          </cell>
        </row>
        <row r="22">
          <cell r="S22">
            <v>25</v>
          </cell>
        </row>
        <row r="23">
          <cell r="S23">
            <v>25</v>
          </cell>
        </row>
        <row r="24">
          <cell r="S24">
            <v>25</v>
          </cell>
        </row>
        <row r="26">
          <cell r="S26">
            <v>35</v>
          </cell>
        </row>
        <row r="27">
          <cell r="S27">
            <v>35</v>
          </cell>
        </row>
        <row r="28">
          <cell r="S28">
            <v>35</v>
          </cell>
        </row>
        <row r="29">
          <cell r="S29">
            <v>35</v>
          </cell>
        </row>
        <row r="30">
          <cell r="S30">
            <v>35</v>
          </cell>
        </row>
        <row r="31">
          <cell r="S31">
            <v>35</v>
          </cell>
        </row>
        <row r="33">
          <cell r="S33">
            <v>25</v>
          </cell>
        </row>
        <row r="34">
          <cell r="S34">
            <v>25</v>
          </cell>
        </row>
        <row r="35">
          <cell r="S35">
            <v>25</v>
          </cell>
        </row>
        <row r="36">
          <cell r="S36">
            <v>25</v>
          </cell>
        </row>
        <row r="37">
          <cell r="S37">
            <v>25</v>
          </cell>
        </row>
        <row r="38">
          <cell r="S38">
            <v>25</v>
          </cell>
        </row>
        <row r="40">
          <cell r="S40">
            <v>25</v>
          </cell>
        </row>
        <row r="41">
          <cell r="S41">
            <v>25</v>
          </cell>
        </row>
        <row r="42">
          <cell r="S42">
            <v>25</v>
          </cell>
        </row>
        <row r="43">
          <cell r="S43">
            <v>25</v>
          </cell>
        </row>
        <row r="45">
          <cell r="S45">
            <v>35</v>
          </cell>
        </row>
        <row r="46">
          <cell r="S46">
            <v>35</v>
          </cell>
        </row>
        <row r="47">
          <cell r="S47">
            <v>35</v>
          </cell>
        </row>
        <row r="48">
          <cell r="S48">
            <v>35</v>
          </cell>
        </row>
        <row r="49">
          <cell r="S49">
            <v>35</v>
          </cell>
        </row>
        <row r="50">
          <cell r="S50">
            <v>35</v>
          </cell>
        </row>
        <row r="52">
          <cell r="S52">
            <v>30</v>
          </cell>
        </row>
        <row r="53">
          <cell r="S53">
            <v>30</v>
          </cell>
        </row>
        <row r="54">
          <cell r="S54">
            <v>30</v>
          </cell>
        </row>
        <row r="55">
          <cell r="S55">
            <v>30</v>
          </cell>
        </row>
        <row r="56">
          <cell r="S56">
            <v>30</v>
          </cell>
        </row>
        <row r="57">
          <cell r="S57">
            <v>30</v>
          </cell>
        </row>
        <row r="59">
          <cell r="S59">
            <v>25</v>
          </cell>
        </row>
        <row r="60">
          <cell r="S60">
            <v>25</v>
          </cell>
        </row>
        <row r="61">
          <cell r="S61">
            <v>25</v>
          </cell>
        </row>
        <row r="62">
          <cell r="S62">
            <v>25</v>
          </cell>
        </row>
        <row r="63">
          <cell r="S63">
            <v>25</v>
          </cell>
        </row>
        <row r="64">
          <cell r="S64">
            <v>25</v>
          </cell>
        </row>
        <row r="66">
          <cell r="S66">
            <v>30</v>
          </cell>
        </row>
        <row r="67">
          <cell r="S67">
            <v>30</v>
          </cell>
        </row>
        <row r="68">
          <cell r="S68">
            <v>30</v>
          </cell>
        </row>
        <row r="69">
          <cell r="S69">
            <v>30</v>
          </cell>
        </row>
        <row r="70">
          <cell r="S70">
            <v>30</v>
          </cell>
        </row>
        <row r="71">
          <cell r="S71">
            <v>30</v>
          </cell>
        </row>
        <row r="73">
          <cell r="S73">
            <v>25</v>
          </cell>
        </row>
        <row r="74">
          <cell r="S74">
            <v>25</v>
          </cell>
        </row>
        <row r="75">
          <cell r="S75">
            <v>25</v>
          </cell>
        </row>
        <row r="76">
          <cell r="S76">
            <v>25</v>
          </cell>
        </row>
        <row r="77">
          <cell r="S77">
            <v>25</v>
          </cell>
        </row>
        <row r="78">
          <cell r="S78">
            <v>25</v>
          </cell>
        </row>
        <row r="80">
          <cell r="S80">
            <v>25</v>
          </cell>
        </row>
        <row r="81">
          <cell r="S81">
            <v>25</v>
          </cell>
        </row>
        <row r="82">
          <cell r="S82">
            <v>25</v>
          </cell>
        </row>
        <row r="83">
          <cell r="S83">
            <v>25</v>
          </cell>
        </row>
        <row r="85">
          <cell r="S85">
            <v>1970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 MASTER"/>
      <sheetName val="TEL CALC"/>
      <sheetName val="TEL LONG"/>
      <sheetName val="GLOSSARY"/>
      <sheetName val="ABUT MASTER (4)"/>
      <sheetName val="ABUT MASTER (3)"/>
      <sheetName val="ABUTMENT"/>
      <sheetName val="TOC"/>
      <sheetName val="SPECIFICATIONS"/>
      <sheetName val="DATA LIST "/>
      <sheetName val="Sheet1"/>
      <sheetName val="Sheet2"/>
      <sheetName val="Sheet3"/>
      <sheetName val="#REF"/>
      <sheetName val="LOCAL RATES"/>
      <sheetName val="Technical Statement"/>
      <sheetName val="TEL_CALC"/>
      <sheetName val="TEL_LONG"/>
      <sheetName val="ABUT_MASTER_(4)"/>
      <sheetName val="ABUT_MASTER_(3)"/>
      <sheetName val="ABUT_MASTER"/>
      <sheetName val="DATA_LIST_"/>
      <sheetName val="TEL_CALC1"/>
      <sheetName val="TEL_LONG1"/>
      <sheetName val="ABUT_MASTER_(4)1"/>
      <sheetName val="ABUT_MASTER_(3)1"/>
      <sheetName val="ABUT_MASTER1"/>
      <sheetName val="DATA_LIST_1"/>
      <sheetName val="TEL_CALC2"/>
      <sheetName val="TEL_LONG2"/>
      <sheetName val="ABUT_MASTER_(4)2"/>
      <sheetName val="ABUT_MASTER_(3)2"/>
      <sheetName val="ABUT_MASTER2"/>
      <sheetName val="DATA_LIST_2"/>
      <sheetName val="TEL_CALC3"/>
      <sheetName val="TEL_LONG3"/>
      <sheetName val="ABUT_MASTER_(4)3"/>
      <sheetName val="ABUT_MASTER_(3)3"/>
      <sheetName val="ABUT_MASTER3"/>
      <sheetName val="DATA_LIST_3"/>
      <sheetName val="TEL_CALC4"/>
      <sheetName val="TEL_LONG4"/>
      <sheetName val="ABUT_MASTER_(4)4"/>
      <sheetName val="ABUT_MASTER_(3)4"/>
      <sheetName val="ABUT_MASTER4"/>
      <sheetName val="DATA_LIST_4"/>
      <sheetName val="TEL_CALC5"/>
      <sheetName val="TEL_LONG5"/>
      <sheetName val="ABUT_MASTER_(4)5"/>
      <sheetName val="ABUT_MASTER_(3)5"/>
      <sheetName val="ABUT_MASTER5"/>
      <sheetName val="DATA_LIST_5"/>
      <sheetName val="Anl"/>
      <sheetName val="PROCTOR"/>
      <sheetName val="Data"/>
      <sheetName val="TABLES"/>
      <sheetName val="Labour"/>
      <sheetName val="scour depth"/>
      <sheetName val="Hydraulic"/>
      <sheetName val="SLAB DESIGN"/>
      <sheetName val=" AnalysisPCC"/>
      <sheetName val="Analysis-NH-Culverts"/>
      <sheetName val="Analysis-NH-Roads"/>
      <sheetName val="Analysis-NH-Bridges"/>
      <sheetName val="Labour &amp; Plant"/>
      <sheetName val=" Type III"/>
      <sheetName val="FT-05-02IsoBOM"/>
    </sheetNames>
    <sheetDataSet>
      <sheetData sheetId="0" refreshError="1">
        <row r="57">
          <cell r="K57">
            <v>0.3</v>
          </cell>
        </row>
      </sheetData>
      <sheetData sheetId="1">
        <row r="57">
          <cell r="K57">
            <v>0.3</v>
          </cell>
        </row>
      </sheetData>
      <sheetData sheetId="2"/>
      <sheetData sheetId="3">
        <row r="57">
          <cell r="K57">
            <v>0.3</v>
          </cell>
        </row>
      </sheetData>
      <sheetData sheetId="4">
        <row r="57">
          <cell r="K57">
            <v>0.3</v>
          </cell>
        </row>
      </sheetData>
      <sheetData sheetId="5">
        <row r="57">
          <cell r="K57">
            <v>0.3</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ow r="57">
          <cell r="K57">
            <v>0.3</v>
          </cell>
        </row>
      </sheetData>
      <sheetData sheetId="19">
        <row r="57">
          <cell r="K57">
            <v>0.3</v>
          </cell>
        </row>
      </sheetData>
      <sheetData sheetId="20">
        <row r="57">
          <cell r="K57">
            <v>0.3</v>
          </cell>
        </row>
      </sheetData>
      <sheetData sheetId="21" refreshError="1"/>
      <sheetData sheetId="22" refreshError="1"/>
      <sheetData sheetId="23">
        <row r="57">
          <cell r="K57">
            <v>0.3</v>
          </cell>
        </row>
      </sheetData>
      <sheetData sheetId="24">
        <row r="57">
          <cell r="K57">
            <v>0.3</v>
          </cell>
        </row>
      </sheetData>
      <sheetData sheetId="25">
        <row r="57">
          <cell r="K57">
            <v>0.3</v>
          </cell>
        </row>
      </sheetData>
      <sheetData sheetId="26">
        <row r="57">
          <cell r="K57">
            <v>0.3</v>
          </cell>
        </row>
      </sheetData>
      <sheetData sheetId="27">
        <row r="57">
          <cell r="K57">
            <v>0.3</v>
          </cell>
        </row>
      </sheetData>
      <sheetData sheetId="28">
        <row r="57">
          <cell r="K57">
            <v>0.3</v>
          </cell>
        </row>
      </sheetData>
      <sheetData sheetId="29">
        <row r="57">
          <cell r="K57">
            <v>0.3</v>
          </cell>
        </row>
      </sheetData>
      <sheetData sheetId="30">
        <row r="57">
          <cell r="K57">
            <v>0.3</v>
          </cell>
        </row>
      </sheetData>
      <sheetData sheetId="31">
        <row r="57">
          <cell r="K57">
            <v>0.3</v>
          </cell>
        </row>
      </sheetData>
      <sheetData sheetId="32">
        <row r="57">
          <cell r="K57">
            <v>0.3</v>
          </cell>
        </row>
      </sheetData>
      <sheetData sheetId="33">
        <row r="57">
          <cell r="K57">
            <v>0.3</v>
          </cell>
        </row>
      </sheetData>
      <sheetData sheetId="34">
        <row r="57">
          <cell r="K57">
            <v>0.3</v>
          </cell>
        </row>
      </sheetData>
      <sheetData sheetId="35">
        <row r="57">
          <cell r="K57">
            <v>0.3</v>
          </cell>
        </row>
      </sheetData>
      <sheetData sheetId="36">
        <row r="57">
          <cell r="K57">
            <v>0.3</v>
          </cell>
        </row>
      </sheetData>
      <sheetData sheetId="37">
        <row r="57">
          <cell r="K57">
            <v>0.3</v>
          </cell>
        </row>
      </sheetData>
      <sheetData sheetId="38">
        <row r="57">
          <cell r="K57">
            <v>0.3</v>
          </cell>
        </row>
      </sheetData>
      <sheetData sheetId="39">
        <row r="57">
          <cell r="K57">
            <v>0.3</v>
          </cell>
        </row>
      </sheetData>
      <sheetData sheetId="40">
        <row r="57">
          <cell r="K57">
            <v>0.3</v>
          </cell>
        </row>
      </sheetData>
      <sheetData sheetId="41" refreshError="1"/>
      <sheetData sheetId="42">
        <row r="57">
          <cell r="K57">
            <v>0.3</v>
          </cell>
        </row>
      </sheetData>
      <sheetData sheetId="43">
        <row r="57">
          <cell r="K57">
            <v>0.3</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DESIGN"/>
      <sheetName val="GATE OPER. SLAB"/>
      <sheetName val="BBS"/>
      <sheetName val="WINGWALL"/>
      <sheetName val="GATE HEADWALL"/>
      <sheetName val="Ene"/>
      <sheetName val="CODE BOOK REFERENCE"/>
      <sheetName val="Eg-1"/>
      <sheetName val="Eg-2"/>
      <sheetName val="Eg-3"/>
      <sheetName val="Eg-4"/>
      <sheetName val="Eg-5"/>
      <sheetName val="Eg-6)"/>
      <sheetName val="Eg-7"/>
      <sheetName val="Eg-8"/>
      <sheetName val="Eg-9"/>
      <sheetName val="Eg-10"/>
      <sheetName val="Chart2"/>
      <sheetName val="Chart3"/>
      <sheetName val="Chart4"/>
      <sheetName val="Charts Data"/>
      <sheetName val="Sheet1"/>
      <sheetName val="Sheet11"/>
      <sheetName val="FLUME WALL EST"/>
      <sheetName val="scour dep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655"/>
      <sheetName val="0+655"/>
      <sheetName val="1+385"/>
      <sheetName val="2+068"/>
      <sheetName val="Rate Analysis "/>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PROC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RM"/>
    </sheetNames>
    <sheetDataSet>
      <sheetData sheetId="0" refreshError="1">
        <row r="7">
          <cell r="E7">
            <v>38718</v>
          </cell>
        </row>
      </sheetData>
      <sheetData sheetId="1" refreshError="1"/>
      <sheetData sheetId="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조건"/>
      <sheetName val="1.Total Summary"/>
      <sheetName val="3.1Summary "/>
      <sheetName val="3.2 Arch(BOQ)"/>
      <sheetName val="A.MATERIAL"/>
      <sheetName val="B. Labor"/>
      <sheetName val="C. EQUIPMENT"/>
      <sheetName val="3.3Temp"/>
      <sheetName val="5.1Summary "/>
      <sheetName val="5.2 Civil(BOQ)"/>
      <sheetName val="Ref. Equip"/>
      <sheetName val="Ref. Labor"/>
      <sheetName val="Ref.Material"/>
      <sheetName val="Ref.Remicon"/>
      <sheetName val="QUES "/>
      <sheetName val="ASME B 36.10 M"/>
      <sheetName val="DG3285"/>
      <sheetName val="CABLE BU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조건"/>
      <sheetName val="1.Total Summary"/>
      <sheetName val="3.1Summary "/>
      <sheetName val="3.2 Arch(BOQ)"/>
      <sheetName val="A.MATERIAL"/>
      <sheetName val="B. Labor"/>
      <sheetName val="C. EQUIPMENT"/>
      <sheetName val="3.3Temp"/>
      <sheetName val="5.1Summary "/>
      <sheetName val="5.2 Civil(BOQ)"/>
      <sheetName val="Ref. Equip"/>
      <sheetName val="Ref. Labor"/>
      <sheetName val="Ref.Material"/>
      <sheetName val="Ref.Remicon"/>
      <sheetName val="QUES "/>
      <sheetName val="ASME B 36.10 M"/>
      <sheetName val="DG3285"/>
      <sheetName val="CABLE BU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Calc1"/>
      <sheetName val="Calc2"/>
      <sheetName val="PSC_length"/>
      <sheetName val="SktWt"/>
      <sheetName val="spare"/>
      <sheetName val="spare2"/>
      <sheetName val="SLAB DESIGN"/>
    </sheetNames>
    <sheetDataSet>
      <sheetData sheetId="0"/>
      <sheetData sheetId="1"/>
      <sheetData sheetId="2">
        <row r="63">
          <cell r="B63">
            <v>1</v>
          </cell>
          <cell r="C63" t="str">
            <v xml:space="preserve"> Barrel 1M length</v>
          </cell>
          <cell r="D63">
            <v>1</v>
          </cell>
          <cell r="E63">
            <v>275</v>
          </cell>
          <cell r="F63">
            <v>3.53</v>
          </cell>
          <cell r="G63">
            <v>3.75</v>
          </cell>
        </row>
        <row r="64">
          <cell r="B64">
            <v>2</v>
          </cell>
          <cell r="C64" t="str">
            <v xml:space="preserve"> 0 to 30 deg Bend S/s</v>
          </cell>
          <cell r="D64">
            <v>1.52</v>
          </cell>
          <cell r="E64">
            <v>421</v>
          </cell>
          <cell r="F64">
            <v>5.66</v>
          </cell>
          <cell r="G64">
            <v>6.46</v>
          </cell>
        </row>
        <row r="65">
          <cell r="B65">
            <v>3</v>
          </cell>
          <cell r="C65" t="str">
            <v xml:space="preserve"> 31 to 45 deg Bend S/s</v>
          </cell>
          <cell r="D65">
            <v>2.14</v>
          </cell>
          <cell r="E65">
            <v>592</v>
          </cell>
          <cell r="F65">
            <v>7.85</v>
          </cell>
          <cell r="G65">
            <v>8.7799999999999994</v>
          </cell>
        </row>
        <row r="66">
          <cell r="B66">
            <v>4</v>
          </cell>
          <cell r="C66" t="str">
            <v xml:space="preserve"> 46 to 60 deg Bend S/s</v>
          </cell>
          <cell r="D66">
            <v>2.2799999999999998</v>
          </cell>
          <cell r="E66">
            <v>630</v>
          </cell>
          <cell r="F66">
            <v>8.35</v>
          </cell>
          <cell r="G66">
            <v>9.31</v>
          </cell>
        </row>
        <row r="67">
          <cell r="B67">
            <v>5</v>
          </cell>
          <cell r="C67" t="str">
            <v xml:space="preserve"> 61 to 90 deg bend S/s</v>
          </cell>
          <cell r="D67">
            <v>3.2</v>
          </cell>
          <cell r="E67">
            <v>882</v>
          </cell>
          <cell r="F67">
            <v>11.6</v>
          </cell>
          <cell r="G67">
            <v>12.76</v>
          </cell>
        </row>
        <row r="68">
          <cell r="B68">
            <v>6</v>
          </cell>
          <cell r="C68" t="str">
            <v xml:space="preserve"> 0 to 30 deg Bend Plain/Plain</v>
          </cell>
          <cell r="D68">
            <v>1.52</v>
          </cell>
          <cell r="E68">
            <v>419</v>
          </cell>
          <cell r="F68">
            <v>5.37</v>
          </cell>
          <cell r="G68">
            <v>5.71</v>
          </cell>
        </row>
        <row r="69">
          <cell r="B69">
            <v>7</v>
          </cell>
          <cell r="C69" t="str">
            <v xml:space="preserve"> 31 to 45 deg Bend Plain/Plain</v>
          </cell>
          <cell r="D69">
            <v>2.14</v>
          </cell>
          <cell r="E69">
            <v>589</v>
          </cell>
          <cell r="F69">
            <v>7.56</v>
          </cell>
          <cell r="G69">
            <v>8.0299999999999994</v>
          </cell>
        </row>
        <row r="70">
          <cell r="B70">
            <v>8</v>
          </cell>
          <cell r="C70" t="str">
            <v xml:space="preserve"> 46 to 60 deg Bend Plain/Plain</v>
          </cell>
          <cell r="D70">
            <v>2.2799999999999998</v>
          </cell>
          <cell r="E70">
            <v>628</v>
          </cell>
          <cell r="F70">
            <v>8.06</v>
          </cell>
          <cell r="G70">
            <v>8.56</v>
          </cell>
        </row>
        <row r="71">
          <cell r="B71">
            <v>9</v>
          </cell>
          <cell r="C71" t="str">
            <v xml:space="preserve"> 61 to 90 deg bend Plain/Plain</v>
          </cell>
          <cell r="D71">
            <v>3.2</v>
          </cell>
          <cell r="E71">
            <v>880</v>
          </cell>
          <cell r="F71">
            <v>11.31</v>
          </cell>
          <cell r="G71">
            <v>12.01</v>
          </cell>
        </row>
        <row r="72">
          <cell r="B72">
            <v>10</v>
          </cell>
          <cell r="C72" t="str">
            <v xml:space="preserve"> 0 to 30 deg Bend Fld/Plain</v>
          </cell>
          <cell r="D72">
            <v>1.52</v>
          </cell>
          <cell r="E72">
            <v>421</v>
          </cell>
          <cell r="F72">
            <v>5.37</v>
          </cell>
          <cell r="G72">
            <v>5.71</v>
          </cell>
        </row>
        <row r="73">
          <cell r="B73">
            <v>11</v>
          </cell>
          <cell r="C73" t="str">
            <v xml:space="preserve"> 31 to 45 deg Bend Fld/Plain</v>
          </cell>
          <cell r="D73">
            <v>2.14</v>
          </cell>
          <cell r="E73">
            <v>591</v>
          </cell>
          <cell r="F73">
            <v>7.56</v>
          </cell>
          <cell r="G73">
            <v>8.0299999999999994</v>
          </cell>
        </row>
        <row r="74">
          <cell r="B74">
            <v>12</v>
          </cell>
          <cell r="C74" t="str">
            <v xml:space="preserve"> 46 to 60 deg Bend Fld/Plain</v>
          </cell>
          <cell r="D74">
            <v>2.2799999999999998</v>
          </cell>
          <cell r="E74">
            <v>629</v>
          </cell>
          <cell r="F74">
            <v>8.06</v>
          </cell>
          <cell r="G74">
            <v>8.56</v>
          </cell>
        </row>
        <row r="75">
          <cell r="B75">
            <v>13</v>
          </cell>
          <cell r="C75" t="str">
            <v xml:space="preserve"> 61 to 90 deg bend Fld/Plain</v>
          </cell>
          <cell r="D75">
            <v>3.2</v>
          </cell>
          <cell r="E75">
            <v>882</v>
          </cell>
          <cell r="F75">
            <v>11.31</v>
          </cell>
          <cell r="G75">
            <v>12.01</v>
          </cell>
        </row>
        <row r="76">
          <cell r="B76">
            <v>14</v>
          </cell>
          <cell r="C76" t="str">
            <v xml:space="preserve"> 0 to 30 deg Bend Skt/Plain</v>
          </cell>
          <cell r="D76">
            <v>1.52</v>
          </cell>
          <cell r="E76">
            <v>421</v>
          </cell>
          <cell r="F76">
            <v>5.37</v>
          </cell>
          <cell r="G76">
            <v>6.46</v>
          </cell>
        </row>
        <row r="77">
          <cell r="B77">
            <v>15</v>
          </cell>
          <cell r="C77" t="str">
            <v xml:space="preserve"> 31 to 45 deg Bend Skt/Plain</v>
          </cell>
          <cell r="D77">
            <v>2.14</v>
          </cell>
          <cell r="E77">
            <v>592</v>
          </cell>
          <cell r="F77">
            <v>7.56</v>
          </cell>
          <cell r="G77">
            <v>8.7799999999999994</v>
          </cell>
        </row>
        <row r="78">
          <cell r="B78">
            <v>16</v>
          </cell>
          <cell r="C78" t="str">
            <v xml:space="preserve"> 46 to 60 deg Bend Skt/Plain</v>
          </cell>
          <cell r="D78">
            <v>2.2799999999999998</v>
          </cell>
          <cell r="E78">
            <v>630</v>
          </cell>
          <cell r="F78">
            <v>8.06</v>
          </cell>
          <cell r="G78">
            <v>9.31</v>
          </cell>
        </row>
        <row r="79">
          <cell r="B79">
            <v>17</v>
          </cell>
          <cell r="C79" t="str">
            <v xml:space="preserve"> 61 to 90 deg bend Skt/Plain</v>
          </cell>
          <cell r="D79">
            <v>3.2</v>
          </cell>
          <cell r="E79">
            <v>882</v>
          </cell>
          <cell r="F79">
            <v>11.31</v>
          </cell>
          <cell r="G79">
            <v>12.76</v>
          </cell>
        </row>
        <row r="80">
          <cell r="B80">
            <v>18</v>
          </cell>
          <cell r="C80" t="str">
            <v xml:space="preserve"> 0 to 30 deg Bend Spt/Plain</v>
          </cell>
          <cell r="D80">
            <v>1.52</v>
          </cell>
          <cell r="E80">
            <v>419</v>
          </cell>
          <cell r="F80">
            <v>5.66</v>
          </cell>
          <cell r="G80">
            <v>5.71</v>
          </cell>
        </row>
        <row r="81">
          <cell r="B81">
            <v>19</v>
          </cell>
          <cell r="C81" t="str">
            <v xml:space="preserve"> 31 to 45 deg Bend Spt/Plain</v>
          </cell>
          <cell r="D81">
            <v>2.14</v>
          </cell>
          <cell r="E81">
            <v>589</v>
          </cell>
          <cell r="F81">
            <v>7.85</v>
          </cell>
          <cell r="G81">
            <v>8.0299999999999994</v>
          </cell>
        </row>
        <row r="82">
          <cell r="B82">
            <v>20</v>
          </cell>
          <cell r="C82" t="str">
            <v xml:space="preserve"> 46 to 60 deg Bend Spt/Plain</v>
          </cell>
          <cell r="D82">
            <v>2.2799999999999998</v>
          </cell>
          <cell r="E82">
            <v>628</v>
          </cell>
          <cell r="F82">
            <v>8.35</v>
          </cell>
          <cell r="G82">
            <v>8.56</v>
          </cell>
        </row>
        <row r="83">
          <cell r="B83">
            <v>21</v>
          </cell>
          <cell r="C83" t="str">
            <v xml:space="preserve"> 61 to 90 deg bend Spt/Plain</v>
          </cell>
          <cell r="D83">
            <v>3.2</v>
          </cell>
          <cell r="E83">
            <v>880</v>
          </cell>
          <cell r="F83">
            <v>11.6</v>
          </cell>
          <cell r="G83">
            <v>12.01</v>
          </cell>
        </row>
        <row r="84">
          <cell r="B84">
            <v>22</v>
          </cell>
          <cell r="C84" t="str">
            <v xml:space="preserve"> Scour Tee</v>
          </cell>
          <cell r="D84">
            <v>1.92</v>
          </cell>
          <cell r="E84">
            <v>544</v>
          </cell>
          <cell r="F84">
            <v>7.08</v>
          </cell>
          <cell r="G84">
            <v>7.96</v>
          </cell>
        </row>
        <row r="85">
          <cell r="B85">
            <v>23</v>
          </cell>
          <cell r="C85" t="str">
            <v xml:space="preserve">  AV Tee</v>
          </cell>
          <cell r="D85">
            <v>1.47</v>
          </cell>
          <cell r="E85">
            <v>409</v>
          </cell>
          <cell r="F85">
            <v>5.49</v>
          </cell>
          <cell r="G85">
            <v>6.27</v>
          </cell>
        </row>
        <row r="86">
          <cell r="B86">
            <v>24</v>
          </cell>
          <cell r="C86" t="str">
            <v xml:space="preserve">  Skt/Spt Taper(1) </v>
          </cell>
          <cell r="D86">
            <v>2.7</v>
          </cell>
          <cell r="E86">
            <v>543</v>
          </cell>
          <cell r="F86">
            <v>7.09</v>
          </cell>
          <cell r="G86">
            <v>8.34</v>
          </cell>
        </row>
        <row r="87">
          <cell r="B87">
            <v>25</v>
          </cell>
          <cell r="C87" t="str">
            <v xml:space="preserve">  Skt/Spt Taper(2) </v>
          </cell>
          <cell r="D87">
            <v>2.9</v>
          </cell>
          <cell r="E87">
            <v>565</v>
          </cell>
          <cell r="F87">
            <v>7.37</v>
          </cell>
          <cell r="G87">
            <v>8.68</v>
          </cell>
        </row>
        <row r="88">
          <cell r="B88">
            <v>26</v>
          </cell>
          <cell r="C88" t="str">
            <v xml:space="preserve">  Skt/Spt Taper(3) </v>
          </cell>
          <cell r="D88">
            <v>4.7</v>
          </cell>
          <cell r="E88">
            <v>653</v>
          </cell>
          <cell r="F88" t="e">
            <v>#N/A</v>
          </cell>
          <cell r="G88">
            <v>10.27</v>
          </cell>
        </row>
        <row r="89">
          <cell r="B89">
            <v>27</v>
          </cell>
          <cell r="C89" t="str">
            <v xml:space="preserve">   Tee(1)</v>
          </cell>
          <cell r="D89">
            <v>1.67</v>
          </cell>
          <cell r="E89">
            <v>469</v>
          </cell>
          <cell r="F89">
            <v>6.19</v>
          </cell>
          <cell r="G89">
            <v>7.22</v>
          </cell>
        </row>
        <row r="90">
          <cell r="B90">
            <v>28</v>
          </cell>
          <cell r="C90" t="str">
            <v xml:space="preserve">   Tee(2)</v>
          </cell>
          <cell r="D90">
            <v>1.32</v>
          </cell>
          <cell r="E90">
            <v>364</v>
          </cell>
          <cell r="F90">
            <v>4.96</v>
          </cell>
          <cell r="G90" t="e">
            <v>#N/A</v>
          </cell>
        </row>
        <row r="91">
          <cell r="B91">
            <v>29</v>
          </cell>
          <cell r="C91" t="str">
            <v xml:space="preserve">   Tee(3)</v>
          </cell>
          <cell r="D91">
            <v>1.32</v>
          </cell>
          <cell r="E91">
            <v>364</v>
          </cell>
          <cell r="F91">
            <v>4.96</v>
          </cell>
          <cell r="G91" t="e">
            <v>#N/A</v>
          </cell>
        </row>
        <row r="92">
          <cell r="B92">
            <v>30</v>
          </cell>
          <cell r="C92" t="str">
            <v xml:space="preserve"> 1 m Skt/spt Tail piece</v>
          </cell>
          <cell r="D92">
            <v>1</v>
          </cell>
          <cell r="E92">
            <v>276</v>
          </cell>
          <cell r="F92">
            <v>3.82</v>
          </cell>
          <cell r="G92">
            <v>4.5</v>
          </cell>
        </row>
        <row r="93">
          <cell r="B93">
            <v>31</v>
          </cell>
          <cell r="C93" t="str">
            <v xml:space="preserve"> 1 m Skt/Flg Tail piece</v>
          </cell>
          <cell r="D93">
            <v>1</v>
          </cell>
          <cell r="E93">
            <v>276</v>
          </cell>
          <cell r="F93">
            <v>3.53</v>
          </cell>
          <cell r="G93">
            <v>4.5</v>
          </cell>
        </row>
        <row r="94">
          <cell r="B94">
            <v>32</v>
          </cell>
          <cell r="C94" t="str">
            <v>Socket wt</v>
          </cell>
          <cell r="D94">
            <v>0</v>
          </cell>
          <cell r="E94">
            <v>98</v>
          </cell>
          <cell r="F94">
            <v>0</v>
          </cell>
          <cell r="G94">
            <v>0</v>
          </cell>
        </row>
        <row r="95">
          <cell r="B95">
            <v>33</v>
          </cell>
          <cell r="C95" t="str">
            <v>Spigot wt</v>
          </cell>
          <cell r="D95">
            <v>0</v>
          </cell>
          <cell r="E95">
            <v>39</v>
          </cell>
          <cell r="F95">
            <v>0</v>
          </cell>
          <cell r="G95">
            <v>0</v>
          </cell>
        </row>
        <row r="96">
          <cell r="B96">
            <v>34</v>
          </cell>
          <cell r="C96" t="str">
            <v>Flange wt</v>
          </cell>
          <cell r="D96">
            <v>0</v>
          </cell>
          <cell r="E96">
            <v>116</v>
          </cell>
          <cell r="F96">
            <v>0</v>
          </cell>
          <cell r="G96">
            <v>0</v>
          </cell>
        </row>
        <row r="97">
          <cell r="B97">
            <v>35</v>
          </cell>
          <cell r="C97" t="str">
            <v xml:space="preserve">  Collar</v>
          </cell>
          <cell r="D97">
            <v>0.15</v>
          </cell>
          <cell r="E97">
            <v>43</v>
          </cell>
          <cell r="F97">
            <v>0.53</v>
          </cell>
          <cell r="G97">
            <v>0.56000000000000005</v>
          </cell>
        </row>
        <row r="103">
          <cell r="C103" t="str">
            <v xml:space="preserve">   Tee(1) Plain ends</v>
          </cell>
          <cell r="D103">
            <v>27</v>
          </cell>
          <cell r="E103" t="str">
            <v>1100 mm x 350 mm  Tee Plain ends</v>
          </cell>
        </row>
        <row r="104">
          <cell r="C104" t="str">
            <v xml:space="preserve">   Tee(2) Plain ends</v>
          </cell>
          <cell r="D104">
            <v>28</v>
          </cell>
          <cell r="E104" t="str">
            <v>1100 mm x 0 mm  Tee Plain ends</v>
          </cell>
        </row>
        <row r="105">
          <cell r="C105" t="str">
            <v xml:space="preserve">   Tee(3) Plain ends</v>
          </cell>
          <cell r="D105">
            <v>29</v>
          </cell>
          <cell r="E105" t="str">
            <v>1100 mm x 0 mm  Tee Plain ends</v>
          </cell>
        </row>
        <row r="106">
          <cell r="C106" t="str">
            <v xml:space="preserve">  AV Tee Plain ends</v>
          </cell>
          <cell r="D106">
            <v>23</v>
          </cell>
          <cell r="E106" t="str">
            <v>1100 mm x 150 mm AV Tee Plain ends</v>
          </cell>
        </row>
        <row r="107">
          <cell r="C107" t="str">
            <v xml:space="preserve">  Collar Plain ends</v>
          </cell>
          <cell r="D107">
            <v>35</v>
          </cell>
          <cell r="E107" t="str">
            <v>1100 mm  Collar Plain ends</v>
          </cell>
        </row>
        <row r="108">
          <cell r="C108" t="str">
            <v xml:space="preserve"> 0 to 30 deg Bend Fld/Plain</v>
          </cell>
          <cell r="D108">
            <v>10</v>
          </cell>
          <cell r="E108" t="str">
            <v>1100 mm 0 to 30 deg Bend Fld/Plain</v>
          </cell>
        </row>
        <row r="109">
          <cell r="C109" t="str">
            <v xml:space="preserve"> 0 to 30 deg Bend Plain/Plain</v>
          </cell>
          <cell r="D109">
            <v>6</v>
          </cell>
          <cell r="E109" t="str">
            <v>1100 mm 0 to 30 deg Bend Plain/Plain</v>
          </cell>
        </row>
        <row r="110">
          <cell r="C110" t="str">
            <v xml:space="preserve"> 0 to 30 deg Bend S/s</v>
          </cell>
          <cell r="D110">
            <v>2</v>
          </cell>
          <cell r="E110" t="str">
            <v>1100 mm 0 to 30 deg Bend S/s</v>
          </cell>
        </row>
        <row r="111">
          <cell r="C111" t="str">
            <v xml:space="preserve"> 0 to 30 deg Bend Skt/Plain</v>
          </cell>
          <cell r="D111">
            <v>14</v>
          </cell>
          <cell r="E111" t="str">
            <v>1100 mm 0 to 30 deg Bend Skt/Plain</v>
          </cell>
        </row>
        <row r="112">
          <cell r="C112" t="str">
            <v xml:space="preserve"> 0 to 30 deg Bend Spt/Plain</v>
          </cell>
          <cell r="D112">
            <v>18</v>
          </cell>
          <cell r="E112" t="str">
            <v>1100 mm 0 to 30 deg Bend Spt/Plain</v>
          </cell>
        </row>
        <row r="113">
          <cell r="C113" t="str">
            <v xml:space="preserve"> 1 m Tail piece Plain ends</v>
          </cell>
          <cell r="D113">
            <v>31</v>
          </cell>
          <cell r="E113" t="str">
            <v>1100 mm x1 m Tail piece Plain ends</v>
          </cell>
        </row>
        <row r="114">
          <cell r="C114" t="str">
            <v xml:space="preserve"> 1 m Tail piece Plain ends</v>
          </cell>
          <cell r="D114">
            <v>30</v>
          </cell>
          <cell r="E114" t="str">
            <v>1100 mm x1 m Tail piece Plain ends</v>
          </cell>
        </row>
        <row r="115">
          <cell r="C115" t="str">
            <v xml:space="preserve"> 31 to 45 deg Bend Fld/Plain</v>
          </cell>
          <cell r="D115">
            <v>11</v>
          </cell>
          <cell r="E115" t="str">
            <v>1100 mm 31 to 45 deg Bend Fld/Plain</v>
          </cell>
        </row>
        <row r="116">
          <cell r="C116" t="str">
            <v xml:space="preserve"> 31 to 45 deg Bend Plain/Plain</v>
          </cell>
          <cell r="D116">
            <v>7</v>
          </cell>
          <cell r="E116" t="str">
            <v>1100 mm 31 to 45 deg Bend Plain/Plain</v>
          </cell>
        </row>
        <row r="117">
          <cell r="C117" t="str">
            <v xml:space="preserve"> 31 to 45 deg Bend S/s</v>
          </cell>
          <cell r="D117">
            <v>3</v>
          </cell>
          <cell r="E117" t="str">
            <v>1100 mm 31 to 45 deg Bend S/s</v>
          </cell>
        </row>
        <row r="118">
          <cell r="C118" t="str">
            <v xml:space="preserve"> 31 to 45 deg Bend Skt/Plain</v>
          </cell>
          <cell r="D118">
            <v>15</v>
          </cell>
          <cell r="E118" t="str">
            <v>1100 mm 31 to 45 deg Bend Skt/Plain</v>
          </cell>
        </row>
        <row r="119">
          <cell r="C119" t="str">
            <v xml:space="preserve"> 31 to 45 deg Bend Spt/Plain</v>
          </cell>
          <cell r="D119">
            <v>19</v>
          </cell>
          <cell r="E119" t="str">
            <v>1100 mm 31 to 45 deg Bend Spt/Plain</v>
          </cell>
        </row>
        <row r="120">
          <cell r="C120" t="str">
            <v xml:space="preserve"> 46 to 60 deg Bend Fld/Plain</v>
          </cell>
          <cell r="D120">
            <v>12</v>
          </cell>
          <cell r="E120" t="str">
            <v>1100 mm 46 to 60 deg Bend Fld/Plain</v>
          </cell>
        </row>
        <row r="121">
          <cell r="C121" t="str">
            <v xml:space="preserve"> 46 to 60 deg Bend Plain/Plain</v>
          </cell>
          <cell r="D121">
            <v>8</v>
          </cell>
          <cell r="E121" t="str">
            <v>1100 mm 46 to 60 deg Bend Plain/Plain</v>
          </cell>
        </row>
        <row r="122">
          <cell r="C122" t="str">
            <v xml:space="preserve"> 46 to 60 deg Bend S/s</v>
          </cell>
          <cell r="D122">
            <v>4</v>
          </cell>
          <cell r="E122" t="str">
            <v>1100 mm 46 to 60 deg Bend S/s</v>
          </cell>
        </row>
        <row r="123">
          <cell r="C123" t="str">
            <v xml:space="preserve"> 46 to 60 deg Bend Skt/Plain</v>
          </cell>
          <cell r="D123">
            <v>16</v>
          </cell>
          <cell r="E123" t="str">
            <v>1100 mm 46 to 60 deg Bend Skt/Plain</v>
          </cell>
        </row>
        <row r="124">
          <cell r="C124" t="str">
            <v xml:space="preserve"> 46 to 60 deg Bend Spt/Plain</v>
          </cell>
          <cell r="D124">
            <v>20</v>
          </cell>
          <cell r="E124" t="str">
            <v>1100 mm 46 to 60 deg Bend Spt/Plain</v>
          </cell>
        </row>
        <row r="125">
          <cell r="C125" t="str">
            <v xml:space="preserve"> 61 to 90 deg bend Fld/Plain</v>
          </cell>
          <cell r="D125">
            <v>13</v>
          </cell>
          <cell r="E125" t="str">
            <v>1100 mm 61 to 90 deg bend Fld/Plain</v>
          </cell>
        </row>
        <row r="126">
          <cell r="C126" t="str">
            <v xml:space="preserve"> 61 to 90 deg bend Plain/Plain</v>
          </cell>
          <cell r="D126">
            <v>9</v>
          </cell>
          <cell r="E126" t="str">
            <v>1100 mm 61 to 90 deg bend Plain/Plain</v>
          </cell>
        </row>
        <row r="127">
          <cell r="C127" t="str">
            <v xml:space="preserve"> 61 to 90 deg bend S/s</v>
          </cell>
          <cell r="D127">
            <v>5</v>
          </cell>
          <cell r="E127" t="str">
            <v>1100 mm 61 to 90 deg bend S/s</v>
          </cell>
        </row>
        <row r="128">
          <cell r="C128" t="str">
            <v xml:space="preserve"> 61 to 90 deg bend Skt/Plain</v>
          </cell>
          <cell r="D128">
            <v>17</v>
          </cell>
          <cell r="E128" t="str">
            <v>1100 mm 61 to 90 deg bend Skt/Plain</v>
          </cell>
        </row>
        <row r="129">
          <cell r="C129" t="str">
            <v xml:space="preserve"> 61 to 90 deg bend Spt/Plain</v>
          </cell>
          <cell r="D129">
            <v>21</v>
          </cell>
          <cell r="E129" t="str">
            <v>1100 mm 61 to 90 deg bend Spt/Plain</v>
          </cell>
        </row>
        <row r="130">
          <cell r="C130" t="str">
            <v xml:space="preserve"> Barrel 1M length</v>
          </cell>
          <cell r="D130">
            <v>1</v>
          </cell>
          <cell r="E130" t="str">
            <v>1100 mm Barrel 1M length</v>
          </cell>
        </row>
        <row r="131">
          <cell r="C131" t="str">
            <v xml:space="preserve"> Scour Tee Plain ends</v>
          </cell>
          <cell r="D131">
            <v>22</v>
          </cell>
          <cell r="E131" t="str">
            <v>1100 mm x 600 mm Scour Tee Plain ends</v>
          </cell>
        </row>
        <row r="132">
          <cell r="C132" t="str">
            <v>Flange wt</v>
          </cell>
          <cell r="D132">
            <v>34</v>
          </cell>
          <cell r="E132" t="str">
            <v>1100 mm  Flange wt</v>
          </cell>
        </row>
        <row r="133">
          <cell r="C133" t="str">
            <v>Socket wt</v>
          </cell>
          <cell r="D133">
            <v>32</v>
          </cell>
          <cell r="E133" t="str">
            <v>1100 mm  Socket wt</v>
          </cell>
        </row>
        <row r="134">
          <cell r="C134" t="str">
            <v>Spigot wt</v>
          </cell>
          <cell r="D134">
            <v>33</v>
          </cell>
          <cell r="E134" t="str">
            <v>1100 mm  Spigot wt</v>
          </cell>
        </row>
        <row r="135">
          <cell r="C135" t="str">
            <v>Taper(1) Plain ends</v>
          </cell>
          <cell r="D135">
            <v>24</v>
          </cell>
          <cell r="E135" t="str">
            <v>1100 mm x 500 mm Taper Plain ends</v>
          </cell>
        </row>
        <row r="136">
          <cell r="C136" t="str">
            <v>Taper(2) Plain ends</v>
          </cell>
          <cell r="D136">
            <v>25</v>
          </cell>
          <cell r="E136" t="str">
            <v>1100 mm x 450 mm Taper Plain ends</v>
          </cell>
        </row>
        <row r="137">
          <cell r="C137" t="str">
            <v>Taper(3) Plain ends</v>
          </cell>
          <cell r="D137">
            <v>26</v>
          </cell>
          <cell r="E137" t="str">
            <v>1100 mm x 0 mm Taper Plain ends</v>
          </cell>
        </row>
      </sheetData>
      <sheetData sheetId="3"/>
      <sheetData sheetId="4"/>
      <sheetData sheetId="5"/>
      <sheetData sheetId="6"/>
      <sheetData sheetId="7"/>
      <sheetData sheetId="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LITL"/>
      <sheetName val="Cash Flow-LITL"/>
      <sheetName val="Top sheet-Actual"/>
      <sheetName val="Cash Flow-Actual"/>
      <sheetName val="W PLAN-OUT"/>
      <sheetName val="Cash Flow-LMP"/>
      <sheetName val="Escalation"/>
      <sheetName val="S-Curve"/>
      <sheetName val="Boq"/>
      <sheetName val="Final Rate"/>
      <sheetName val="W PLAN-IN"/>
      <sheetName val="Abstract"/>
      <sheetName val="22-MD"/>
      <sheetName val="Top sheet-WTP"/>
      <sheetName val="Top sheet-WO O&amp;M"/>
      <sheetName val="21-Rate Analysis-1"/>
      <sheetName val="Labour-LITL"/>
      <sheetName val="Labour-Sc"/>
      <sheetName val="Material-Overal"/>
      <sheetName val="Material-LITL"/>
      <sheetName val="Material-SC"/>
      <sheetName val="Equipment-LITL"/>
      <sheetName val="Top sheet-O&amp;M"/>
      <sheetName val="Sheet1"/>
      <sheetName val="Sheet3"/>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Instrumentation"/>
      <sheetName val="lEVELING"/>
      <sheetName val="Top sheet-Overall"/>
      <sheetName val="Man Power cost"/>
      <sheetName val="Site Infrastructure"/>
      <sheetName val="O&amp;M Cost"/>
      <sheetName val="Site Infra-Unit"/>
      <sheetName val="LMP-Check"/>
      <sheetName val="S-Curve-data"/>
      <sheetName val="Top sheet-Overall-Final (2)"/>
      <sheetName val="Check"/>
      <sheetName val="Labour"/>
      <sheetName val="Equipment"/>
      <sheetName val="Subcontractor"/>
      <sheetName val="Top sheet-Overall-Final"/>
      <sheetName val="Cash Flow"/>
      <sheetName val="Cu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
          <cell r="E8">
            <v>120</v>
          </cell>
        </row>
        <row r="29">
          <cell r="E29">
            <v>85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Overall-Final"/>
      <sheetName val="Quoted"/>
      <sheetName val="Pipe line-1500"/>
      <sheetName val="Pipe line-1400"/>
      <sheetName val="Pipe line-1200"/>
      <sheetName val="Pipe line-1400-6.5"/>
      <sheetName val="Analy_7-10"/>
      <sheetName val="Project Management Main"/>
    </sheetNames>
    <sheetDataSet>
      <sheetData sheetId="0"/>
      <sheetData sheetId="1" refreshError="1"/>
      <sheetData sheetId="2"/>
      <sheetData sheetId="3"/>
      <sheetData sheetId="4"/>
      <sheetData sheetId="5"/>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abc"/>
      <sheetName val="costing_CV"/>
      <sheetName val="Spec1"/>
      <sheetName val="설계명세서"/>
      <sheetName val="BM"/>
      <sheetName val="코드관리"/>
      <sheetName val="mech"/>
      <sheetName val="HVAC"/>
      <sheetName val="w't table"/>
      <sheetName val="piping"/>
      <sheetName val="노임이"/>
      <sheetName val="적용환율"/>
      <sheetName val="Setup"/>
      <sheetName val="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VXXXX"/>
      <sheetName val="3 (2)"/>
      <sheetName val="0"/>
      <sheetName val="1"/>
      <sheetName val="2"/>
      <sheetName val="3"/>
      <sheetName val="4"/>
      <sheetName val="5"/>
      <sheetName val="6"/>
      <sheetName val="7"/>
      <sheetName val="8"/>
      <sheetName val="9"/>
      <sheetName val="당초"/>
      <sheetName val="도급양식"/>
      <sheetName val="견적서"/>
      <sheetName val="코드관리"/>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LAB"/>
      <sheetName val="노임단가"/>
    </sheetNames>
    <sheetDataSet>
      <sheetData sheetId="0"/>
      <sheetData sheetId="1"/>
      <sheetData sheetId="2"/>
      <sheetData sheetId="3"/>
      <sheetData sheetId="4"/>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당초"/>
      <sheetName val="내역서"/>
    </sheetNames>
    <sheetDataSet>
      <sheetData sheetId="0"/>
      <sheetData sheetId="1"/>
      <sheetData sheetId="2"/>
      <sheetData sheetId="3"/>
      <sheetData sheetId="4"/>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PUMP HOUSE"/>
      <sheetName val="Pipe trenc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V DETAILS"/>
      <sheetName val="Sheet3"/>
      <sheetName val="RECON SHEET"/>
      <sheetName val="m codes"/>
    </sheetNames>
    <sheetDataSet>
      <sheetData sheetId="0"/>
      <sheetData sheetId="1"/>
      <sheetData sheetId="2"/>
      <sheetData sheetId="3"/>
      <sheetData sheetId="4">
        <row r="1">
          <cell r="A1" t="str">
            <v>Material Description</v>
          </cell>
          <cell r="B1" t="str">
            <v>Material</v>
          </cell>
        </row>
        <row r="2">
          <cell r="A2" t="str">
            <v>M.S CLAMPS Ø200MM.</v>
          </cell>
          <cell r="B2">
            <v>900004856</v>
          </cell>
        </row>
        <row r="3">
          <cell r="A3" t="str">
            <v>M.S REDUCER-150MMX200MMX12MM,IS:2800/226</v>
          </cell>
          <cell r="B3">
            <v>900007176</v>
          </cell>
        </row>
        <row r="4">
          <cell r="A4" t="str">
            <v>M.S FLAT STRIP CENTER GUIDE-150X350X5MM</v>
          </cell>
          <cell r="B4">
            <v>900007180</v>
          </cell>
        </row>
        <row r="5">
          <cell r="A5" t="str">
            <v>WELL CAP-200MM WITH HANDLE,IS:2800/226</v>
          </cell>
          <cell r="B5">
            <v>900007227</v>
          </cell>
        </row>
        <row r="6">
          <cell r="A6" t="str">
            <v>TUBE WELL SUPPORT H FRAME BORE-500MM</v>
          </cell>
          <cell r="B6">
            <v>900007644</v>
          </cell>
        </row>
        <row r="7">
          <cell r="A7" t="str">
            <v>CEMENT ( 43 GRADE )</v>
          </cell>
          <cell r="B7">
            <v>200001796</v>
          </cell>
        </row>
        <row r="8">
          <cell r="A8" t="str">
            <v>PEA GRAVEL 1.2mm to 4.8mm</v>
          </cell>
          <cell r="B8">
            <v>200033498</v>
          </cell>
        </row>
        <row r="10">
          <cell r="A10" t="str">
            <v>DI Pipe 250K7</v>
          </cell>
          <cell r="B10">
            <v>900008548</v>
          </cell>
        </row>
        <row r="11">
          <cell r="A11" t="str">
            <v>5TON 6MTR NYLON BELT SLING</v>
          </cell>
          <cell r="B11">
            <v>200001544</v>
          </cell>
        </row>
        <row r="12">
          <cell r="A12" t="str">
            <v>HDPE-63X63X63MM,PN-6,R-TEE,CLASS:PE-100</v>
          </cell>
          <cell r="B12">
            <v>200030286</v>
          </cell>
        </row>
        <row r="13">
          <cell r="A13" t="str">
            <v>PETROL</v>
          </cell>
          <cell r="B13">
            <v>200001008</v>
          </cell>
        </row>
        <row r="14">
          <cell r="A14" t="str">
            <v>TMT REBAR FE500D/500 16MM</v>
          </cell>
          <cell r="B14">
            <v>200017633</v>
          </cell>
        </row>
        <row r="15">
          <cell r="A15" t="str">
            <v>HDPE PIPE-63MM,PN-6,CLASS:PE-100,IS:4984</v>
          </cell>
          <cell r="B15">
            <v>1200000251</v>
          </cell>
        </row>
        <row r="16">
          <cell r="A16" t="str">
            <v>HDPE PIPE-90MM,PN-6,CLASS:PE-100</v>
          </cell>
          <cell r="B16">
            <v>1200000333</v>
          </cell>
        </row>
        <row r="17">
          <cell r="A17" t="str">
            <v>HDPE PIPE-63MM,PN-6,CLASS:PE-100,IS:4984</v>
          </cell>
          <cell r="B17">
            <v>900007099</v>
          </cell>
        </row>
        <row r="18">
          <cell r="A18" t="str">
            <v>HDPE PIPE-90MM,PN-6,CLASS:PE-100</v>
          </cell>
          <cell r="B18">
            <v>900007195</v>
          </cell>
        </row>
        <row r="20">
          <cell r="A20" t="str">
            <v>HDPE PIPE-75MM,PN-6,CLASS:PE-100</v>
          </cell>
          <cell r="B20">
            <v>1200000332</v>
          </cell>
        </row>
        <row r="21">
          <cell r="A21" t="str">
            <v>HDPE PIPE-160MM,PN-6,CLASS:PE-100</v>
          </cell>
          <cell r="B21">
            <v>1200000335</v>
          </cell>
        </row>
        <row r="22">
          <cell r="A22" t="str">
            <v>BRASS TAP</v>
          </cell>
          <cell r="B22">
            <v>1200000231</v>
          </cell>
        </row>
        <row r="23">
          <cell r="A23" t="str">
            <v>15MM GI NIPPLE - 0.5MTR LENGTH</v>
          </cell>
          <cell r="B23">
            <v>1200000451</v>
          </cell>
        </row>
        <row r="24">
          <cell r="A24" t="str">
            <v>HDPE-63MM,PN6,END CAP,CLASS:PE100</v>
          </cell>
          <cell r="B24">
            <v>200030277</v>
          </cell>
        </row>
        <row r="25">
          <cell r="A25" t="str">
            <v>HDPE-90X90X90MM,PN-6,R-TEE,CLASS:PE-100</v>
          </cell>
          <cell r="B25">
            <v>200030288</v>
          </cell>
        </row>
        <row r="26">
          <cell r="A26" t="str">
            <v>HDPE-110X110X110MM,PN-6,R-TEE,CL:PE-100</v>
          </cell>
          <cell r="B26">
            <v>200030289</v>
          </cell>
        </row>
        <row r="27">
          <cell r="A27" t="str">
            <v>HDPE 63MM ,PN6 ,CROSS TEE ,CLASS:PE100</v>
          </cell>
          <cell r="B27">
            <v>200030301</v>
          </cell>
        </row>
        <row r="28">
          <cell r="A28" t="str">
            <v>HDPE 90MM ,PN6 ,CROSS TEE ,CLASS:PE100</v>
          </cell>
          <cell r="B28">
            <v>200030303</v>
          </cell>
        </row>
        <row r="29">
          <cell r="A29" t="str">
            <v>HDPE-90MM,PN6, 75MM,ENLARGER,CLASS:PE100</v>
          </cell>
          <cell r="B29">
            <v>200030310</v>
          </cell>
        </row>
        <row r="30">
          <cell r="A30" t="str">
            <v>HDPE-110MM,PN6,90MM,ENLARGER,CLASS:PE100</v>
          </cell>
          <cell r="B30">
            <v>200030313</v>
          </cell>
        </row>
        <row r="31">
          <cell r="A31" t="str">
            <v>HDPE-110MM,PN6,63MM,ENLARGER,CLASS:PE100</v>
          </cell>
          <cell r="B31">
            <v>200030314</v>
          </cell>
        </row>
        <row r="32">
          <cell r="A32" t="str">
            <v>MS PIPE-200MM,ERW,SLOTTED,IS:8110</v>
          </cell>
          <cell r="B32">
            <v>900007107</v>
          </cell>
        </row>
        <row r="33">
          <cell r="A33" t="str">
            <v>FOR CLEANING MATERIAL</v>
          </cell>
          <cell r="B33" t="str">
            <v/>
          </cell>
        </row>
        <row r="34">
          <cell r="A34" t="str">
            <v>M.S PIPE-200NB</v>
          </cell>
          <cell r="B34">
            <v>900006956</v>
          </cell>
        </row>
        <row r="35">
          <cell r="A35" t="str">
            <v>BAIL PLUG-150MMX12MM+M.S U HOOK,IS:2800</v>
          </cell>
          <cell r="B35">
            <v>900007172</v>
          </cell>
        </row>
        <row r="36">
          <cell r="A36" t="str">
            <v>M.S RING-200MM X 12MM, GROOVE</v>
          </cell>
          <cell r="B36">
            <v>900007178</v>
          </cell>
        </row>
        <row r="37">
          <cell r="A37" t="str">
            <v>MS RING FOR BLIND PIPE150MM,IS:2800/226</v>
          </cell>
          <cell r="B37">
            <v>900007230</v>
          </cell>
        </row>
        <row r="38">
          <cell r="A38" t="str">
            <v>M.S PIPE-150NB X 5MM THK. ERW</v>
          </cell>
          <cell r="B38">
            <v>900007661</v>
          </cell>
        </row>
        <row r="39">
          <cell r="A39" t="str">
            <v>M.S PIPE-150NB X 5.4MM THK,SLOTTED</v>
          </cell>
          <cell r="B39">
            <v>900007662</v>
          </cell>
        </row>
        <row r="40">
          <cell r="A40" t="str">
            <v>HDPE PIPE-125MM,PN-6,CLASS:PE-100,IS4984</v>
          </cell>
          <cell r="B40">
            <v>1200000252</v>
          </cell>
        </row>
        <row r="41">
          <cell r="A41" t="str">
            <v>HDPE PIPE-140MM,PN-6,CLASS:PE-100,IS4984</v>
          </cell>
          <cell r="B41">
            <v>1200000253</v>
          </cell>
        </row>
        <row r="42">
          <cell r="A42" t="str">
            <v>HDPE-75X75X75MM,PN-6,R-TEE,CLASS:PE-100</v>
          </cell>
          <cell r="B42">
            <v>200030287</v>
          </cell>
        </row>
        <row r="43">
          <cell r="A43" t="str">
            <v>TMT REBAR FE500D/500 10 MM</v>
          </cell>
          <cell r="B43">
            <v>200017631</v>
          </cell>
        </row>
        <row r="44">
          <cell r="A44" t="str">
            <v>TMT REBAR FE500D/500 12 MM</v>
          </cell>
          <cell r="B44">
            <v>200017632</v>
          </cell>
        </row>
        <row r="45">
          <cell r="A45" t="str">
            <v>TMT REBAR FE500D/500 20 MM</v>
          </cell>
          <cell r="B45">
            <v>200017634</v>
          </cell>
        </row>
        <row r="46">
          <cell r="A46" t="str">
            <v>HDPE PIPE-125MM,PN-6,CLASS:PE-100,IS4984</v>
          </cell>
          <cell r="B46">
            <v>900007100</v>
          </cell>
        </row>
        <row r="48">
          <cell r="A48" t="str">
            <v>HDPE PIPE-160MM,PN-6,CLASS:PE-100</v>
          </cell>
          <cell r="B48">
            <v>900007197</v>
          </cell>
        </row>
        <row r="49">
          <cell r="A49" t="str">
            <v>TMT REBAR FE500D/500 8 MM</v>
          </cell>
          <cell r="B49">
            <v>200017630</v>
          </cell>
        </row>
        <row r="51">
          <cell r="A51" t="str">
            <v>HDPE PIPE-110MM,PN-6,CLASS:PE-100</v>
          </cell>
          <cell r="B51">
            <v>1200000334</v>
          </cell>
        </row>
        <row r="52">
          <cell r="A52" t="str">
            <v>HDPE-75MM,PN6, 63MM,ENLARGER,CLASS:PE100</v>
          </cell>
          <cell r="B52">
            <v>200030309</v>
          </cell>
        </row>
        <row r="53">
          <cell r="A53" t="str">
            <v>FOR TRANSPORTAION CHARGES</v>
          </cell>
          <cell r="B53" t="str">
            <v/>
          </cell>
        </row>
        <row r="54">
          <cell r="A54" t="str">
            <v>BRASS TAP</v>
          </cell>
          <cell r="B54">
            <v>900000317</v>
          </cell>
        </row>
        <row r="55">
          <cell r="A55" t="str">
            <v>MDPE PIPE-20MM</v>
          </cell>
          <cell r="B55">
            <v>1200000408</v>
          </cell>
        </row>
        <row r="56">
          <cell r="A56" t="str">
            <v>GI PIPE-15MM</v>
          </cell>
          <cell r="B56">
            <v>1200000409</v>
          </cell>
        </row>
        <row r="57">
          <cell r="A57" t="str">
            <v>PP CLAMP SADLLE-63MM</v>
          </cell>
          <cell r="B57">
            <v>1200000410</v>
          </cell>
        </row>
        <row r="58">
          <cell r="A58" t="str">
            <v>PP CLAMP SADLLE-90MM</v>
          </cell>
          <cell r="B58">
            <v>1200000411</v>
          </cell>
        </row>
        <row r="59">
          <cell r="A59" t="str">
            <v>MDPE FEMLE THREADED ASSEMBLY-20MM</v>
          </cell>
          <cell r="B59">
            <v>1200000414</v>
          </cell>
        </row>
        <row r="60">
          <cell r="A60" t="str">
            <v>GI SOCKET-15MM</v>
          </cell>
          <cell r="B60">
            <v>1200000416</v>
          </cell>
        </row>
        <row r="61">
          <cell r="A61" t="str">
            <v>SS FLOW CONTROL VAlVE</v>
          </cell>
          <cell r="B61">
            <v>1200000417</v>
          </cell>
        </row>
        <row r="62">
          <cell r="A62" t="str">
            <v>WALL MOUNT SADDLE GI PIPE-15MM</v>
          </cell>
          <cell r="B62">
            <v>1200000418</v>
          </cell>
        </row>
        <row r="63">
          <cell r="A63" t="str">
            <v>G.I ELBOW 15 MM</v>
          </cell>
          <cell r="B63">
            <v>1200000419</v>
          </cell>
        </row>
        <row r="64">
          <cell r="A64" t="str">
            <v>20MM MDPE COMPRESSION ELBOW</v>
          </cell>
          <cell r="B64">
            <v>1200000448</v>
          </cell>
        </row>
        <row r="65">
          <cell r="A65" t="str">
            <v>MDPE ELBOW-20MM</v>
          </cell>
          <cell r="B65">
            <v>1200000415</v>
          </cell>
        </row>
        <row r="66">
          <cell r="A66" t="str">
            <v>PP CLAMP SADLLE-63MM</v>
          </cell>
          <cell r="B66">
            <v>900007414</v>
          </cell>
        </row>
        <row r="67">
          <cell r="A67" t="str">
            <v>PP CLAMP SADLLE-90MM</v>
          </cell>
          <cell r="B67">
            <v>900007415</v>
          </cell>
        </row>
        <row r="68">
          <cell r="A68" t="str">
            <v>PP CLAMP SADLLE-110MM</v>
          </cell>
          <cell r="B68">
            <v>900007416</v>
          </cell>
        </row>
        <row r="69">
          <cell r="A69" t="str">
            <v>MDPE ELBOW-20MM</v>
          </cell>
          <cell r="B69">
            <v>900007419</v>
          </cell>
        </row>
        <row r="70">
          <cell r="A70" t="str">
            <v>SS FLOW CONTROL VAlVE</v>
          </cell>
          <cell r="B70">
            <v>900007421</v>
          </cell>
        </row>
        <row r="72">
          <cell r="A72" t="str">
            <v>PP CLAMP SADDLE-140MM</v>
          </cell>
          <cell r="B72">
            <v>900008156</v>
          </cell>
        </row>
        <row r="73">
          <cell r="A73" t="str">
            <v>PP CLAMP SADDLE-160MM</v>
          </cell>
          <cell r="B73">
            <v>900008157</v>
          </cell>
        </row>
        <row r="74">
          <cell r="A74" t="str">
            <v>PP CLAMP SADDLE-200MM</v>
          </cell>
          <cell r="B74">
            <v>900008159</v>
          </cell>
        </row>
        <row r="75">
          <cell r="A75" t="str">
            <v>PP CLAMP SADDLE 125MM WITH M8 FASTNERS</v>
          </cell>
          <cell r="B75">
            <v>900008617</v>
          </cell>
        </row>
        <row r="76">
          <cell r="A76" t="str">
            <v>20MM MDPE COMPRESSION ELBOW</v>
          </cell>
          <cell r="B76">
            <v>900008618</v>
          </cell>
        </row>
        <row r="77">
          <cell r="A77" t="str">
            <v>MS PIPE-300MM,ERW,SLOTTED,IS:8110</v>
          </cell>
          <cell r="B77">
            <v>900007108</v>
          </cell>
        </row>
        <row r="78">
          <cell r="A78" t="str">
            <v>M.S RING-300MM X 12MM, GROOVE</v>
          </cell>
          <cell r="B78">
            <v>900007177</v>
          </cell>
        </row>
        <row r="79">
          <cell r="A79" t="str">
            <v>Pipeline @ Kamoli Veerabhanupur (Bihar)</v>
          </cell>
          <cell r="B79" t="str">
            <v/>
          </cell>
        </row>
        <row r="80">
          <cell r="A80" t="str">
            <v>Pipeline @ Rajapur (Babaganj)</v>
          </cell>
          <cell r="B80" t="str">
            <v/>
          </cell>
        </row>
        <row r="81">
          <cell r="A81" t="str">
            <v>Pipeline Works @ Nariyawan</v>
          </cell>
          <cell r="B81" t="str">
            <v/>
          </cell>
        </row>
        <row r="82">
          <cell r="A82" t="str">
            <v>Pipeline Works@Umari Bujurgh,Block-Bihar</v>
          </cell>
          <cell r="B82" t="str">
            <v/>
          </cell>
        </row>
        <row r="83">
          <cell r="A83" t="str">
            <v>VariatPipeline @Umari Bujurgh,Block-Biha</v>
          </cell>
          <cell r="B83" t="str">
            <v/>
          </cell>
        </row>
        <row r="84">
          <cell r="A84" t="str">
            <v>HIRED VEHICLES FOR CLIENT</v>
          </cell>
          <cell r="B84" t="str">
            <v/>
          </cell>
        </row>
        <row r="85">
          <cell r="A85" t="str">
            <v>M.S REDUCER-300MMX200MMX12MM,IS:2800/226</v>
          </cell>
          <cell r="B85">
            <v>900007175</v>
          </cell>
        </row>
        <row r="86">
          <cell r="A86" t="str">
            <v>M.S CLAMP-300MM IS:2800/26</v>
          </cell>
          <cell r="B86">
            <v>900007225</v>
          </cell>
        </row>
        <row r="87">
          <cell r="A87" t="str">
            <v>WELL CAP-300MM WITH HANDLE,IS:2800/226</v>
          </cell>
          <cell r="B87">
            <v>900007226</v>
          </cell>
        </row>
        <row r="88">
          <cell r="A88" t="str">
            <v>TUBE WELL SUPPORT H FRAME BORE DIA 600MM</v>
          </cell>
          <cell r="B88">
            <v>900007235</v>
          </cell>
        </row>
        <row r="89">
          <cell r="A89" t="str">
            <v>15MM GI NIPPLE - 0.3MTR LENGTH</v>
          </cell>
          <cell r="B89">
            <v>1200000450</v>
          </cell>
        </row>
        <row r="90">
          <cell r="A90" t="str">
            <v>FOR STAFF WELFARE EXP</v>
          </cell>
          <cell r="B90" t="str">
            <v/>
          </cell>
        </row>
        <row r="91">
          <cell r="A91" t="str">
            <v>Pipeline @ Chausa (Kunda) P1</v>
          </cell>
          <cell r="B91" t="str">
            <v/>
          </cell>
        </row>
        <row r="92">
          <cell r="A92" t="str">
            <v>Pipeline @ Itaura (Kunda)</v>
          </cell>
          <cell r="B92" t="str">
            <v/>
          </cell>
        </row>
        <row r="93">
          <cell r="A93" t="str">
            <v>Pipeline @ Launda &amp; Mamauli (Kunda)</v>
          </cell>
          <cell r="B93" t="str">
            <v/>
          </cell>
        </row>
        <row r="94">
          <cell r="A94" t="str">
            <v>Pipeline Works @ Keshavpur &amp; Rudauli</v>
          </cell>
          <cell r="B94" t="str">
            <v/>
          </cell>
        </row>
        <row r="95">
          <cell r="A95" t="str">
            <v>Pipeline Works@Sahumai,Block-Kunda</v>
          </cell>
          <cell r="B95" t="str">
            <v/>
          </cell>
        </row>
        <row r="96">
          <cell r="A96" t="str">
            <v>HDPE-140X140X140MM,PN-6,R-TEE,CL:PE-100</v>
          </cell>
          <cell r="B96">
            <v>200030291</v>
          </cell>
        </row>
        <row r="97">
          <cell r="A97" t="str">
            <v>HDPE-160X160X160MM,PN-6,R-TEE,CL:PE-100</v>
          </cell>
          <cell r="B97">
            <v>200030293</v>
          </cell>
        </row>
        <row r="98">
          <cell r="A98" t="str">
            <v>HDPE-140MM,PN6,110MM,ENLARGER,CL:PE100</v>
          </cell>
          <cell r="B98">
            <v>200030315</v>
          </cell>
        </row>
        <row r="99">
          <cell r="A99" t="str">
            <v>HDPE-160MM,PN6,140MM,ENLARGER,CL:PE100</v>
          </cell>
          <cell r="B99">
            <v>200030318</v>
          </cell>
        </row>
        <row r="100">
          <cell r="A100" t="str">
            <v>HDPE PIPE-200MM,PN-6,CLASS:PE-100,IS4984</v>
          </cell>
          <cell r="B100">
            <v>1200000255</v>
          </cell>
        </row>
        <row r="101">
          <cell r="A101" t="str">
            <v>M.S PIPE-300MM X 7.1MM,ERW,IS:4270</v>
          </cell>
          <cell r="B101">
            <v>900007169</v>
          </cell>
        </row>
        <row r="102">
          <cell r="A102" t="str">
            <v>300mm MS Bail Plug IS 2800</v>
          </cell>
          <cell r="B102">
            <v>900008660</v>
          </cell>
        </row>
        <row r="103">
          <cell r="A103" t="str">
            <v>FOR 40 FEET OFFCIE CONATINER REAPIRING C</v>
          </cell>
          <cell r="B103" t="str">
            <v/>
          </cell>
        </row>
        <row r="104">
          <cell r="A104" t="str">
            <v>DIESEL</v>
          </cell>
          <cell r="B104">
            <v>500000000</v>
          </cell>
        </row>
        <row r="105">
          <cell r="A105" t="str">
            <v>FOR HOTEL ROOM RENT CHARGES</v>
          </cell>
          <cell r="B105" t="str">
            <v/>
          </cell>
        </row>
        <row r="106">
          <cell r="A106" t="str">
            <v>HDPE-90MM,PN6, 63MM,ENLARGER,CLASS:PE100</v>
          </cell>
          <cell r="B106">
            <v>200030311</v>
          </cell>
        </row>
        <row r="107">
          <cell r="A107" t="str">
            <v>HDPE PIPE-200MM,PN-6,CLASS:PE-100,IS4984</v>
          </cell>
          <cell r="B107">
            <v>900007103</v>
          </cell>
        </row>
        <row r="108">
          <cell r="A108" t="str">
            <v>MDPE PIPE-20MM</v>
          </cell>
          <cell r="B108">
            <v>900007412</v>
          </cell>
        </row>
        <row r="109">
          <cell r="A109" t="str">
            <v>FOR KICHEN MATERIAL</v>
          </cell>
          <cell r="B109" t="str">
            <v/>
          </cell>
        </row>
        <row r="110">
          <cell r="A110" t="str">
            <v>SLUICE VALVE FIRE HYDRANT TYPE80MM,PN-10</v>
          </cell>
          <cell r="B110">
            <v>900007127</v>
          </cell>
        </row>
        <row r="111">
          <cell r="A111" t="str">
            <v>DOUBLE BALL AIR VALVE-50MM,PN-10</v>
          </cell>
          <cell r="B111">
            <v>900007136</v>
          </cell>
        </row>
        <row r="112">
          <cell r="A112" t="str">
            <v>DI SCOUR-80MM,PN-10</v>
          </cell>
          <cell r="B112">
            <v>900007408</v>
          </cell>
        </row>
        <row r="113">
          <cell r="A113" t="str">
            <v>PIPELINE @ RAJAPURKALAN (SADAR)</v>
          </cell>
          <cell r="B113" t="str">
            <v/>
          </cell>
        </row>
        <row r="114">
          <cell r="A114" t="str">
            <v>Pipeline works @ variyasamudra</v>
          </cell>
          <cell r="B114" t="str">
            <v/>
          </cell>
        </row>
        <row r="115">
          <cell r="A115" t="str">
            <v>Variatio Pipeline Works@ Nari</v>
          </cell>
          <cell r="B115" t="str">
            <v/>
          </cell>
        </row>
        <row r="116">
          <cell r="A116" t="str">
            <v>For Transporting charges</v>
          </cell>
          <cell r="B116" t="str">
            <v/>
          </cell>
        </row>
        <row r="117">
          <cell r="A117" t="str">
            <v>HDPE-125MM,PN6, 110MM Reducer PE100</v>
          </cell>
          <cell r="B117">
            <v>200032242</v>
          </cell>
        </row>
        <row r="118">
          <cell r="A118" t="str">
            <v>Pressure Release Valve  - 80mm dia</v>
          </cell>
          <cell r="B118">
            <v>900008551</v>
          </cell>
        </row>
        <row r="119">
          <cell r="A119" t="str">
            <v>DI SLUICE VALVE-200MM,PN-10,IS:780</v>
          </cell>
          <cell r="B119">
            <v>900007115</v>
          </cell>
        </row>
        <row r="120">
          <cell r="A120" t="str">
            <v>FOR PIPES UNLAODING CHARGES</v>
          </cell>
          <cell r="B120" t="str">
            <v/>
          </cell>
        </row>
        <row r="121">
          <cell r="A121" t="str">
            <v>HDPE BEND-140MM,PN-6,90DEG,CLASS:PE-100</v>
          </cell>
          <cell r="B121">
            <v>200030271</v>
          </cell>
        </row>
        <row r="122">
          <cell r="A122" t="str">
            <v>FOR PRINTING &amp; STATIONARY</v>
          </cell>
          <cell r="B122" t="str">
            <v/>
          </cell>
        </row>
        <row r="123">
          <cell r="A123" t="str">
            <v>HDPE 140mm X 140mm X 63mm PN6 TEE PE100</v>
          </cell>
          <cell r="B123">
            <v>200032213</v>
          </cell>
        </row>
        <row r="124">
          <cell r="A124" t="str">
            <v>FOR SPLIT AC SHIFTING</v>
          </cell>
          <cell r="B124" t="str">
            <v/>
          </cell>
        </row>
        <row r="125">
          <cell r="A125" t="str">
            <v>HDPE-140MM,PN6,125MM,ENLARGER,CL:PE100</v>
          </cell>
          <cell r="B125">
            <v>200030316</v>
          </cell>
        </row>
        <row r="126">
          <cell r="A126" t="str">
            <v>HDPE - Stub Bend - 140mm,PE100</v>
          </cell>
          <cell r="B126">
            <v>200032261</v>
          </cell>
        </row>
        <row r="127">
          <cell r="A127" t="str">
            <v>FOR OP UNIT &amp;COMPRESSOR SPARES</v>
          </cell>
          <cell r="B127" t="str">
            <v/>
          </cell>
        </row>
        <row r="128">
          <cell r="A128" t="str">
            <v>DI SLUICE VALVE-80MM,PN-10,IS:780</v>
          </cell>
          <cell r="B128">
            <v>900007111</v>
          </cell>
        </row>
        <row r="129">
          <cell r="A129" t="str">
            <v>DI SLUICE VALVE-100MM,PN-10,IS:780</v>
          </cell>
          <cell r="B129">
            <v>900007112</v>
          </cell>
        </row>
        <row r="130">
          <cell r="A130" t="str">
            <v>DI SLUICE VALVE-150MM,PN-10,IS:780</v>
          </cell>
          <cell r="B130">
            <v>900007114</v>
          </cell>
        </row>
        <row r="131">
          <cell r="A131" t="str">
            <v>Sluice Valve -250mm dia</v>
          </cell>
          <cell r="B131">
            <v>900008549</v>
          </cell>
        </row>
        <row r="132">
          <cell r="A132" t="str">
            <v>Double Ball Type Air valve - 80mm</v>
          </cell>
          <cell r="B132">
            <v>900008550</v>
          </cell>
        </row>
        <row r="133">
          <cell r="A133" t="str">
            <v>FOR COURIER CHARGES</v>
          </cell>
          <cell r="B133" t="str">
            <v/>
          </cell>
        </row>
        <row r="134">
          <cell r="A134" t="str">
            <v>HDPE 110mm X 110mm X 63mm PN6 TEE PE100</v>
          </cell>
          <cell r="B134">
            <v>200032205</v>
          </cell>
        </row>
        <row r="135">
          <cell r="A135" t="str">
            <v>HDPE-125MM,PN6, 90MM Reducer PE100</v>
          </cell>
          <cell r="B135">
            <v>200032240</v>
          </cell>
        </row>
        <row r="136">
          <cell r="A136" t="str">
            <v>HDPE-125MM,PN6, 63MM Reducer PE100</v>
          </cell>
          <cell r="B136">
            <v>200032241</v>
          </cell>
        </row>
        <row r="137">
          <cell r="A137" t="str">
            <v>HDPE-140MM,PN6,63MM,ENLARGER,CL:PE100</v>
          </cell>
          <cell r="B137">
            <v>200030320</v>
          </cell>
        </row>
        <row r="138">
          <cell r="A138" t="str">
            <v>HDPE 90mm X 90mm X 63mm, PN6 TEE PE100</v>
          </cell>
          <cell r="B138">
            <v>200032203</v>
          </cell>
        </row>
        <row r="139">
          <cell r="A139" t="str">
            <v>HDPE 110mm X 110mm X 75mm PN6 TEE PE100</v>
          </cell>
          <cell r="B139">
            <v>200032206</v>
          </cell>
        </row>
        <row r="140">
          <cell r="A140" t="str">
            <v>HDPE 110mm X 110mm X 90mm PN6 TEE PE100</v>
          </cell>
          <cell r="B140">
            <v>200032207</v>
          </cell>
        </row>
        <row r="141">
          <cell r="A141" t="str">
            <v>FOR STAFF MESS EXPENSE</v>
          </cell>
          <cell r="B141" t="str">
            <v/>
          </cell>
        </row>
        <row r="142">
          <cell r="A142" t="str">
            <v>FOR OP UNIT &amp; COMPRESSOR TOOLS</v>
          </cell>
          <cell r="B142" t="str">
            <v/>
          </cell>
        </row>
        <row r="143">
          <cell r="A143" t="str">
            <v>FOR 20 FEET OFFCIE CONATINER REAPIRING C</v>
          </cell>
          <cell r="B143" t="str">
            <v/>
          </cell>
        </row>
        <row r="144">
          <cell r="A144" t="str">
            <v>HDPE-160MM,PN6,63MM Reducer PE100</v>
          </cell>
          <cell r="B144">
            <v>200032247</v>
          </cell>
        </row>
        <row r="145">
          <cell r="A145" t="str">
            <v>Pipeline @ Fatuhabad (Babaganj)</v>
          </cell>
          <cell r="B145" t="str">
            <v/>
          </cell>
        </row>
        <row r="146">
          <cell r="A146" t="str">
            <v>HDPE 140mm X 140mm X 75mm PN6 TEE PE100</v>
          </cell>
          <cell r="B146">
            <v>200032214</v>
          </cell>
        </row>
        <row r="147">
          <cell r="A147" t="str">
            <v>FOR INTERNET EXP</v>
          </cell>
          <cell r="B147" t="str">
            <v/>
          </cell>
        </row>
        <row r="148">
          <cell r="A148" t="str">
            <v>HDPE-200MM,PN6,160MM,ENLARGER,CL:PE100</v>
          </cell>
          <cell r="B148">
            <v>200030328</v>
          </cell>
        </row>
        <row r="149">
          <cell r="A149" t="str">
            <v>Pipeline@TARDHA -PATTI</v>
          </cell>
          <cell r="B149" t="str">
            <v/>
          </cell>
        </row>
        <row r="150">
          <cell r="A150" t="str">
            <v>HDPE 160mm X 160mm  X 63mm PN6 TEE PE100</v>
          </cell>
          <cell r="B150">
            <v>200032217</v>
          </cell>
        </row>
        <row r="151">
          <cell r="A151" t="str">
            <v>HDPE 160mm X 160mm X 75mm PN6 TEE PE100</v>
          </cell>
          <cell r="B151">
            <v>200032218</v>
          </cell>
        </row>
        <row r="152">
          <cell r="A152" t="str">
            <v>Pipeliine @ Adhiya (Kunda)</v>
          </cell>
          <cell r="B152" t="str">
            <v/>
          </cell>
        </row>
        <row r="153">
          <cell r="A153" t="str">
            <v>FOR TRANSPORTATION CHARGES</v>
          </cell>
          <cell r="B153" t="str">
            <v/>
          </cell>
        </row>
        <row r="154">
          <cell r="A154" t="str">
            <v>HDPE-125MM,PN6, 75MM Reducer PE100</v>
          </cell>
          <cell r="B154">
            <v>200032239</v>
          </cell>
        </row>
        <row r="155">
          <cell r="A155" t="str">
            <v>HDPE125MM,PN6,4WAY CROSS FITTING,CLPE100</v>
          </cell>
          <cell r="B155">
            <v>200032584</v>
          </cell>
        </row>
        <row r="156">
          <cell r="A156" t="str">
            <v>HDPE-140MM,PN6, 75MM Reducer PE100</v>
          </cell>
          <cell r="B156">
            <v>200032243</v>
          </cell>
        </row>
        <row r="157">
          <cell r="A157" t="str">
            <v>DI SLUICE VALVE-125MM,PN-10,IS:780</v>
          </cell>
          <cell r="B157">
            <v>900007113</v>
          </cell>
        </row>
        <row r="158">
          <cell r="A158" t="str">
            <v>HDPE 140mm X 140mm X 110mm PN6 TEE PE100</v>
          </cell>
          <cell r="B158">
            <v>200032215</v>
          </cell>
        </row>
        <row r="159">
          <cell r="A159" t="str">
            <v>PP CLAMP SADDLE-75MM</v>
          </cell>
          <cell r="B159">
            <v>1200000425</v>
          </cell>
        </row>
        <row r="160">
          <cell r="A160" t="str">
            <v>FOR INTERNET CHARGES</v>
          </cell>
          <cell r="B160" t="str">
            <v/>
          </cell>
        </row>
        <row r="161">
          <cell r="A161" t="str">
            <v>Boundarywall @ Jhingur (Babaganj)</v>
          </cell>
          <cell r="B161" t="str">
            <v/>
          </cell>
        </row>
        <row r="162">
          <cell r="A162" t="str">
            <v>BIKE SERVICE 12%</v>
          </cell>
          <cell r="B162" t="str">
            <v/>
          </cell>
        </row>
        <row r="163">
          <cell r="A163" t="str">
            <v>GI PIPE-15MM</v>
          </cell>
          <cell r="B163">
            <v>900007413</v>
          </cell>
        </row>
        <row r="164">
          <cell r="A164" t="str">
            <v>GI SOCKET-15MM</v>
          </cell>
          <cell r="B164">
            <v>900007420</v>
          </cell>
        </row>
        <row r="165">
          <cell r="A165" t="str">
            <v>WALL MOUNT SADDLE GI PIPE-15MM</v>
          </cell>
          <cell r="B165">
            <v>900007422</v>
          </cell>
        </row>
        <row r="166">
          <cell r="A166" t="str">
            <v>G.I ELBOW 15 MM</v>
          </cell>
          <cell r="B166">
            <v>900007628</v>
          </cell>
        </row>
        <row r="167">
          <cell r="A167" t="str">
            <v>15MM GI NIPPLE - 0.3MTR LENGTH</v>
          </cell>
          <cell r="B167">
            <v>900008619</v>
          </cell>
        </row>
        <row r="168">
          <cell r="A168" t="str">
            <v>15MM GI NIPPLE - 0.5MTR LENGTH</v>
          </cell>
          <cell r="B168">
            <v>900008620</v>
          </cell>
        </row>
        <row r="169">
          <cell r="A169" t="str">
            <v>SERVICE 18%</v>
          </cell>
          <cell r="B169" t="str">
            <v/>
          </cell>
        </row>
        <row r="170">
          <cell r="A170" t="str">
            <v>FOR INTERNET CONNECTION</v>
          </cell>
          <cell r="B170" t="str">
            <v/>
          </cell>
        </row>
        <row r="171">
          <cell r="A171" t="str">
            <v>BIKE SERVICE 28%</v>
          </cell>
          <cell r="B171" t="str">
            <v/>
          </cell>
        </row>
        <row r="172">
          <cell r="A172" t="str">
            <v>HDPE-140MM,PN6,90MM,ENLARGER,CL:PE100</v>
          </cell>
          <cell r="B172">
            <v>200030317</v>
          </cell>
        </row>
        <row r="173">
          <cell r="A173" t="str">
            <v>HDPE-140X90X140MM,PN-6,R-TEE,CL:PE-100</v>
          </cell>
          <cell r="B173">
            <v>200030290</v>
          </cell>
        </row>
        <row r="174">
          <cell r="A174" t="str">
            <v>HDPE 160MM ,PN6 ,CROSS TEE ,CLASS:PE100</v>
          </cell>
          <cell r="B174">
            <v>200030306</v>
          </cell>
        </row>
        <row r="175">
          <cell r="A175" t="str">
            <v>HDPE 160mm X 160mm X 140mm PN6 TEE PE100</v>
          </cell>
          <cell r="B175">
            <v>200032221</v>
          </cell>
        </row>
        <row r="176">
          <cell r="A176" t="str">
            <v>HDPE-160MM,PN6,90MM Reducer PE100</v>
          </cell>
          <cell r="B176">
            <v>200032245</v>
          </cell>
        </row>
        <row r="177">
          <cell r="A177" t="str">
            <v>DESKTOP COMPUTER 4GB RAM 1TB HDD</v>
          </cell>
          <cell r="B177">
            <v>1300000049</v>
          </cell>
        </row>
        <row r="178">
          <cell r="A178" t="str">
            <v>LAPTOP DELL HDD 1TB RAM 8GB i3-8145 15.6</v>
          </cell>
          <cell r="B178">
            <v>1300000973</v>
          </cell>
        </row>
        <row r="179">
          <cell r="A179" t="str">
            <v>SAFETY HELMET WHITE</v>
          </cell>
          <cell r="B179">
            <v>200001078</v>
          </cell>
        </row>
        <row r="180">
          <cell r="A180" t="str">
            <v>SAFETY JACKET GREEN EXECUTIVE</v>
          </cell>
          <cell r="B180">
            <v>200023663</v>
          </cell>
        </row>
        <row r="181">
          <cell r="A181" t="str">
            <v>Pipeline@Raipur-Bihar</v>
          </cell>
          <cell r="B181" t="str">
            <v/>
          </cell>
        </row>
        <row r="182">
          <cell r="A182" t="str">
            <v>FOR ELECTRICLE WORK</v>
          </cell>
          <cell r="B182" t="str">
            <v/>
          </cell>
        </row>
        <row r="183">
          <cell r="A183" t="str">
            <v>DESKTOP COMPUTER 8GB RAM 1TB HDD</v>
          </cell>
          <cell r="B183">
            <v>1300000919</v>
          </cell>
        </row>
        <row r="184">
          <cell r="A184" t="str">
            <v>Pipeline @ Digaosi (Rampursangramgarh)</v>
          </cell>
          <cell r="B184" t="str">
            <v/>
          </cell>
        </row>
        <row r="185">
          <cell r="A185" t="str">
            <v>Pipeline @ Maharajpur (Bihar)</v>
          </cell>
          <cell r="B185" t="str">
            <v/>
          </cell>
        </row>
        <row r="186">
          <cell r="A186" t="str">
            <v>Pipeline works @ Saraybeerbhadra</v>
          </cell>
          <cell r="B186" t="str">
            <v/>
          </cell>
        </row>
        <row r="187">
          <cell r="A187" t="str">
            <v>CEILING FAN 48"</v>
          </cell>
          <cell r="B187">
            <v>1300000025</v>
          </cell>
        </row>
        <row r="188">
          <cell r="A188" t="str">
            <v>PVC FIBER HANDLE CHAIR</v>
          </cell>
          <cell r="B188">
            <v>1300000027</v>
          </cell>
        </row>
        <row r="189">
          <cell r="A189" t="str">
            <v>WOODEN COT 4' X 6'</v>
          </cell>
          <cell r="B189">
            <v>1300000214</v>
          </cell>
        </row>
        <row r="190">
          <cell r="A190" t="str">
            <v>M.S FLAT STRIP CENTER GUIDE-200X400X5MM</v>
          </cell>
          <cell r="B190">
            <v>900007181</v>
          </cell>
        </row>
        <row r="191">
          <cell r="A191" t="str">
            <v>AIR CONDITIONER SPLIT 1.5 T</v>
          </cell>
          <cell r="B191">
            <v>1300000007</v>
          </cell>
        </row>
        <row r="192">
          <cell r="A192" t="str">
            <v>STEEL ALMIRAH 6FT</v>
          </cell>
          <cell r="B192">
            <v>1300000033</v>
          </cell>
        </row>
        <row r="193">
          <cell r="A193" t="str">
            <v>GYSER RACOLD 15 LTR</v>
          </cell>
          <cell r="B193">
            <v>1300001122</v>
          </cell>
        </row>
        <row r="194">
          <cell r="A194" t="str">
            <v>SAFETY HELMET YELLOW</v>
          </cell>
          <cell r="B194">
            <v>200001074</v>
          </cell>
        </row>
        <row r="195">
          <cell r="A195" t="str">
            <v>SAFETY SHOE  7''</v>
          </cell>
          <cell r="B195">
            <v>200001102</v>
          </cell>
        </row>
        <row r="196">
          <cell r="A196" t="str">
            <v>SAFETY SHOE  9''</v>
          </cell>
          <cell r="B196">
            <v>200001104</v>
          </cell>
        </row>
        <row r="197">
          <cell r="A197" t="str">
            <v>SAFETY JACKETS ORANGE COTTON XLL SIZE</v>
          </cell>
          <cell r="B197">
            <v>200031530</v>
          </cell>
        </row>
        <row r="198">
          <cell r="A198" t="str">
            <v>FOR WELFATE STAFF EXP</v>
          </cell>
          <cell r="B198" t="str">
            <v/>
          </cell>
        </row>
        <row r="199">
          <cell r="A199" t="str">
            <v>HDPE PIPE-250MM,PN-6,CLASS:PE-100,IS4984</v>
          </cell>
          <cell r="B199">
            <v>1200000256</v>
          </cell>
        </row>
        <row r="200">
          <cell r="A200" t="str">
            <v>HDPE-200MM,PN6,63MM,ENLARGER,CLASS:PE100</v>
          </cell>
          <cell r="B200">
            <v>200030327</v>
          </cell>
        </row>
        <row r="201">
          <cell r="A201" t="str">
            <v>HDPE 125mm X 125mm X 63mm PN6 TEE PE100</v>
          </cell>
          <cell r="B201">
            <v>200032208</v>
          </cell>
        </row>
        <row r="202">
          <cell r="A202" t="str">
            <v>TUBE WELL SUPPORT H FRAME BORE-500MM</v>
          </cell>
          <cell r="B202">
            <v>1200000420</v>
          </cell>
        </row>
        <row r="203">
          <cell r="A203" t="str">
            <v>HDPE-90MM,PN6,END CAP,CLASS:PE100</v>
          </cell>
          <cell r="B203">
            <v>200030279</v>
          </cell>
        </row>
        <row r="204">
          <cell r="A204" t="str">
            <v>HDPE BEND-75MM,PN-6,90DEG,CLASS:PE-100</v>
          </cell>
          <cell r="B204">
            <v>200030267</v>
          </cell>
        </row>
        <row r="205">
          <cell r="A205" t="str">
            <v>HDPE BEND-110MM,PN-6,90DEG,CLASS:PE-100</v>
          </cell>
          <cell r="B205">
            <v>200030269</v>
          </cell>
        </row>
        <row r="206">
          <cell r="A206" t="str">
            <v>HDPE BEND-125MM,PN-6,90DEG,CLASS:PE-100</v>
          </cell>
          <cell r="B206">
            <v>200030270</v>
          </cell>
        </row>
        <row r="207">
          <cell r="A207" t="str">
            <v>HDPE BEND-160MM,PN-6,90DEG,CLASS:PE-100</v>
          </cell>
          <cell r="B207">
            <v>200030272</v>
          </cell>
        </row>
        <row r="208">
          <cell r="A208" t="str">
            <v>HDPE BEND-200MM,PN-6,90DEG,CLASS:PE-100</v>
          </cell>
          <cell r="B208">
            <v>200030274</v>
          </cell>
        </row>
        <row r="209">
          <cell r="A209" t="str">
            <v>HDPE 200X200X200 MM, PN-6, R-TEE, CLASS:</v>
          </cell>
          <cell r="B209">
            <v>200030300</v>
          </cell>
        </row>
        <row r="210">
          <cell r="A210" t="str">
            <v>HDPE-110MM,PN6,75MM,ENLARGER,CLASS:PE100</v>
          </cell>
          <cell r="B210">
            <v>200030312</v>
          </cell>
        </row>
        <row r="211">
          <cell r="A211" t="str">
            <v>HDPE-200MM,PN6,140MM,ENLARGER,CL:PE100</v>
          </cell>
          <cell r="B211">
            <v>200030325</v>
          </cell>
        </row>
        <row r="212">
          <cell r="A212" t="str">
            <v>HDPE-200MM,PN6,90MM,ENLARGER,CLASS:PE100</v>
          </cell>
          <cell r="B212">
            <v>200030326</v>
          </cell>
        </row>
        <row r="213">
          <cell r="A213" t="str">
            <v>HDPE 75mm X 75mm X 63mm PN6 TEE PE100</v>
          </cell>
          <cell r="B213">
            <v>200032202</v>
          </cell>
        </row>
        <row r="214">
          <cell r="A214" t="str">
            <v>HDPE 90mm X 90mm X 75mm PN6 TEE PE100</v>
          </cell>
          <cell r="B214">
            <v>200032204</v>
          </cell>
        </row>
        <row r="215">
          <cell r="A215" t="str">
            <v>HDPE 125mm X 125mm X 125mm PN6 TEE PE100</v>
          </cell>
          <cell r="B215">
            <v>200032212</v>
          </cell>
        </row>
        <row r="216">
          <cell r="A216" t="str">
            <v>HDPE-200MM,PN6,110MM Reducer PE100</v>
          </cell>
          <cell r="B216">
            <v>200032248</v>
          </cell>
        </row>
        <row r="217">
          <cell r="A217" t="str">
            <v>HDPE-200MM,PN6,75MM Reducer PE100</v>
          </cell>
          <cell r="B217">
            <v>200032249</v>
          </cell>
        </row>
        <row r="218">
          <cell r="A218" t="str">
            <v>HDPE - Stub Bend - 50mm,PE100</v>
          </cell>
          <cell r="B218">
            <v>200032256</v>
          </cell>
        </row>
        <row r="219">
          <cell r="A219" t="str">
            <v>HDPE - Stub Bend - 75mm,PE100</v>
          </cell>
          <cell r="B219">
            <v>200032258</v>
          </cell>
        </row>
        <row r="220">
          <cell r="A220" t="str">
            <v>HDPE - Stub Bend - 90mm,PE100</v>
          </cell>
          <cell r="B220">
            <v>200032259</v>
          </cell>
        </row>
        <row r="221">
          <cell r="A221" t="str">
            <v>HDPE - Stub Bend - 110mm,PE100</v>
          </cell>
          <cell r="B221">
            <v>200032260</v>
          </cell>
        </row>
        <row r="222">
          <cell r="A222" t="str">
            <v>HDPE - Stub Bend - 160mm,PE100</v>
          </cell>
          <cell r="B222">
            <v>200032262</v>
          </cell>
        </row>
        <row r="223">
          <cell r="A223" t="str">
            <v>HDPE - Stub Bend - 200mm,PE100</v>
          </cell>
          <cell r="B223">
            <v>200032264</v>
          </cell>
        </row>
        <row r="224">
          <cell r="A224" t="str">
            <v>HDPE - STUB BEND - 125MM,PE100</v>
          </cell>
          <cell r="B224">
            <v>200032576</v>
          </cell>
        </row>
        <row r="225">
          <cell r="A225" t="str">
            <v>DANGER OR CAUTION TAPE</v>
          </cell>
          <cell r="B225">
            <v>200019916</v>
          </cell>
        </row>
        <row r="226">
          <cell r="A226" t="str">
            <v>ESR @ Jasholi &amp; Kushahilpur (Kunda)</v>
          </cell>
          <cell r="B226" t="str">
            <v/>
          </cell>
        </row>
        <row r="227">
          <cell r="A227" t="str">
            <v>GI Pipe Cutting &amp; Threading Works</v>
          </cell>
          <cell r="B227" t="str">
            <v/>
          </cell>
        </row>
        <row r="228">
          <cell r="A228" t="str">
            <v>Pipeline Works@Atarsand &amp; Parsupur (P-3)</v>
          </cell>
          <cell r="B228" t="str">
            <v/>
          </cell>
        </row>
        <row r="229">
          <cell r="A229" t="str">
            <v>SAFETY SHOE  8''</v>
          </cell>
          <cell r="B229">
            <v>200001103</v>
          </cell>
        </row>
        <row r="230">
          <cell r="A230" t="str">
            <v>ESR @ Chausa (Kunda)</v>
          </cell>
          <cell r="B230" t="str">
            <v/>
          </cell>
        </row>
        <row r="231">
          <cell r="A231" t="str">
            <v>TUBE WELL SUPPORT H FRAME BORE-500MM</v>
          </cell>
          <cell r="B231">
            <v>1200000336</v>
          </cell>
        </row>
        <row r="232">
          <cell r="A232" t="str">
            <v>SAFETY SHOE 6" FOR STAFF</v>
          </cell>
          <cell r="B232">
            <v>200003560</v>
          </cell>
        </row>
        <row r="233">
          <cell r="A233" t="str">
            <v>SLUICE VALVE FIRE HYDRANT TYPE80MM,PN-10</v>
          </cell>
          <cell r="B233">
            <v>1200000279</v>
          </cell>
        </row>
        <row r="234">
          <cell r="A234" t="str">
            <v>PP CLAMP SADLLE-110MM</v>
          </cell>
          <cell r="B234">
            <v>1200000412</v>
          </cell>
        </row>
        <row r="235">
          <cell r="A235" t="str">
            <v>PP CLAMP SADDLE-140MM</v>
          </cell>
          <cell r="B235">
            <v>1200000426</v>
          </cell>
        </row>
        <row r="236">
          <cell r="A236" t="str">
            <v>PP CLAMP SADDLE-160MM</v>
          </cell>
          <cell r="B236">
            <v>1200000427</v>
          </cell>
        </row>
        <row r="237">
          <cell r="A237" t="str">
            <v>PP CLAMP SADDLE-200MM</v>
          </cell>
          <cell r="B237">
            <v>1200000429</v>
          </cell>
        </row>
        <row r="238">
          <cell r="A238" t="str">
            <v>PP CLAMP SADDLE 125MM WITH M8 FASTNERS</v>
          </cell>
          <cell r="B238">
            <v>1200000449</v>
          </cell>
        </row>
        <row r="239">
          <cell r="A239" t="str">
            <v>DI SLUICE VALVE-200MM,PN-10,IS:780</v>
          </cell>
          <cell r="B239">
            <v>1200000455</v>
          </cell>
        </row>
        <row r="240">
          <cell r="A240" t="str">
            <v>DI SLUICE VALVE-150MM,PN-10,IS:780</v>
          </cell>
          <cell r="B240">
            <v>1200000456</v>
          </cell>
        </row>
        <row r="241">
          <cell r="A241" t="str">
            <v>DI SLUICE VALVE-125MM,PN-10,IS:780</v>
          </cell>
          <cell r="B241">
            <v>1200000457</v>
          </cell>
        </row>
        <row r="242">
          <cell r="A242" t="str">
            <v>DI SLUICE VALVE-100MM,PN-10,IS:780</v>
          </cell>
          <cell r="B242">
            <v>1200000458</v>
          </cell>
        </row>
        <row r="243">
          <cell r="A243" t="str">
            <v>DI SLUICE VALVE-80MM,PN-10,IS:780</v>
          </cell>
          <cell r="B243">
            <v>1200000459</v>
          </cell>
        </row>
        <row r="244">
          <cell r="A244" t="str">
            <v>Pipeline works @ Tarapur (Lalganj)</v>
          </cell>
          <cell r="B244" t="str">
            <v/>
          </cell>
        </row>
        <row r="245">
          <cell r="A245" t="str">
            <v>M.S RING-300MM X 12MM, GROOVE</v>
          </cell>
          <cell r="B245">
            <v>1200000327</v>
          </cell>
        </row>
        <row r="246">
          <cell r="A246" t="str">
            <v>M.S CLAMPS Ø200MM.</v>
          </cell>
          <cell r="B246">
            <v>1200000237</v>
          </cell>
        </row>
        <row r="247">
          <cell r="A247" t="str">
            <v>M.S PIPE-200NB</v>
          </cell>
          <cell r="B247">
            <v>1200000241</v>
          </cell>
        </row>
        <row r="248">
          <cell r="A248" t="str">
            <v>BAIL PLUG-150MMX12MM+M.S U HOOK,IS:2800</v>
          </cell>
          <cell r="B248">
            <v>1200000322</v>
          </cell>
        </row>
        <row r="249">
          <cell r="A249" t="str">
            <v>M.S REDUCER-150MMX200MMX12MM,IS:2800/226</v>
          </cell>
          <cell r="B249">
            <v>1200000326</v>
          </cell>
        </row>
        <row r="250">
          <cell r="A250" t="str">
            <v>M.S RING-200MM X 12MM, GROOVE</v>
          </cell>
          <cell r="B250">
            <v>1200000328</v>
          </cell>
        </row>
        <row r="251">
          <cell r="A251" t="str">
            <v>M.S FLAT STRIP CENTER GUIDE-150X350X5MM</v>
          </cell>
          <cell r="B251">
            <v>1200000330</v>
          </cell>
        </row>
        <row r="252">
          <cell r="A252" t="str">
            <v>WELL CAP-200MM WITH HANDLE,IS:2800/226</v>
          </cell>
          <cell r="B252">
            <v>1200000339</v>
          </cell>
        </row>
        <row r="253">
          <cell r="A253" t="str">
            <v>MS RING FOR BLIND PIPE150MM,IS:2800/226</v>
          </cell>
          <cell r="B253">
            <v>1200000342</v>
          </cell>
        </row>
        <row r="254">
          <cell r="A254" t="str">
            <v>M.S PIPE-150NB X 5MM THK. ERW</v>
          </cell>
          <cell r="B254">
            <v>1200000421</v>
          </cell>
        </row>
        <row r="255">
          <cell r="A255" t="str">
            <v>Pipeline @ Goghar (Babaganj)</v>
          </cell>
          <cell r="B255" t="str">
            <v/>
          </cell>
        </row>
        <row r="256">
          <cell r="A256" t="str">
            <v>PIPELINE@ARJUNPUR&amp;MADHUKARPUR(Rampursan)</v>
          </cell>
          <cell r="B256" t="str">
            <v/>
          </cell>
        </row>
        <row r="257">
          <cell r="A257" t="str">
            <v>Pipeline @ Batauli (Rampursangramgarh)</v>
          </cell>
          <cell r="B257" t="str">
            <v/>
          </cell>
        </row>
        <row r="258">
          <cell r="A258" t="str">
            <v>Pipeline @ PureChhatu(Rampursangramgarh)</v>
          </cell>
          <cell r="B258" t="str">
            <v/>
          </cell>
        </row>
        <row r="259">
          <cell r="A259" t="str">
            <v>Variation @ Batauli_Rampursangramgarh</v>
          </cell>
          <cell r="B259" t="str">
            <v/>
          </cell>
        </row>
        <row r="260">
          <cell r="A260" t="str">
            <v>M.S PIPE-300MM X 7.1MM,ERW,IS:4270</v>
          </cell>
          <cell r="B260">
            <v>1200000319</v>
          </cell>
        </row>
        <row r="261">
          <cell r="A261" t="str">
            <v>TUBE WELL SUPPORT H FRAME BORE DIA 600MM</v>
          </cell>
          <cell r="B261">
            <v>1200000346</v>
          </cell>
        </row>
        <row r="262">
          <cell r="A262" t="str">
            <v>MS PIPE-200MM,ERW,SLOTTED,IS:8110</v>
          </cell>
          <cell r="B262">
            <v>1200000259</v>
          </cell>
        </row>
        <row r="263">
          <cell r="A263" t="str">
            <v>FOR JCB WORKING CHARGES</v>
          </cell>
          <cell r="B263" t="str">
            <v/>
          </cell>
        </row>
        <row r="264">
          <cell r="A264" t="str">
            <v>HDPE 75MM ,PN6 ,CROSS TEE ,CLASS:PE100</v>
          </cell>
          <cell r="B264">
            <v>200030302</v>
          </cell>
        </row>
        <row r="265">
          <cell r="A265" t="str">
            <v>M.S FLAT STRIP CENTER GUIDE-200X400X5MM</v>
          </cell>
          <cell r="B265">
            <v>1200000331</v>
          </cell>
        </row>
        <row r="266">
          <cell r="A266" t="str">
            <v>SERVICE 28%</v>
          </cell>
          <cell r="B266" t="str">
            <v/>
          </cell>
        </row>
        <row r="267">
          <cell r="A267" t="str">
            <v>MS PIPE-300MM,ERW,SLOTTED,IS:8110</v>
          </cell>
          <cell r="B267">
            <v>1200000260</v>
          </cell>
        </row>
        <row r="268">
          <cell r="A268" t="str">
            <v>PIPELINE @ HOSIYARPUR (BABA BHELKHARNATH</v>
          </cell>
          <cell r="B268" t="str">
            <v/>
          </cell>
        </row>
        <row r="269">
          <cell r="A269" t="str">
            <v>Pipeline @ Gogaer (Bihar)</v>
          </cell>
          <cell r="B269" t="str">
            <v/>
          </cell>
        </row>
        <row r="270">
          <cell r="A270" t="str">
            <v>Pipeline @ Siya (Bihar)</v>
          </cell>
          <cell r="B270" t="str">
            <v/>
          </cell>
        </row>
        <row r="271">
          <cell r="A271" t="str">
            <v>Pipeline @ Kherapurechemi &amp; Purebasantra</v>
          </cell>
          <cell r="B271" t="str">
            <v/>
          </cell>
        </row>
        <row r="272">
          <cell r="A272" t="str">
            <v>BIKE SERVICE</v>
          </cell>
          <cell r="B272" t="str">
            <v/>
          </cell>
        </row>
        <row r="273">
          <cell r="A273" t="str">
            <v>Pipeline @Gujwar &amp; SarayChhata(Babaganj)</v>
          </cell>
          <cell r="B273" t="str">
            <v/>
          </cell>
        </row>
        <row r="274">
          <cell r="A274" t="str">
            <v>M.S CLAMP-300MM IS:2800/26</v>
          </cell>
          <cell r="B274">
            <v>1200000337</v>
          </cell>
        </row>
        <row r="275">
          <cell r="A275" t="str">
            <v>WELL CAP-300MM WITH HANDLE,IS:2800/226</v>
          </cell>
          <cell r="B275">
            <v>1200000338</v>
          </cell>
        </row>
        <row r="276">
          <cell r="A276" t="str">
            <v>LEVEL TRANSMITTER HYDROSTATIC:0-6000MM</v>
          </cell>
          <cell r="B276">
            <v>1200000479</v>
          </cell>
        </row>
        <row r="277">
          <cell r="A277" t="str">
            <v>300MM MS BAIL PLUG IS 2800</v>
          </cell>
          <cell r="B277">
            <v>1200000480</v>
          </cell>
        </row>
        <row r="278">
          <cell r="A278" t="str">
            <v>12.5 HP 3  PH SUBMERSIBLE PUMP</v>
          </cell>
          <cell r="B278">
            <v>1200000483</v>
          </cell>
        </row>
        <row r="279">
          <cell r="A279" t="str">
            <v>PRESSURE TRANSMITTER (0 - 10KG)</v>
          </cell>
          <cell r="B279">
            <v>1200000487</v>
          </cell>
        </row>
        <row r="280">
          <cell r="A280" t="str">
            <v>400W MONO PERC SOLAR MODULES</v>
          </cell>
          <cell r="B280">
            <v>1200000555</v>
          </cell>
        </row>
        <row r="281">
          <cell r="A281" t="str">
            <v>ELECTROMAGNETIC FLOWMETER-100MM</v>
          </cell>
          <cell r="B281">
            <v>1200000556</v>
          </cell>
        </row>
        <row r="282">
          <cell r="A282" t="str">
            <v>M.S REDUCER-300MMX200MMX12MM,IS:2800/226</v>
          </cell>
          <cell r="B282">
            <v>1200000325</v>
          </cell>
        </row>
        <row r="283">
          <cell r="A283" t="str">
            <v>BAIL PLUG-200MM X12MM+M.S U HOOK,IS:2800</v>
          </cell>
          <cell r="B283">
            <v>1200000323</v>
          </cell>
        </row>
        <row r="284">
          <cell r="A284" t="str">
            <v>Pipeline @ Kushildiha (Kunda)</v>
          </cell>
          <cell r="B284" t="str">
            <v/>
          </cell>
        </row>
        <row r="285">
          <cell r="A285" t="str">
            <v>Pipeline @ Saraykirat (Kunda)</v>
          </cell>
          <cell r="B285" t="str">
            <v/>
          </cell>
        </row>
        <row r="286">
          <cell r="A286" t="str">
            <v>Pipeline @ Rampur Bela (Patti)</v>
          </cell>
          <cell r="B286" t="str">
            <v/>
          </cell>
        </row>
        <row r="287">
          <cell r="A287" t="str">
            <v>Pipeline @ Kanpamandhupur_Bababelkarnath</v>
          </cell>
          <cell r="B287" t="str">
            <v/>
          </cell>
        </row>
        <row r="288">
          <cell r="A288" t="str">
            <v>Variat PIPELINE@Galgali &amp;Tarapur Kandai</v>
          </cell>
          <cell r="B288" t="str">
            <v/>
          </cell>
        </row>
        <row r="289">
          <cell r="A289" t="str">
            <v>DI CHECK VALVE-80MM,PN-16</v>
          </cell>
          <cell r="B289">
            <v>900007202</v>
          </cell>
        </row>
        <row r="290">
          <cell r="A290" t="str">
            <v>LEVEL TRANSMITTER HYDROSTATIC:0-6000MM</v>
          </cell>
          <cell r="B290">
            <v>900008005</v>
          </cell>
        </row>
        <row r="291">
          <cell r="A291" t="str">
            <v>12.5 HP 3  PH SUBMERSIBLE PUMP</v>
          </cell>
          <cell r="B291">
            <v>900009062</v>
          </cell>
        </row>
        <row r="292">
          <cell r="A292" t="str">
            <v>400W MONO PERC SOLAR MODULES</v>
          </cell>
          <cell r="B292">
            <v>900009117</v>
          </cell>
        </row>
        <row r="293">
          <cell r="A293" t="str">
            <v>100MM ELECTRO MAGNETIC FLOW METERS</v>
          </cell>
          <cell r="B293">
            <v>900009147</v>
          </cell>
        </row>
        <row r="294">
          <cell r="A294" t="str">
            <v>PRESSURE TRANSMITTER (0 - 10KG)</v>
          </cell>
          <cell r="B294">
            <v>900009148</v>
          </cell>
        </row>
        <row r="295">
          <cell r="A295" t="str">
            <v>ELECTRONIC TYPE CHLORINATING SYSTEM</v>
          </cell>
          <cell r="B295">
            <v>900008649</v>
          </cell>
        </row>
        <row r="296">
          <cell r="A296" t="str">
            <v>OP UNIT-1CU SEC UP TO 30 MTR</v>
          </cell>
          <cell r="B296">
            <v>1300001470</v>
          </cell>
        </row>
        <row r="297">
          <cell r="A297" t="str">
            <v>Pipeline @ Alipur (Rampursangramgarh)</v>
          </cell>
          <cell r="B297" t="str">
            <v/>
          </cell>
        </row>
        <row r="298">
          <cell r="A298" t="str">
            <v>Pipeline @ Bharatpur (Rampursangramgarh</v>
          </cell>
          <cell r="B298" t="str">
            <v/>
          </cell>
        </row>
        <row r="299">
          <cell r="A299" t="str">
            <v>Pipeline @ Birbhadrapur (Rampursangram</v>
          </cell>
          <cell r="B299" t="str">
            <v/>
          </cell>
        </row>
        <row r="300">
          <cell r="A300" t="str">
            <v>Pipeline work @ Narayanpur (Rampursangra</v>
          </cell>
          <cell r="B300" t="str">
            <v/>
          </cell>
        </row>
        <row r="301">
          <cell r="A301" t="str">
            <v>DI SCOUR-80MM,PN-10</v>
          </cell>
          <cell r="B301">
            <v>1200000460</v>
          </cell>
        </row>
        <row r="302">
          <cell r="A302" t="str">
            <v>DI SCOUR-100MM,PN-10</v>
          </cell>
          <cell r="B302">
            <v>1200000461</v>
          </cell>
        </row>
        <row r="303">
          <cell r="A303" t="str">
            <v>DOUBLE BALL AIR VALVE-50MM,PN-10</v>
          </cell>
          <cell r="B303">
            <v>1200000462</v>
          </cell>
        </row>
        <row r="304">
          <cell r="A304" t="str">
            <v>DOUBLE BALL TYPE AIR VALVE - 80MM</v>
          </cell>
          <cell r="B304">
            <v>1200000463</v>
          </cell>
        </row>
        <row r="305">
          <cell r="A305" t="str">
            <v>PRESSURE RELEASE VALVE  - 80MM DIA</v>
          </cell>
          <cell r="B305">
            <v>1200000464</v>
          </cell>
        </row>
        <row r="306">
          <cell r="A306" t="str">
            <v>PRESSURE RELEASE VALVE - 100MM DIA</v>
          </cell>
          <cell r="B306">
            <v>1200000465</v>
          </cell>
        </row>
        <row r="307">
          <cell r="A307" t="str">
            <v>Pipeline works@Atarsand &amp; Parsupur (P-1)</v>
          </cell>
          <cell r="B307" t="str">
            <v/>
          </cell>
        </row>
        <row r="308">
          <cell r="A308" t="str">
            <v>Center guide for 300mm ø TW Assembly</v>
          </cell>
          <cell r="B308">
            <v>900008659</v>
          </cell>
        </row>
        <row r="309">
          <cell r="A309" t="str">
            <v>Pipeline @ Bahorikpur (Babaganj)</v>
          </cell>
          <cell r="B309" t="str">
            <v/>
          </cell>
        </row>
        <row r="310">
          <cell r="A310" t="str">
            <v>BAIL PLUG-200MM X12MM+M.S U HOOK,IS:2800</v>
          </cell>
          <cell r="B310">
            <v>900007173</v>
          </cell>
        </row>
        <row r="311">
          <cell r="A311" t="str">
            <v>DI CHECK VALVE-100MM,PN-16</v>
          </cell>
          <cell r="B311">
            <v>900007203</v>
          </cell>
        </row>
        <row r="312">
          <cell r="A312" t="str">
            <v>DI CHECK VALVE-150MM,PN-16</v>
          </cell>
          <cell r="B312">
            <v>900007204</v>
          </cell>
        </row>
        <row r="313">
          <cell r="A313" t="str">
            <v>Pipeline works @ Asnava (sngpr)</v>
          </cell>
          <cell r="B313" t="str">
            <v/>
          </cell>
        </row>
        <row r="314">
          <cell r="A314" t="str">
            <v>Pipeline works @ Bariiyasamudra</v>
          </cell>
          <cell r="B314" t="str">
            <v/>
          </cell>
        </row>
        <row r="315">
          <cell r="A315" t="str">
            <v>Pipeline works @ Bhaesana (Babaganj)</v>
          </cell>
          <cell r="B315" t="str">
            <v/>
          </cell>
        </row>
        <row r="316">
          <cell r="A316" t="str">
            <v>Variation @ Aasanava_Sangipur</v>
          </cell>
          <cell r="B316" t="str">
            <v/>
          </cell>
        </row>
        <row r="317">
          <cell r="A317" t="str">
            <v>M.S PIPE-150NB X 5.4MM THK,SLOTTED</v>
          </cell>
          <cell r="B317">
            <v>1200000422</v>
          </cell>
        </row>
        <row r="318">
          <cell r="A318" t="str">
            <v>7.5 HP 3  PH SUBMERSIBLE PUMP</v>
          </cell>
          <cell r="B318">
            <v>1200000481</v>
          </cell>
        </row>
        <row r="319">
          <cell r="A319" t="str">
            <v>10 HP 3  PH SUBMERSIBLE PUMP</v>
          </cell>
          <cell r="B319">
            <v>1200000482</v>
          </cell>
        </row>
        <row r="320">
          <cell r="A320" t="str">
            <v>15 HP 3  PH SUBMERSIBLE PUMP</v>
          </cell>
          <cell r="B320">
            <v>1200000484</v>
          </cell>
        </row>
        <row r="321">
          <cell r="A321" t="str">
            <v>17.5HP 3  PH SUBMERSIBLE PUMP</v>
          </cell>
          <cell r="B321">
            <v>900009064</v>
          </cell>
        </row>
        <row r="322">
          <cell r="A322" t="str">
            <v>DI SLUICE VALVE-80MM,PN-10,IS:780</v>
          </cell>
          <cell r="B322">
            <v>1200000263</v>
          </cell>
        </row>
        <row r="323">
          <cell r="A323" t="str">
            <v>DI SLUICE VALVE-125MM,PN-10,IS:780</v>
          </cell>
          <cell r="B323">
            <v>1200000265</v>
          </cell>
        </row>
        <row r="324">
          <cell r="A324" t="str">
            <v>DI SLUICE VALVE-150MM,PN-10,IS:780</v>
          </cell>
          <cell r="B324">
            <v>1200000266</v>
          </cell>
        </row>
        <row r="325">
          <cell r="A325" t="str">
            <v>Pipeline @ Belha (Lalganj)</v>
          </cell>
          <cell r="B325" t="str">
            <v/>
          </cell>
        </row>
        <row r="326">
          <cell r="A326" t="str">
            <v>ERT Test for water pipe lin</v>
          </cell>
          <cell r="B326" t="str">
            <v/>
          </cell>
        </row>
        <row r="327">
          <cell r="A327" t="str">
            <v>DI SCOUR-100MM,PN-10</v>
          </cell>
          <cell r="B327">
            <v>900007409</v>
          </cell>
        </row>
        <row r="328">
          <cell r="A328" t="str">
            <v>Pressure Release Valve - 100mm dia</v>
          </cell>
          <cell r="B328">
            <v>900008552</v>
          </cell>
        </row>
        <row r="329">
          <cell r="A329" t="str">
            <v>DI SLUICE VALVE-100MM,PN-10,IS:780</v>
          </cell>
          <cell r="B329">
            <v>1200000264</v>
          </cell>
        </row>
        <row r="330">
          <cell r="A330" t="str">
            <v>DOUBLE BALL AIR VALVE-50MM,PN-10</v>
          </cell>
          <cell r="B330">
            <v>1200000288</v>
          </cell>
        </row>
        <row r="331">
          <cell r="A331" t="str">
            <v>Prov Serv for Survey, DPR forPrayagraj</v>
          </cell>
          <cell r="B331" t="str">
            <v/>
          </cell>
        </row>
        <row r="332">
          <cell r="A332" t="str">
            <v>Pipeline@Kanyaeyadullapur&amp;Harna(Rmpsng)</v>
          </cell>
          <cell r="B332" t="str">
            <v/>
          </cell>
        </row>
        <row r="333">
          <cell r="A333" t="str">
            <v>DI SCOUR-100MM,PN-10</v>
          </cell>
          <cell r="B333">
            <v>1200000405</v>
          </cell>
        </row>
        <row r="334">
          <cell r="A334" t="str">
            <v>TW@Hosiyarpur_Bababelkarnath dham</v>
          </cell>
          <cell r="B334" t="str">
            <v/>
          </cell>
        </row>
        <row r="335">
          <cell r="A335" t="str">
            <v>HDPE Branch TEE 140mm X 140mm X 125mm</v>
          </cell>
          <cell r="B335">
            <v>200032216</v>
          </cell>
        </row>
        <row r="336">
          <cell r="A336" t="str">
            <v>TW@Badanpur&amp;Teuanga_sadar</v>
          </cell>
          <cell r="B336" t="str">
            <v/>
          </cell>
        </row>
        <row r="337">
          <cell r="A337" t="str">
            <v>TW@KHMPUR &amp; SARAY DALILi_sadar &amp; Bababel</v>
          </cell>
          <cell r="B337" t="str">
            <v/>
          </cell>
        </row>
        <row r="338">
          <cell r="A338" t="str">
            <v>DI SCOUR-80MM,PN-10</v>
          </cell>
          <cell r="B338">
            <v>1200000404</v>
          </cell>
        </row>
        <row r="339">
          <cell r="A339" t="str">
            <v>Pipeline Works @Pure Vansi,Block-Lalganj</v>
          </cell>
          <cell r="B339" t="str">
            <v/>
          </cell>
        </row>
        <row r="340">
          <cell r="A340" t="str">
            <v>TW@Koni &amp; Salhipur Kanjhas _Mangraura</v>
          </cell>
          <cell r="B340" t="str">
            <v/>
          </cell>
        </row>
        <row r="341">
          <cell r="A341" t="str">
            <v>TW@Pattikachera&amp;Ahadibihad_ Sangipur</v>
          </cell>
          <cell r="B341" t="str">
            <v/>
          </cell>
        </row>
        <row r="342">
          <cell r="A342" t="str">
            <v>TW@Usmanpur _Sangipur</v>
          </cell>
          <cell r="B342" t="str">
            <v/>
          </cell>
        </row>
        <row r="343">
          <cell r="A343" t="str">
            <v>Pipeline Work @ Kukuvar (Patti)</v>
          </cell>
          <cell r="B343" t="str">
            <v/>
          </cell>
        </row>
        <row r="344">
          <cell r="A344" t="str">
            <v>Pipeline at Kohraov,B-Patti</v>
          </cell>
          <cell r="B344" t="str">
            <v/>
          </cell>
        </row>
        <row r="345">
          <cell r="A345" t="str">
            <v>TW@Atroramipur_Turkoli B-Aaspurdevsaraa</v>
          </cell>
          <cell r="B345" t="str">
            <v/>
          </cell>
        </row>
        <row r="346">
          <cell r="A346" t="str">
            <v>Pipeline @ Pure Jodha(Rampursangramgarh)</v>
          </cell>
          <cell r="B346" t="str">
            <v/>
          </cell>
        </row>
        <row r="347">
          <cell r="A347" t="str">
            <v>Pipeline @ Majhilgaon (Kunda) P-2</v>
          </cell>
          <cell r="B347" t="str">
            <v/>
          </cell>
        </row>
        <row r="348">
          <cell r="A348" t="str">
            <v>Pipeline @ Shahpur uprahar(Kunda)</v>
          </cell>
          <cell r="B348" t="str">
            <v/>
          </cell>
        </row>
        <row r="349">
          <cell r="A349" t="str">
            <v>ESR @ Ashapur &amp; Chaubeypur(Sandwachandri</v>
          </cell>
          <cell r="B349" t="str">
            <v/>
          </cell>
        </row>
        <row r="350">
          <cell r="A350" t="str">
            <v>ESR @ Sakra (Mangraura)</v>
          </cell>
          <cell r="B350" t="str">
            <v/>
          </cell>
        </row>
        <row r="351">
          <cell r="A351" t="str">
            <v>Pipeline @ Janvamau (Kalakankar)</v>
          </cell>
          <cell r="B351" t="str">
            <v/>
          </cell>
        </row>
        <row r="352">
          <cell r="A352" t="str">
            <v>TW@Rohada&amp;Delhupur&amp;Kalapur _Lalganj</v>
          </cell>
          <cell r="B352" t="str">
            <v/>
          </cell>
        </row>
        <row r="353">
          <cell r="A353" t="str">
            <v>TW@Sarai Makai_Laxmanpur</v>
          </cell>
          <cell r="B353" t="str">
            <v/>
          </cell>
        </row>
        <row r="354">
          <cell r="A354" t="str">
            <v>TW@Medavan(Failed)(Lalganj)</v>
          </cell>
          <cell r="B354" t="str">
            <v/>
          </cell>
        </row>
        <row r="355">
          <cell r="A355" t="str">
            <v>TW@pure gajai_Rampursangramgarh</v>
          </cell>
          <cell r="B355" t="str">
            <v/>
          </cell>
        </row>
        <row r="356">
          <cell r="A356" t="str">
            <v>TW@Mohammadpurkhas(Failed)_Rampursangram</v>
          </cell>
          <cell r="B356" t="str">
            <v/>
          </cell>
        </row>
        <row r="357">
          <cell r="A357" t="str">
            <v>Pipeline @Kakriha&amp;Abdulwahidganj (Kalkan</v>
          </cell>
          <cell r="B357" t="str">
            <v/>
          </cell>
        </row>
        <row r="358">
          <cell r="A358" t="str">
            <v>Soil test at Pratapgarh Dist</v>
          </cell>
          <cell r="B358" t="str">
            <v/>
          </cell>
        </row>
        <row r="359">
          <cell r="A359" t="str">
            <v>SAFETY HELMET GREEN</v>
          </cell>
          <cell r="B359">
            <v>200001075</v>
          </cell>
        </row>
        <row r="360">
          <cell r="A360" t="str">
            <v>SAFETY SHOE  10''</v>
          </cell>
          <cell r="B360">
            <v>200001105</v>
          </cell>
        </row>
        <row r="361">
          <cell r="A361" t="str">
            <v>TDS METER</v>
          </cell>
          <cell r="B361">
            <v>200007333</v>
          </cell>
        </row>
        <row r="362">
          <cell r="A362" t="str">
            <v>CARGO BELT 5 TON X 10 MTR</v>
          </cell>
          <cell r="B362">
            <v>200035323</v>
          </cell>
        </row>
        <row r="363">
          <cell r="A363" t="str">
            <v>SAFETY BELT FULL BODY</v>
          </cell>
          <cell r="B363">
            <v>800000312</v>
          </cell>
        </row>
        <row r="364">
          <cell r="A364" t="str">
            <v>WOOD CUTTING M/C FIELD COIL</v>
          </cell>
          <cell r="B364">
            <v>200001146</v>
          </cell>
        </row>
        <row r="365">
          <cell r="A365" t="str">
            <v>COPPER WIRE</v>
          </cell>
          <cell r="B365">
            <v>200001470</v>
          </cell>
        </row>
        <row r="366">
          <cell r="A366" t="str">
            <v>TRI SODIUM PHOSPHATE</v>
          </cell>
          <cell r="B366">
            <v>200006329</v>
          </cell>
        </row>
        <row r="367">
          <cell r="A367" t="str">
            <v>VIBRATOR NEEDLE 25 MM</v>
          </cell>
          <cell r="B367">
            <v>200007028</v>
          </cell>
        </row>
        <row r="368">
          <cell r="A368" t="str">
            <v>VIBRATOR NEEDLE 60MM</v>
          </cell>
          <cell r="B368">
            <v>200007065</v>
          </cell>
        </row>
        <row r="369">
          <cell r="A369" t="str">
            <v>EARTHING POWDER</v>
          </cell>
          <cell r="B369">
            <v>200017922</v>
          </cell>
        </row>
        <row r="370">
          <cell r="A370" t="str">
            <v>ARMATURE BOSCH (GCO 220)</v>
          </cell>
          <cell r="B370">
            <v>400020654</v>
          </cell>
        </row>
        <row r="371">
          <cell r="A371" t="str">
            <v>COMPRESSOR@Majhagaon_Aspurdevsara</v>
          </cell>
          <cell r="B371" t="str">
            <v/>
          </cell>
        </row>
        <row r="372">
          <cell r="A372" t="str">
            <v>COMPRESSOR@Harikhpura _Aspurdevsara</v>
          </cell>
          <cell r="B372" t="str">
            <v/>
          </cell>
        </row>
        <row r="373">
          <cell r="A373" t="str">
            <v>OPUNIT@Harikhpura _Aspurdevsara</v>
          </cell>
          <cell r="B373" t="str">
            <v/>
          </cell>
        </row>
        <row r="374">
          <cell r="A374" t="str">
            <v>TUBEWELL@Majhagaon_Aaspurdevsara</v>
          </cell>
          <cell r="B374" t="str">
            <v/>
          </cell>
        </row>
        <row r="375">
          <cell r="A375" t="str">
            <v>TUBEWELL@Harikhpura _Aaspurdevsara</v>
          </cell>
          <cell r="B375" t="str">
            <v/>
          </cell>
        </row>
        <row r="376">
          <cell r="A376" t="str">
            <v>Pipeline @ Lakuri (Rampursangramgarh)</v>
          </cell>
          <cell r="B376" t="str">
            <v/>
          </cell>
        </row>
        <row r="377">
          <cell r="A377" t="str">
            <v>Pipeline works @ Badhwait (Babaganji)</v>
          </cell>
          <cell r="B377" t="str">
            <v/>
          </cell>
        </row>
        <row r="378">
          <cell r="A378" t="str">
            <v>ESR @ Saraybeerbha (sadar)</v>
          </cell>
          <cell r="B378" t="str">
            <v/>
          </cell>
        </row>
        <row r="379">
          <cell r="A379" t="str">
            <v>ESR @ Naubasta &amp; Kushfara(Sadar)</v>
          </cell>
          <cell r="B379" t="str">
            <v/>
          </cell>
        </row>
        <row r="380">
          <cell r="A380" t="str">
            <v>Pipeline @ Khemkaranpur (Bihar)</v>
          </cell>
          <cell r="B380" t="str">
            <v/>
          </cell>
        </row>
        <row r="381">
          <cell r="A381" t="str">
            <v>Pipeline @ Kedaura (Rampur Sangramgarh)</v>
          </cell>
          <cell r="B381" t="str">
            <v/>
          </cell>
        </row>
        <row r="382">
          <cell r="A382" t="str">
            <v>TW@Baseerpur _BBD</v>
          </cell>
          <cell r="B382" t="str">
            <v/>
          </cell>
        </row>
        <row r="383">
          <cell r="A383" t="str">
            <v>TW@Sarkhailpur _BBD</v>
          </cell>
          <cell r="B383" t="str">
            <v/>
          </cell>
        </row>
        <row r="384">
          <cell r="A384" t="str">
            <v>TW@Asalpur_BabaBelkharnathDham</v>
          </cell>
          <cell r="B384" t="str">
            <v/>
          </cell>
        </row>
        <row r="385">
          <cell r="A385" t="str">
            <v>ESR @ Alvalpur (Sangipur)</v>
          </cell>
          <cell r="B385" t="str">
            <v/>
          </cell>
        </row>
        <row r="386">
          <cell r="A386" t="str">
            <v>PAD LOCK 65MM</v>
          </cell>
          <cell r="B386">
            <v>200002474</v>
          </cell>
        </row>
        <row r="387">
          <cell r="A387" t="str">
            <v>SAFETY SHOE 7" FOR STAFF</v>
          </cell>
          <cell r="B387">
            <v>200003561</v>
          </cell>
        </row>
        <row r="388">
          <cell r="A388" t="str">
            <v>SAFETY SHOE 8" FOR STAFF</v>
          </cell>
          <cell r="B388">
            <v>200003562</v>
          </cell>
        </row>
        <row r="389">
          <cell r="A389" t="str">
            <v>SAFETY SHOE 9" FOR STAFF</v>
          </cell>
          <cell r="B389">
            <v>200003563</v>
          </cell>
        </row>
        <row r="390">
          <cell r="A390" t="str">
            <v>SAFETY SHOE 10" FOR STAFF</v>
          </cell>
          <cell r="B390">
            <v>200003564</v>
          </cell>
        </row>
        <row r="391">
          <cell r="A391" t="str">
            <v>SAFETY SHOE 11" FOR STAFF</v>
          </cell>
          <cell r="B391">
            <v>200003565</v>
          </cell>
        </row>
        <row r="392">
          <cell r="A392" t="str">
            <v>TARPAULIN 18 FT X 30 FT</v>
          </cell>
          <cell r="B392">
            <v>200023257</v>
          </cell>
        </row>
        <row r="393">
          <cell r="A393" t="str">
            <v>ESR @ Malaak (Mangraura)</v>
          </cell>
          <cell r="B393" t="str">
            <v/>
          </cell>
        </row>
        <row r="394">
          <cell r="A394" t="str">
            <v>ESR @ Atheha (Sangipur)</v>
          </cell>
          <cell r="B394" t="str">
            <v/>
          </cell>
        </row>
        <row r="395">
          <cell r="A395" t="str">
            <v>ESR @ Suryagarhjagnnath (Mangraura)</v>
          </cell>
          <cell r="B395" t="str">
            <v/>
          </cell>
        </row>
        <row r="396">
          <cell r="A396" t="str">
            <v>Pipeline @ Shergarh &amp; Sariyawa P-2 Kunda</v>
          </cell>
          <cell r="B396" t="str">
            <v/>
          </cell>
        </row>
        <row r="397">
          <cell r="A397" t="str">
            <v>Pipeline @ Jakhamai (Kunda)</v>
          </cell>
          <cell r="B397" t="str">
            <v/>
          </cell>
        </row>
        <row r="398">
          <cell r="A398" t="str">
            <v>Variation @ Dilerganj_Kunda</v>
          </cell>
          <cell r="B398" t="str">
            <v/>
          </cell>
        </row>
        <row r="399">
          <cell r="A399" t="str">
            <v>HIRING OF TRACTOR TRALLEY</v>
          </cell>
          <cell r="B399" t="str">
            <v/>
          </cell>
        </row>
        <row r="400">
          <cell r="A400" t="str">
            <v>Pileline@ Puredalpatshah &amp; Gauhani(Aaspu</v>
          </cell>
          <cell r="B400" t="str">
            <v/>
          </cell>
        </row>
        <row r="401">
          <cell r="A401" t="str">
            <v>Pipeline @ Kushildiha (Kunda)P-2</v>
          </cell>
          <cell r="B401" t="str">
            <v/>
          </cell>
        </row>
        <row r="402">
          <cell r="A402" t="str">
            <v>MS  FLANGES 110MM</v>
          </cell>
          <cell r="B402">
            <v>200032580</v>
          </cell>
        </row>
        <row r="403">
          <cell r="A403" t="str">
            <v>ESR @ 125 KL - 12 Mtr @ Mehmadapur</v>
          </cell>
          <cell r="B403" t="str">
            <v/>
          </cell>
        </row>
        <row r="404">
          <cell r="A404" t="str">
            <v>HIRING OF JCB 3DX</v>
          </cell>
          <cell r="B404" t="str">
            <v/>
          </cell>
        </row>
        <row r="405">
          <cell r="A405" t="str">
            <v>Pump House @ Gehrauli (Mangraura)</v>
          </cell>
          <cell r="B405" t="str">
            <v/>
          </cell>
        </row>
        <row r="406">
          <cell r="A406" t="str">
            <v>HDPE 125mm X 125mm X 75mm PN6 TEE PE100</v>
          </cell>
          <cell r="B406">
            <v>200032209</v>
          </cell>
        </row>
        <row r="407">
          <cell r="A407" t="str">
            <v>TEFLAN TAPE</v>
          </cell>
          <cell r="B407">
            <v>200001364</v>
          </cell>
        </row>
        <row r="408">
          <cell r="A408" t="str">
            <v>15 HP 3  PH SUBMERSIBLE PUMP</v>
          </cell>
          <cell r="B408">
            <v>900009063</v>
          </cell>
        </row>
        <row r="409">
          <cell r="A409" t="str">
            <v>80MM ELECTRO MAGNETIC FLOW METERS</v>
          </cell>
          <cell r="B409">
            <v>900009146</v>
          </cell>
        </row>
        <row r="410">
          <cell r="A410" t="str">
            <v>FHTC @ Mahadaha (PATTI)</v>
          </cell>
          <cell r="B410" t="str">
            <v/>
          </cell>
        </row>
        <row r="411">
          <cell r="A411" t="str">
            <v>FHTC @ Parsani (PATTI)</v>
          </cell>
          <cell r="B411" t="str">
            <v/>
          </cell>
        </row>
        <row r="412">
          <cell r="A412" t="str">
            <v>Pipeline @ Ramnagar (sadar)</v>
          </cell>
          <cell r="B412" t="str">
            <v/>
          </cell>
        </row>
        <row r="413">
          <cell r="A413" t="str">
            <v>Pipeline @ Parsipur (Kunda)</v>
          </cell>
          <cell r="B413" t="str">
            <v/>
          </cell>
        </row>
        <row r="414">
          <cell r="A414" t="str">
            <v>1 1/2" NAILS</v>
          </cell>
          <cell r="B414">
            <v>200002531</v>
          </cell>
        </row>
        <row r="415">
          <cell r="A415" t="str">
            <v>Pipeline Works@Sarayjamuari,B-Mangraura</v>
          </cell>
          <cell r="B415" t="str">
            <v/>
          </cell>
        </row>
        <row r="416">
          <cell r="A416" t="str">
            <v>Pipeline works @ Naubasta (Kunda)</v>
          </cell>
          <cell r="B416" t="str">
            <v/>
          </cell>
        </row>
        <row r="417">
          <cell r="A417" t="str">
            <v>Pipeline @ Laulipokhtakam(Mangraura)</v>
          </cell>
          <cell r="B417" t="str">
            <v/>
          </cell>
        </row>
        <row r="418">
          <cell r="A418" t="str">
            <v>Pipeline @ Malaak (Mangraura)</v>
          </cell>
          <cell r="B418" t="str">
            <v/>
          </cell>
        </row>
        <row r="419">
          <cell r="A419" t="str">
            <v>Pipeline @ Sangrampur (Sandwachandrika)</v>
          </cell>
          <cell r="B419" t="str">
            <v/>
          </cell>
        </row>
        <row r="420">
          <cell r="A420" t="str">
            <v>Pipeline @ Khemipur (Kunda)</v>
          </cell>
          <cell r="B420" t="str">
            <v/>
          </cell>
        </row>
        <row r="421">
          <cell r="A421" t="str">
            <v>Pipeline @ Mauli (Kunda)</v>
          </cell>
          <cell r="B421" t="str">
            <v/>
          </cell>
        </row>
        <row r="422">
          <cell r="A422" t="str">
            <v>10 HP 3  PH SUBMERSIBLE PUMP</v>
          </cell>
          <cell r="B422">
            <v>900009061</v>
          </cell>
        </row>
        <row r="423">
          <cell r="A423" t="str">
            <v>Pipeline Works @ Ahibaranpur (Kunda Blck</v>
          </cell>
          <cell r="B423" t="str">
            <v/>
          </cell>
        </row>
        <row r="424">
          <cell r="A424" t="str">
            <v>TW works @PARSUPUR,B-LALGANJ</v>
          </cell>
          <cell r="B424" t="str">
            <v/>
          </cell>
        </row>
        <row r="425">
          <cell r="A425" t="str">
            <v>DI SLUICE VALVE-200MM,PN-10,IS:780</v>
          </cell>
          <cell r="B425">
            <v>1200000267</v>
          </cell>
        </row>
        <row r="426">
          <cell r="A426" t="str">
            <v>HDPE BEND-140MM,PN-6,45DEG,CLASS:PE-100</v>
          </cell>
          <cell r="B426">
            <v>200030275</v>
          </cell>
        </row>
        <row r="427">
          <cell r="A427" t="str">
            <v>ELECTRONIC TYPE CHLORINATING SYSTEM</v>
          </cell>
          <cell r="B427">
            <v>1200000491</v>
          </cell>
        </row>
        <row r="428">
          <cell r="A428" t="str">
            <v>HIRING OF TRACTOR TRALLEY - UP72P8980</v>
          </cell>
          <cell r="B428" t="str">
            <v/>
          </cell>
        </row>
        <row r="429">
          <cell r="A429" t="str">
            <v>20 HP 3  PH SUBMERSIBLE PUMP</v>
          </cell>
          <cell r="B429">
            <v>900009065</v>
          </cell>
        </row>
        <row r="430">
          <cell r="A430" t="str">
            <v>25 HP 3  PH SUBMERSIBLE PUMP</v>
          </cell>
          <cell r="B430">
            <v>900009066</v>
          </cell>
        </row>
        <row r="431">
          <cell r="A431" t="str">
            <v>450 PSI Comnpressor@Pursani (Patti)</v>
          </cell>
          <cell r="B431" t="str">
            <v/>
          </cell>
        </row>
        <row r="432">
          <cell r="A432" t="str">
            <v>450PSI@maharajpur&amp;kashipurmohan B-Kunda</v>
          </cell>
          <cell r="B432" t="str">
            <v/>
          </cell>
        </row>
        <row r="433">
          <cell r="A433" t="str">
            <v>Pipeline @ Mavai Kalan (Kunda)</v>
          </cell>
          <cell r="B433" t="str">
            <v/>
          </cell>
        </row>
        <row r="434">
          <cell r="A434" t="str">
            <v>HIRING OF HYDRAULIC TRACTOR TROLLEY</v>
          </cell>
          <cell r="B434" t="str">
            <v/>
          </cell>
        </row>
        <row r="435">
          <cell r="A435" t="str">
            <v>Pipeline @ Saray Swami (Babaganj)</v>
          </cell>
          <cell r="B435" t="str">
            <v/>
          </cell>
        </row>
        <row r="436">
          <cell r="A436" t="str">
            <v>Pipeline @ Thanegopapur (Patti)</v>
          </cell>
          <cell r="B436" t="str">
            <v/>
          </cell>
        </row>
        <row r="437">
          <cell r="A437" t="str">
            <v>TW @ Asainapur&amp;Dagrara (Lalganj)</v>
          </cell>
          <cell r="B437" t="str">
            <v/>
          </cell>
        </row>
        <row r="438">
          <cell r="A438" t="str">
            <v>HIRING OF MAHINDRA BOLERO NEO UP72BV6886</v>
          </cell>
          <cell r="B438" t="str">
            <v/>
          </cell>
        </row>
        <row r="439">
          <cell r="A439" t="str">
            <v>PIPELINE WORKS @Deduaa,Block-Aspurdevsar</v>
          </cell>
          <cell r="B439" t="str">
            <v/>
          </cell>
        </row>
        <row r="440">
          <cell r="A440" t="str">
            <v>250 PSI Comnpressor@Dahi B-Aaspurdevs</v>
          </cell>
          <cell r="B440" t="str">
            <v/>
          </cell>
        </row>
        <row r="441">
          <cell r="A441" t="str">
            <v>HIRING OF TRACTOR WITH TROLLEY</v>
          </cell>
          <cell r="B441" t="str">
            <v/>
          </cell>
        </row>
        <row r="442">
          <cell r="A442" t="str">
            <v>Pipeline @ Chakerhi &amp; Newada Kalan(Rampu</v>
          </cell>
          <cell r="B442" t="str">
            <v/>
          </cell>
        </row>
        <row r="443">
          <cell r="A443" t="str">
            <v>DI PIPE-Ø200MM , K7,IS:8329</v>
          </cell>
          <cell r="B443">
            <v>900007097</v>
          </cell>
        </row>
        <row r="444">
          <cell r="A444" t="str">
            <v>Pipeline works@Gauradand P-2 (Sndw Blck)</v>
          </cell>
          <cell r="B444" t="str">
            <v/>
          </cell>
        </row>
        <row r="445">
          <cell r="A445" t="str">
            <v>MS RING(SLOTTED PIPE)-150MM,IS:2800/226</v>
          </cell>
          <cell r="B445">
            <v>900007231</v>
          </cell>
        </row>
        <row r="446">
          <cell r="A446" t="str">
            <v>Pipeline @ Jhingur &amp; Gopalapur (Babaganj</v>
          </cell>
          <cell r="B446" t="str">
            <v/>
          </cell>
        </row>
        <row r="447">
          <cell r="A447" t="str">
            <v>Pipeline Work @ Bajhan (Sndw Blck)</v>
          </cell>
          <cell r="B447" t="str">
            <v/>
          </cell>
        </row>
        <row r="448">
          <cell r="A448" t="str">
            <v>TWDevby250PSIComp@SuryagarhJagannat(Mang</v>
          </cell>
          <cell r="B448" t="str">
            <v/>
          </cell>
        </row>
        <row r="449">
          <cell r="A449" t="str">
            <v>MS CROSS REDUCER-200MMX150MMX8MM,IS:2800</v>
          </cell>
          <cell r="B449">
            <v>900007233</v>
          </cell>
        </row>
        <row r="450">
          <cell r="A450" t="str">
            <v>Pipeline @ Maruaan &amp; Saraynankar (Bababe</v>
          </cell>
          <cell r="B450" t="str">
            <v/>
          </cell>
        </row>
        <row r="451">
          <cell r="A451" t="str">
            <v>250 PSI Comnpressor@Trilokapurv B-sndcnk</v>
          </cell>
          <cell r="B451" t="str">
            <v/>
          </cell>
        </row>
        <row r="452">
          <cell r="A452" t="str">
            <v>Manpower Supply for the Month of Feb</v>
          </cell>
          <cell r="B452" t="str">
            <v/>
          </cell>
        </row>
        <row r="453">
          <cell r="A453" t="str">
            <v>250 PSI Comnpressor@Barasarai(Mng)</v>
          </cell>
          <cell r="B453" t="str">
            <v/>
          </cell>
        </row>
        <row r="454">
          <cell r="A454" t="str">
            <v>Pipeline Work @ Nari (Sndw Blck)</v>
          </cell>
          <cell r="B454" t="str">
            <v/>
          </cell>
        </row>
        <row r="455">
          <cell r="A455" t="str">
            <v>for Staff Mess Purpose</v>
          </cell>
          <cell r="B455" t="str">
            <v/>
          </cell>
        </row>
        <row r="456">
          <cell r="A456" t="str">
            <v>ESR @ Bikara (Bihar)</v>
          </cell>
          <cell r="B456" t="str">
            <v/>
          </cell>
        </row>
        <row r="457">
          <cell r="A457" t="str">
            <v>Pipeline @ Pipri Khalsa (Bababelkarnatha</v>
          </cell>
          <cell r="B457" t="str">
            <v/>
          </cell>
        </row>
        <row r="458">
          <cell r="A458" t="str">
            <v>ESR @ Kashipur Dibuki (Bihar)</v>
          </cell>
          <cell r="B458" t="str">
            <v/>
          </cell>
        </row>
        <row r="459">
          <cell r="A459" t="str">
            <v>BLACK GOOGLES</v>
          </cell>
          <cell r="B459">
            <v>200000113</v>
          </cell>
        </row>
        <row r="460">
          <cell r="A460" t="str">
            <v>HACK SAW BLADE 1"  ORD</v>
          </cell>
          <cell r="B460">
            <v>200000309</v>
          </cell>
        </row>
        <row r="461">
          <cell r="A461" t="str">
            <v>WHITE GOOGLES</v>
          </cell>
          <cell r="B461">
            <v>200000633</v>
          </cell>
        </row>
        <row r="462">
          <cell r="A462" t="str">
            <v>LT 3CX2.5SQ.MM PVC INS ARM CONTROL CABLE</v>
          </cell>
          <cell r="B462">
            <v>200024373</v>
          </cell>
        </row>
        <row r="463">
          <cell r="A463" t="str">
            <v>Pipeline @ Bansiyara (Bihar)</v>
          </cell>
          <cell r="B463" t="str">
            <v/>
          </cell>
        </row>
        <row r="464">
          <cell r="A464" t="str">
            <v>Pipeline @ Tala (Bababelkarnathdham)</v>
          </cell>
          <cell r="B464" t="str">
            <v/>
          </cell>
        </row>
        <row r="465">
          <cell r="A465" t="str">
            <v>compressor @ KaemaTW-1Kunda</v>
          </cell>
          <cell r="B465" t="str">
            <v/>
          </cell>
        </row>
        <row r="466">
          <cell r="A466" t="str">
            <v>Pipeline @ Seshpur Adharganj (Mangra)</v>
          </cell>
          <cell r="B466" t="str">
            <v/>
          </cell>
        </row>
        <row r="467">
          <cell r="A467" t="str">
            <v>compressor @ PureBhagwat PureLoka_Sangip</v>
          </cell>
          <cell r="B467" t="str">
            <v/>
          </cell>
        </row>
        <row r="468">
          <cell r="A468" t="str">
            <v>Pipeline @ BALLA &amp; DHAMMOHAN_BABAGANJ</v>
          </cell>
          <cell r="B468" t="str">
            <v/>
          </cell>
        </row>
        <row r="469">
          <cell r="A469" t="str">
            <v>Pipeline @ Jaichandrapur &amp; Muraini (BBGJ</v>
          </cell>
          <cell r="B469" t="str">
            <v/>
          </cell>
        </row>
        <row r="470">
          <cell r="A470" t="str">
            <v>Pipeline @ Raikashipur(Babaganj)</v>
          </cell>
          <cell r="B470" t="str">
            <v/>
          </cell>
        </row>
        <row r="471">
          <cell r="A471" t="str">
            <v>Pipeline Works@Banemau Uparhar,Block-Kun</v>
          </cell>
          <cell r="B471" t="str">
            <v/>
          </cell>
        </row>
        <row r="472">
          <cell r="A472" t="str">
            <v>HDPE-160MM,PN6,110MM,ENLARGER,CL:PE100</v>
          </cell>
          <cell r="B472">
            <v>200030319</v>
          </cell>
        </row>
        <row r="473">
          <cell r="A473" t="str">
            <v>HDPE-160MM,PN6,75MM Reducer PE100</v>
          </cell>
          <cell r="B473">
            <v>200032246</v>
          </cell>
        </row>
        <row r="474">
          <cell r="A474" t="str">
            <v>compressor @ Chintamanipur&amp;Andevari TW2P</v>
          </cell>
          <cell r="B474" t="str">
            <v/>
          </cell>
        </row>
        <row r="475">
          <cell r="A475" t="str">
            <v>TW @Chakerhi&amp;NevadaKalan(Rampursangramga</v>
          </cell>
          <cell r="B475" t="str">
            <v/>
          </cell>
        </row>
        <row r="476">
          <cell r="A476" t="str">
            <v>compressor @ Trilokpur&amp;Bhav_Bihar</v>
          </cell>
          <cell r="B476" t="str">
            <v/>
          </cell>
        </row>
        <row r="477">
          <cell r="A477" t="str">
            <v>Pipe line works @Dadauli,Block-Kunda</v>
          </cell>
          <cell r="B477" t="str">
            <v/>
          </cell>
        </row>
        <row r="478">
          <cell r="A478" t="str">
            <v>compressor @ SarayjagatSingh tw-2Lalganj</v>
          </cell>
          <cell r="B478" t="str">
            <v/>
          </cell>
        </row>
        <row r="479">
          <cell r="A479" t="str">
            <v>Pipeline Work @ Bajhan</v>
          </cell>
          <cell r="B479" t="str">
            <v/>
          </cell>
        </row>
        <row r="480">
          <cell r="A480" t="str">
            <v>compressor @ Seshpur_Kalakankar</v>
          </cell>
          <cell r="B480" t="str">
            <v/>
          </cell>
        </row>
        <row r="481">
          <cell r="A481" t="str">
            <v>Variant Pipeline Work @ Kukuvar (Patti)</v>
          </cell>
          <cell r="B481" t="str">
            <v/>
          </cell>
        </row>
        <row r="482">
          <cell r="A482" t="str">
            <v>Pipeline @ Kanupur (Bihar)</v>
          </cell>
          <cell r="B482" t="str">
            <v/>
          </cell>
        </row>
        <row r="483">
          <cell r="A483" t="str">
            <v>FOR PRINTIN &amp; STATIONARY</v>
          </cell>
          <cell r="B483" t="str">
            <v/>
          </cell>
        </row>
        <row r="484">
          <cell r="A484" t="str">
            <v>compressor @ Aruhari_Babaganj</v>
          </cell>
          <cell r="B484" t="str">
            <v/>
          </cell>
        </row>
        <row r="485">
          <cell r="A485" t="str">
            <v>FOR WELFARE STAFF EXP</v>
          </cell>
          <cell r="B485" t="str">
            <v/>
          </cell>
        </row>
        <row r="486">
          <cell r="A486" t="str">
            <v>compressor @ Umarapatti_Bihar</v>
          </cell>
          <cell r="B486" t="str">
            <v/>
          </cell>
        </row>
        <row r="487">
          <cell r="A487" t="str">
            <v>TW @Kherapurechemi&amp;Pureba(1&amp;2)(Lalganj)</v>
          </cell>
          <cell r="B487" t="str">
            <v/>
          </cell>
        </row>
        <row r="488">
          <cell r="A488" t="str">
            <v>Pipeline @ CHAURAHI&amp;BAJHABIT_KALAKANKAR</v>
          </cell>
          <cell r="B488" t="str">
            <v/>
          </cell>
        </row>
        <row r="489">
          <cell r="A489" t="str">
            <v>HDPE-160MM,PN6, 125MM Reducer PE100</v>
          </cell>
          <cell r="B489">
            <v>200032244</v>
          </cell>
        </row>
        <row r="490">
          <cell r="A490" t="str">
            <v>TW @ Bharokhan (Aaspurdevsara)</v>
          </cell>
          <cell r="B490" t="str">
            <v/>
          </cell>
        </row>
        <row r="491">
          <cell r="A491" t="str">
            <v>compressor @ Chintamanipur&amp;Andevari TW1P</v>
          </cell>
          <cell r="B491" t="str">
            <v/>
          </cell>
        </row>
        <row r="492">
          <cell r="A492" t="str">
            <v>Pump House @ Bind (Aaspurdevsra)</v>
          </cell>
          <cell r="B492" t="str">
            <v/>
          </cell>
        </row>
        <row r="493">
          <cell r="A493" t="str">
            <v>TW @ Behta &amp; Bijhala (Aaspur devsra)</v>
          </cell>
          <cell r="B493" t="str">
            <v/>
          </cell>
        </row>
        <row r="494">
          <cell r="A494" t="str">
            <v>Tubewell @ Jaichandrapur-Fail(Babaganji)</v>
          </cell>
          <cell r="B494" t="str">
            <v/>
          </cell>
        </row>
        <row r="495">
          <cell r="A495" t="str">
            <v>TW @ Basupur (Lalganj</v>
          </cell>
          <cell r="B495" t="str">
            <v/>
          </cell>
        </row>
        <row r="496">
          <cell r="A496" t="str">
            <v>450 PSI Comnpressor@Thanegopapur</v>
          </cell>
          <cell r="B496" t="str">
            <v/>
          </cell>
        </row>
        <row r="497">
          <cell r="A497" t="str">
            <v>Pipeline Works@Karanpur Khujahi</v>
          </cell>
          <cell r="B497" t="str">
            <v/>
          </cell>
        </row>
        <row r="498">
          <cell r="A498" t="str">
            <v>TW @ Govindpur (Aaspur devsra)</v>
          </cell>
          <cell r="B498" t="str">
            <v/>
          </cell>
        </row>
        <row r="499">
          <cell r="A499" t="str">
            <v>Borewell in Nevada Kala &amp; Dekahi</v>
          </cell>
          <cell r="B499" t="str">
            <v/>
          </cell>
        </row>
        <row r="500">
          <cell r="A500" t="str">
            <v>TW @ SarayjagatSingh (1&amp;2) (Lalganj)</v>
          </cell>
          <cell r="B500" t="str">
            <v/>
          </cell>
        </row>
        <row r="501">
          <cell r="A501" t="str">
            <v>ESR @ Nari (SandwachandrikaNari)</v>
          </cell>
          <cell r="B501" t="str">
            <v/>
          </cell>
        </row>
        <row r="502">
          <cell r="A502" t="str">
            <v>Pipeline @ Saja (Kunda)</v>
          </cell>
          <cell r="B502" t="str">
            <v/>
          </cell>
        </row>
        <row r="503">
          <cell r="A503" t="str">
            <v>TW @ Belha(1&amp;2) (Lalganj)</v>
          </cell>
          <cell r="B503" t="str">
            <v/>
          </cell>
        </row>
        <row r="504">
          <cell r="A504" t="str">
            <v>compressor @ Dehridigar_Mangraura</v>
          </cell>
          <cell r="B504" t="str">
            <v/>
          </cell>
        </row>
        <row r="505">
          <cell r="A505" t="str">
            <v>Boundary wall @ Diha Balai (Babaganj)</v>
          </cell>
          <cell r="B505" t="str">
            <v/>
          </cell>
        </row>
        <row r="506">
          <cell r="A506" t="str">
            <v>TW @ Kanyaeyadullapur &amp; Harnahar(Rampurs</v>
          </cell>
          <cell r="B506" t="str">
            <v/>
          </cell>
        </row>
        <row r="507">
          <cell r="A507" t="str">
            <v>HIRING OF 7.5 KVA DGSET</v>
          </cell>
          <cell r="B507" t="str">
            <v/>
          </cell>
        </row>
        <row r="508">
          <cell r="A508" t="str">
            <v>Compressor @ Chaurang (Babaganj)</v>
          </cell>
          <cell r="B508" t="str">
            <v/>
          </cell>
        </row>
        <row r="509">
          <cell r="A509" t="str">
            <v>450 PSI Comnpressor@Rampur bela (Patti)</v>
          </cell>
          <cell r="B509" t="str">
            <v/>
          </cell>
        </row>
        <row r="510">
          <cell r="A510" t="str">
            <v>HDPE 200mm X 200mm X 160mm PN6 TEE PE100</v>
          </cell>
          <cell r="B510">
            <v>200032225</v>
          </cell>
        </row>
        <row r="511">
          <cell r="A511" t="str">
            <v>Compressor@ Mauli (Kunda)</v>
          </cell>
          <cell r="B511" t="str">
            <v/>
          </cell>
        </row>
        <row r="512">
          <cell r="A512" t="str">
            <v>ESR @ Diha Balai (Babaganj)</v>
          </cell>
          <cell r="B512" t="str">
            <v/>
          </cell>
        </row>
        <row r="513">
          <cell r="A513" t="str">
            <v>Pipeline @ Kothiyahi(Bababelkarnathdham)</v>
          </cell>
          <cell r="B513" t="str">
            <v/>
          </cell>
        </row>
        <row r="514">
          <cell r="A514" t="str">
            <v>Compressor @ Puremanikanth(Mangraura)</v>
          </cell>
          <cell r="B514" t="str">
            <v/>
          </cell>
        </row>
        <row r="515">
          <cell r="A515" t="str">
            <v>HDPE 125mm X 125mm X 110mm PN6 TEE PE100</v>
          </cell>
          <cell r="B515">
            <v>200032211</v>
          </cell>
        </row>
        <row r="516">
          <cell r="A516" t="str">
            <v>Boundarywall @ Bhadausi &amp; Rampur Praan</v>
          </cell>
          <cell r="B516" t="str">
            <v/>
          </cell>
        </row>
        <row r="517">
          <cell r="A517" t="str">
            <v>TW @ Lakuri (Rampursangramgarh)</v>
          </cell>
          <cell r="B517" t="str">
            <v/>
          </cell>
        </row>
        <row r="518">
          <cell r="A518" t="str">
            <v>HDPE 160mm X 160mm X 90mm PN6 TEE PE100</v>
          </cell>
          <cell r="B518">
            <v>200032219</v>
          </cell>
        </row>
        <row r="519">
          <cell r="A519" t="str">
            <v>Pipeline works @ Dilerganj (Kunda Blck)</v>
          </cell>
          <cell r="B519" t="str">
            <v/>
          </cell>
        </row>
        <row r="520">
          <cell r="A520" t="str">
            <v>PIPELINE @ Seshpur (KALAKANKAR)</v>
          </cell>
          <cell r="B520" t="str">
            <v/>
          </cell>
        </row>
        <row r="521">
          <cell r="A521" t="str">
            <v>Boundary wall @ Gehrauli (Mangraura)</v>
          </cell>
          <cell r="B521" t="str">
            <v/>
          </cell>
        </row>
        <row r="522">
          <cell r="A522" t="str">
            <v>Boundary wall @ Harjamau (Bababhelkarant</v>
          </cell>
          <cell r="B522" t="str">
            <v/>
          </cell>
        </row>
        <row r="523">
          <cell r="A523" t="str">
            <v>Pipeline Works@Naubasta &amp; Kushafra,Sadar</v>
          </cell>
          <cell r="B523" t="str">
            <v/>
          </cell>
        </row>
        <row r="524">
          <cell r="A524" t="str">
            <v>Boundarywall @ Trilokpurvisai (Sandwacha</v>
          </cell>
          <cell r="B524" t="str">
            <v/>
          </cell>
        </row>
        <row r="525">
          <cell r="A525" t="str">
            <v>Boundary Wall @ Variyasamudra (Sadar)</v>
          </cell>
          <cell r="B525" t="str">
            <v/>
          </cell>
        </row>
        <row r="526">
          <cell r="A526" t="str">
            <v>WOODEN RUNNERS 2" X 3" X 8FT</v>
          </cell>
          <cell r="B526">
            <v>200009861</v>
          </cell>
        </row>
        <row r="527">
          <cell r="A527" t="str">
            <v>WOODEN RUNNERS 3" X 4" X 4'(CUBIC FT)</v>
          </cell>
          <cell r="B527">
            <v>200011053</v>
          </cell>
        </row>
        <row r="528">
          <cell r="A528" t="str">
            <v>WOODEN SLEEPERS 6" X 6" X 6 FT</v>
          </cell>
          <cell r="B528">
            <v>800001248</v>
          </cell>
        </row>
        <row r="529">
          <cell r="A529" t="str">
            <v>WOODEN SLEEPERS 6" X  6" X 7 FT</v>
          </cell>
          <cell r="B529">
            <v>800001794</v>
          </cell>
        </row>
        <row r="530">
          <cell r="A530" t="str">
            <v>WOODEN SLEEPERS 6" X  6" X 8 FT</v>
          </cell>
          <cell r="B530">
            <v>800001796</v>
          </cell>
        </row>
        <row r="531">
          <cell r="A531" t="str">
            <v>WOODEN SLEEPERS 6'' X 6'' X 8 FT</v>
          </cell>
          <cell r="B531">
            <v>800005157</v>
          </cell>
        </row>
        <row r="532">
          <cell r="A532" t="str">
            <v>Pipeline @ Raygardh (Babaganj)</v>
          </cell>
          <cell r="B532" t="str">
            <v/>
          </cell>
        </row>
        <row r="533">
          <cell r="A533" t="str">
            <v>Tubewell @ Chaukhandpureanti (Sndw Blck)</v>
          </cell>
          <cell r="B533" t="str">
            <v/>
          </cell>
        </row>
        <row r="534">
          <cell r="A534" t="str">
            <v>HDPE - Stub Bend - 63mm,PE100</v>
          </cell>
          <cell r="B534">
            <v>200032257</v>
          </cell>
        </row>
        <row r="535">
          <cell r="A535" t="str">
            <v>Pipeline @ Aamipur (Babaganj)</v>
          </cell>
          <cell r="B535" t="str">
            <v/>
          </cell>
        </row>
        <row r="536">
          <cell r="A536" t="str">
            <v>Boundary wall @Naubastaand Kushf (Sadar)</v>
          </cell>
          <cell r="B536" t="str">
            <v/>
          </cell>
        </row>
        <row r="537">
          <cell r="A537" t="str">
            <v>BW @ SARAYBEERBHADRA-1_SADAR_145.20Mtr.</v>
          </cell>
          <cell r="B537" t="str">
            <v/>
          </cell>
        </row>
        <row r="538">
          <cell r="A538" t="str">
            <v>Pipeline Works@Maddupur &amp; Rokiyapur,B-KK</v>
          </cell>
          <cell r="B538" t="str">
            <v/>
          </cell>
        </row>
        <row r="539">
          <cell r="A539" t="str">
            <v>BRICK BAT</v>
          </cell>
          <cell r="B539">
            <v>200007437</v>
          </cell>
        </row>
        <row r="540">
          <cell r="A540" t="str">
            <v>Pipeline works @ Shivarajpur (Sandwacha)</v>
          </cell>
          <cell r="B540" t="str">
            <v/>
          </cell>
        </row>
        <row r="541">
          <cell r="A541" t="str">
            <v>Pipeline Works@Harjamau,Baba belkarnathd</v>
          </cell>
          <cell r="B541" t="str">
            <v/>
          </cell>
        </row>
        <row r="542">
          <cell r="A542" t="str">
            <v>Borewell in Ahibaranpur</v>
          </cell>
          <cell r="B542" t="str">
            <v/>
          </cell>
        </row>
        <row r="543">
          <cell r="A543" t="str">
            <v>Pipeline Works @ Pure Parmeshwar (Sndch)</v>
          </cell>
          <cell r="B543" t="str">
            <v/>
          </cell>
        </row>
        <row r="544">
          <cell r="A544" t="str">
            <v>Boundary Wall Works@Jogapur (Sngpr Blck)</v>
          </cell>
          <cell r="B544" t="str">
            <v/>
          </cell>
        </row>
        <row r="545">
          <cell r="A545" t="str">
            <v>Pipeline @RamgarhKhas &amp; Hulasgarh(Lalga)</v>
          </cell>
          <cell r="B545" t="str">
            <v/>
          </cell>
        </row>
        <row r="546">
          <cell r="A546" t="str">
            <v>FOR STAFF WALEFARE</v>
          </cell>
          <cell r="B546" t="str">
            <v/>
          </cell>
        </row>
        <row r="547">
          <cell r="A547" t="str">
            <v>Pipeline @ Bhawaniganj Kota (Babaganj)</v>
          </cell>
          <cell r="B547" t="str">
            <v/>
          </cell>
        </row>
        <row r="548">
          <cell r="A548" t="str">
            <v>HDPE-75MM,PN6,END CAP,CLASS:PE100</v>
          </cell>
          <cell r="B548">
            <v>200030278</v>
          </cell>
        </row>
        <row r="549">
          <cell r="A549" t="str">
            <v>Boundarywall @ Sahumai (Kunda)</v>
          </cell>
          <cell r="B549" t="str">
            <v/>
          </cell>
        </row>
        <row r="550">
          <cell r="A550" t="str">
            <v>FOR OFFICE EXPEND</v>
          </cell>
          <cell r="B550" t="str">
            <v/>
          </cell>
        </row>
        <row r="551">
          <cell r="A551" t="str">
            <v>Pipeline Works @ Makaipur (Sndw Blck)</v>
          </cell>
          <cell r="B551" t="str">
            <v/>
          </cell>
        </row>
        <row r="552">
          <cell r="A552" t="str">
            <v>FOR SPLIT AC SERVICE CHARGES</v>
          </cell>
          <cell r="B552" t="str">
            <v/>
          </cell>
        </row>
        <row r="553">
          <cell r="A553" t="str">
            <v>Pipeline@Chakamajhanipur&amp;Pragaspur(BBKD)</v>
          </cell>
          <cell r="B553" t="str">
            <v/>
          </cell>
        </row>
        <row r="554">
          <cell r="A554" t="str">
            <v>Boundarywall @ Daduali (Kunda)</v>
          </cell>
          <cell r="B554" t="str">
            <v/>
          </cell>
        </row>
        <row r="555">
          <cell r="A555" t="str">
            <v>INSTALATION CHARGE OF INTERNET</v>
          </cell>
          <cell r="B555" t="str">
            <v/>
          </cell>
        </row>
        <row r="556">
          <cell r="A556" t="str">
            <v>NUT X BOLT 14MM X 150MM</v>
          </cell>
          <cell r="B556">
            <v>200035321</v>
          </cell>
        </row>
        <row r="557">
          <cell r="A557" t="str">
            <v>Pipelineworks @ Nari (Sandwachandrika)</v>
          </cell>
          <cell r="B557" t="str">
            <v/>
          </cell>
        </row>
        <row r="558">
          <cell r="A558" t="str">
            <v>SWEETS &amp; CAKE EXPENDITURE</v>
          </cell>
          <cell r="B558" t="str">
            <v/>
          </cell>
        </row>
        <row r="559">
          <cell r="A559" t="str">
            <v>250 PSI Comnpressor@Bhikampur&amp;Kopa B-Aas</v>
          </cell>
          <cell r="B559" t="str">
            <v/>
          </cell>
        </row>
        <row r="560">
          <cell r="A560" t="str">
            <v>Pipeline @ Puraeli Makhdumpur (Babaganj)</v>
          </cell>
          <cell r="B560" t="str">
            <v/>
          </cell>
        </row>
        <row r="561">
          <cell r="A561" t="str">
            <v>Tubewell @ JANVAMAU (KALAKANKAR)</v>
          </cell>
          <cell r="B561" t="str">
            <v/>
          </cell>
        </row>
        <row r="562">
          <cell r="A562" t="str">
            <v>Pipeline @ ARUHARI_BABAGANJ</v>
          </cell>
          <cell r="B562" t="str">
            <v/>
          </cell>
        </row>
        <row r="563">
          <cell r="A563" t="str">
            <v>Pipeline works @ Mahewa Malkiya (Babagan</v>
          </cell>
          <cell r="B563" t="str">
            <v/>
          </cell>
        </row>
        <row r="564">
          <cell r="A564" t="str">
            <v>Pipeline @ Purmai Sultanpur (Babaganj)</v>
          </cell>
          <cell r="B564" t="str">
            <v/>
          </cell>
        </row>
        <row r="565">
          <cell r="A565" t="str">
            <v>Tubewell @ JAJUPUR-Fail (KALAKANKAR)</v>
          </cell>
          <cell r="B565" t="str">
            <v/>
          </cell>
        </row>
        <row r="566">
          <cell r="A566" t="str">
            <v>1.5 TON SPLIT AC SERVICE CHARGES</v>
          </cell>
          <cell r="B566" t="str">
            <v/>
          </cell>
        </row>
        <row r="567">
          <cell r="A567" t="str">
            <v>TW@Pure Bhagwat &amp; Pure Loka_Sangipur</v>
          </cell>
          <cell r="B567" t="str">
            <v/>
          </cell>
        </row>
        <row r="568">
          <cell r="A568" t="str">
            <v>Pump House @ Daduali (Kunda)</v>
          </cell>
          <cell r="B568" t="str">
            <v/>
          </cell>
        </row>
        <row r="569">
          <cell r="A569" t="str">
            <v>Tubewell @ SANGRAMPUR (SANDWACHANDRIKA)</v>
          </cell>
          <cell r="B569" t="str">
            <v/>
          </cell>
        </row>
        <row r="570">
          <cell r="A570" t="str">
            <v>SERVICE CHARGE OF CCTV CAMERA</v>
          </cell>
          <cell r="B570" t="str">
            <v/>
          </cell>
        </row>
        <row r="571">
          <cell r="A571" t="str">
            <v>SITC OF ZINC AL Tanks</v>
          </cell>
          <cell r="B571" t="str">
            <v/>
          </cell>
        </row>
        <row r="572">
          <cell r="A572" t="str">
            <v>Pipeline @ Kanava (Babaganj)</v>
          </cell>
          <cell r="B572" t="str">
            <v/>
          </cell>
        </row>
        <row r="573">
          <cell r="A573" t="str">
            <v>HDPE 200mm X 200mm X 63mm PN6 TEE PE100</v>
          </cell>
          <cell r="B573">
            <v>200032222</v>
          </cell>
        </row>
        <row r="574">
          <cell r="A574" t="str">
            <v>TRANSPORTING CHARGE OF MS FITTINGS</v>
          </cell>
          <cell r="B574" t="str">
            <v/>
          </cell>
        </row>
        <row r="575">
          <cell r="A575" t="str">
            <v>TW @ Dehridigar (Mangraura)</v>
          </cell>
          <cell r="B575" t="str">
            <v/>
          </cell>
        </row>
        <row r="576">
          <cell r="A576" t="str">
            <v>TW @ Shivpurkhurd (Mangraura)</v>
          </cell>
          <cell r="B576" t="str">
            <v/>
          </cell>
        </row>
        <row r="577">
          <cell r="A577" t="str">
            <v>JCB &amp; TRACTOR TRANSPORT CHARGES</v>
          </cell>
          <cell r="B577" t="str">
            <v/>
          </cell>
        </row>
        <row r="578">
          <cell r="A578" t="str">
            <v>DERWA YARD SEPTIK TANK &amp; PIPE LINE WORK</v>
          </cell>
          <cell r="B578" t="str">
            <v/>
          </cell>
        </row>
        <row r="579">
          <cell r="A579" t="str">
            <v>Borewell in Jaithipurkathar</v>
          </cell>
          <cell r="B579" t="str">
            <v/>
          </cell>
        </row>
        <row r="580">
          <cell r="A580" t="str">
            <v>Pipeline@Ramaipur-Babaganj</v>
          </cell>
          <cell r="B580" t="str">
            <v/>
          </cell>
        </row>
        <row r="581">
          <cell r="A581" t="str">
            <v>PH @ Birbhadrapur(Rampursangramgarh)</v>
          </cell>
          <cell r="B581" t="str">
            <v/>
          </cell>
        </row>
        <row r="582">
          <cell r="A582" t="str">
            <v>Tubewell @BARISTA BASUPUR (Sandwachandik</v>
          </cell>
          <cell r="B582" t="str">
            <v/>
          </cell>
        </row>
        <row r="583">
          <cell r="A583" t="str">
            <v>TW @ Puremanikanth (Mangraura)</v>
          </cell>
          <cell r="B583" t="str">
            <v/>
          </cell>
        </row>
        <row r="584">
          <cell r="A584" t="str">
            <v>Compressor @ Amsauna (Bababelkarnathdam)</v>
          </cell>
          <cell r="B584" t="str">
            <v/>
          </cell>
        </row>
        <row r="585">
          <cell r="A585" t="str">
            <v>TRUCK RENTAL CHARGES</v>
          </cell>
          <cell r="B585" t="str">
            <v/>
          </cell>
        </row>
        <row r="586">
          <cell r="A586" t="str">
            <v>HDPE 250mm X 250mm X 250mm PN6 TEE PE100</v>
          </cell>
          <cell r="B586">
            <v>200032232</v>
          </cell>
        </row>
        <row r="587">
          <cell r="A587" t="str">
            <v>BW @ Lakuri (Rampursangramgarh)</v>
          </cell>
          <cell r="B587" t="str">
            <v/>
          </cell>
        </row>
        <row r="588">
          <cell r="A588" t="str">
            <v>TW Dev by 250PSI@ Amava &amp; Semra (Sngp)</v>
          </cell>
          <cell r="B588" t="str">
            <v/>
          </cell>
        </row>
        <row r="589">
          <cell r="A589" t="str">
            <v>TW @ Sarsidih (Mangraura)</v>
          </cell>
          <cell r="B589" t="str">
            <v/>
          </cell>
        </row>
        <row r="590">
          <cell r="A590" t="str">
            <v>Compressor @ Dhanvaasa &amp;Kodrajeet(Bihar)</v>
          </cell>
          <cell r="B590" t="str">
            <v/>
          </cell>
        </row>
        <row r="591">
          <cell r="A591" t="str">
            <v>M.S BOLT+NUT+WASHER-M10 X 50MM IN SET</v>
          </cell>
          <cell r="B591">
            <v>200019870</v>
          </cell>
        </row>
        <row r="592">
          <cell r="A592" t="str">
            <v>TW Dev by 250PSI@ Pure Narayandas (Sngp)</v>
          </cell>
          <cell r="B592" t="str">
            <v/>
          </cell>
        </row>
        <row r="593">
          <cell r="A593" t="str">
            <v>Compressor @ Belha (Lalganj)</v>
          </cell>
          <cell r="B593" t="str">
            <v/>
          </cell>
        </row>
        <row r="594">
          <cell r="A594" t="str">
            <v>REFRIGERATOR REPAIR CHARGES</v>
          </cell>
          <cell r="B594" t="str">
            <v/>
          </cell>
        </row>
        <row r="595">
          <cell r="A595" t="str">
            <v>TW @ Nevra (Mangraura)</v>
          </cell>
          <cell r="B595" t="str">
            <v/>
          </cell>
        </row>
        <row r="596">
          <cell r="A596" t="str">
            <v>PIPELINE WORKS@MANGRAURA-MANGRAURA</v>
          </cell>
          <cell r="B596" t="str">
            <v/>
          </cell>
        </row>
        <row r="597">
          <cell r="A597" t="str">
            <v>TW @ Itwa (Mangraura)</v>
          </cell>
          <cell r="B597" t="str">
            <v/>
          </cell>
        </row>
        <row r="598">
          <cell r="A598" t="str">
            <v>IP PTZ Camera 2MP X 150M IR</v>
          </cell>
          <cell r="B598">
            <v>1300001304</v>
          </cell>
        </row>
        <row r="599">
          <cell r="A599" t="str">
            <v>TA BILL MOHAN RAO</v>
          </cell>
          <cell r="B599" t="str">
            <v/>
          </cell>
        </row>
        <row r="600">
          <cell r="A600" t="str">
            <v>TUBEWELL @MAVAI KALAN B-KUNDA</v>
          </cell>
          <cell r="B600" t="str">
            <v/>
          </cell>
        </row>
        <row r="601">
          <cell r="A601" t="str">
            <v>JCB &amp; TRANSPORT CHARGES</v>
          </cell>
          <cell r="B601" t="str">
            <v/>
          </cell>
        </row>
        <row r="602">
          <cell r="A602" t="str">
            <v>DI TEE 250MM X 250MM X 150MM</v>
          </cell>
          <cell r="B602">
            <v>200034719</v>
          </cell>
        </row>
        <row r="603">
          <cell r="A603" t="str">
            <v>M16 X 140 HEX BOLT AND NUT DOUBLE WASHER</v>
          </cell>
          <cell r="B603">
            <v>200033295</v>
          </cell>
        </row>
        <row r="604">
          <cell r="A604" t="str">
            <v>M20 X 160 HEX BOLT AND NUT DOUBLE WASHER</v>
          </cell>
          <cell r="B604">
            <v>200033296</v>
          </cell>
        </row>
        <row r="605">
          <cell r="A605" t="str">
            <v>Pipeline work @ Bhavaranpur (Patti)</v>
          </cell>
          <cell r="B605" t="str">
            <v/>
          </cell>
        </row>
        <row r="606">
          <cell r="A606" t="str">
            <v>FHTC @ Sakra (MANGRAURA)</v>
          </cell>
          <cell r="B606" t="str">
            <v/>
          </cell>
        </row>
        <row r="607">
          <cell r="A607" t="str">
            <v>FHTCs @ Atarsand &amp; Parsupur (Mangraura)</v>
          </cell>
          <cell r="B607" t="str">
            <v/>
          </cell>
        </row>
        <row r="608">
          <cell r="A608" t="str">
            <v>Compressor @Kherapurechemi&amp;Pureba(Rmprsa</v>
          </cell>
          <cell r="B608" t="str">
            <v/>
          </cell>
        </row>
        <row r="609">
          <cell r="A609" t="str">
            <v>PRINTING &amp; STATIONAY</v>
          </cell>
          <cell r="B609" t="str">
            <v/>
          </cell>
        </row>
        <row r="610">
          <cell r="A610" t="str">
            <v>Boundarywall @HARDOI,Block- Mangraura</v>
          </cell>
          <cell r="B610" t="str">
            <v/>
          </cell>
        </row>
        <row r="611">
          <cell r="A611" t="str">
            <v>WATER PUMP REPAIRING</v>
          </cell>
          <cell r="B611" t="str">
            <v/>
          </cell>
        </row>
        <row r="612">
          <cell r="A612" t="str">
            <v>MS JUNCTION SET 450MM X 900MM</v>
          </cell>
          <cell r="B612">
            <v>200034919</v>
          </cell>
        </row>
        <row r="613">
          <cell r="A613" t="str">
            <v>STAFF WELFARE FOR OFFICE WORK</v>
          </cell>
          <cell r="B613" t="str">
            <v/>
          </cell>
        </row>
        <row r="614">
          <cell r="A614" t="str">
            <v>Pipeline Work @ Pritampur</v>
          </cell>
          <cell r="B614" t="str">
            <v/>
          </cell>
        </row>
        <row r="615">
          <cell r="A615" t="str">
            <v>JCB RENTAL CHARGES</v>
          </cell>
          <cell r="B615" t="str">
            <v/>
          </cell>
        </row>
        <row r="616">
          <cell r="A616" t="str">
            <v>Boundary Wall @ Birbhadrapur(Rampursang)</v>
          </cell>
          <cell r="B616" t="str">
            <v/>
          </cell>
        </row>
        <row r="617">
          <cell r="A617" t="str">
            <v>ABHIRAMPUR WATER SCHEMES DISCHARGE</v>
          </cell>
          <cell r="B617" t="str">
            <v/>
          </cell>
        </row>
        <row r="618">
          <cell r="A618" t="str">
            <v>DI DOUBLE FLANGE PIPE 100DIA LEN 2.5M</v>
          </cell>
          <cell r="B618">
            <v>200032953</v>
          </cell>
        </row>
        <row r="619">
          <cell r="A619" t="str">
            <v>DI DOUBLE FLANGE PIPE 100DIA LEN 2M</v>
          </cell>
          <cell r="B619">
            <v>200032954</v>
          </cell>
        </row>
        <row r="620">
          <cell r="A620" t="str">
            <v>DI DOUBLE FLANGE PIPE 100DIA LEN 1.5M</v>
          </cell>
          <cell r="B620">
            <v>200032955</v>
          </cell>
        </row>
        <row r="621">
          <cell r="A621" t="str">
            <v>DI DOUBLE FLANGE PIPE 100DIA LEN 1M</v>
          </cell>
          <cell r="B621">
            <v>200032957</v>
          </cell>
        </row>
        <row r="622">
          <cell r="A622" t="str">
            <v>DI DOUBLE FLANGE PIPE 150DIA LEN 2.5M</v>
          </cell>
          <cell r="B622">
            <v>200032960</v>
          </cell>
        </row>
        <row r="623">
          <cell r="A623" t="str">
            <v>DI DOUBLE FLANGE PIPE 150DIA LEN 2M</v>
          </cell>
          <cell r="B623">
            <v>200032961</v>
          </cell>
        </row>
        <row r="624">
          <cell r="A624" t="str">
            <v>DI DOUBLE FLANGE PIPE 150DIA LEN 1M</v>
          </cell>
          <cell r="B624">
            <v>200032964</v>
          </cell>
        </row>
        <row r="625">
          <cell r="A625" t="str">
            <v>Compressor @Rasoeya&amp;Premdhar Patti(BBKD)</v>
          </cell>
          <cell r="B625" t="str">
            <v/>
          </cell>
        </row>
        <row r="626">
          <cell r="A626" t="str">
            <v>Boundary Wall @ Alipur(Rampursangramgarh</v>
          </cell>
          <cell r="B626" t="str">
            <v/>
          </cell>
        </row>
        <row r="627">
          <cell r="A627" t="str">
            <v>TRAVEL FOR PROJECTS</v>
          </cell>
          <cell r="B627" t="str">
            <v/>
          </cell>
        </row>
        <row r="628">
          <cell r="A628" t="str">
            <v>DI DUCK FOOT BEND-80MM,PN-10</v>
          </cell>
          <cell r="B628">
            <v>200028212</v>
          </cell>
        </row>
        <row r="629">
          <cell r="A629" t="str">
            <v>DI DOUBLE FLANGE PIPE 150DIA LEN 1.5M</v>
          </cell>
          <cell r="B629">
            <v>200032962</v>
          </cell>
        </row>
        <row r="630">
          <cell r="A630" t="str">
            <v>DI DUCK FOOT BEND-100MM</v>
          </cell>
          <cell r="B630">
            <v>200034694</v>
          </cell>
        </row>
        <row r="631">
          <cell r="A631" t="str">
            <v>DI DUCK FOOT BEND-150MM</v>
          </cell>
          <cell r="B631">
            <v>200034696</v>
          </cell>
        </row>
        <row r="632">
          <cell r="A632" t="str">
            <v>DI DUCK FOOT BEND-200MM</v>
          </cell>
          <cell r="B632">
            <v>200034697</v>
          </cell>
        </row>
        <row r="633">
          <cell r="A633" t="str">
            <v>DI EQUAL TEE-80MM</v>
          </cell>
          <cell r="B633">
            <v>200034699</v>
          </cell>
        </row>
        <row r="634">
          <cell r="A634" t="str">
            <v>DI EQUAL TEE-100MM</v>
          </cell>
          <cell r="B634">
            <v>200034700</v>
          </cell>
        </row>
        <row r="635">
          <cell r="A635" t="str">
            <v>DI EQUAL TEE-150MM</v>
          </cell>
          <cell r="B635">
            <v>200034702</v>
          </cell>
        </row>
        <row r="636">
          <cell r="A636" t="str">
            <v>D.I.  BENDS 80 MM 90'</v>
          </cell>
          <cell r="B636">
            <v>200034705</v>
          </cell>
        </row>
        <row r="637">
          <cell r="A637" t="str">
            <v>D.I.  BENDS 100 MM 90'</v>
          </cell>
          <cell r="B637">
            <v>200034706</v>
          </cell>
        </row>
        <row r="638">
          <cell r="A638" t="str">
            <v>D.I.  BENDS 150 MM 90'</v>
          </cell>
          <cell r="B638">
            <v>200034708</v>
          </cell>
        </row>
        <row r="639">
          <cell r="A639" t="str">
            <v>D.I.  BENDS  200 MM 90'</v>
          </cell>
          <cell r="B639">
            <v>200034709</v>
          </cell>
        </row>
        <row r="640">
          <cell r="A640" t="str">
            <v>DI TEE 200MM X 200MM X 100MM</v>
          </cell>
          <cell r="B640">
            <v>200034716</v>
          </cell>
        </row>
        <row r="641">
          <cell r="A641" t="str">
            <v>DI TEE 200MM X 200MM X 150MM</v>
          </cell>
          <cell r="B641">
            <v>200034717</v>
          </cell>
        </row>
        <row r="642">
          <cell r="A642" t="str">
            <v>DI TEE 100MM X 100MM X 100MM</v>
          </cell>
          <cell r="B642">
            <v>200034720</v>
          </cell>
        </row>
        <row r="643">
          <cell r="A643" t="str">
            <v>DI DOUBLE FLANGE PIPE 100MM DIA LEN 5 M</v>
          </cell>
          <cell r="B643">
            <v>200034729</v>
          </cell>
        </row>
        <row r="644">
          <cell r="A644" t="str">
            <v>DI DOUBLE FLANGE PIPE 150MM DIA LEN 5 M</v>
          </cell>
          <cell r="B644">
            <v>200034741</v>
          </cell>
        </row>
        <row r="645">
          <cell r="A645" t="str">
            <v>Borewell in Bhadausi &amp; Rampur Pran</v>
          </cell>
          <cell r="B645" t="str">
            <v/>
          </cell>
        </row>
        <row r="646">
          <cell r="A646" t="str">
            <v>Pipeline Works @ Gobari (Sandw Blck) P-2</v>
          </cell>
          <cell r="B646" t="str">
            <v/>
          </cell>
        </row>
        <row r="647">
          <cell r="A647" t="str">
            <v>PH @ Lakuri (Rampursangramgarh)</v>
          </cell>
          <cell r="B647" t="str">
            <v/>
          </cell>
        </row>
        <row r="648">
          <cell r="A648" t="str">
            <v>PP WOVEN BAGS</v>
          </cell>
          <cell r="B648" t="str">
            <v/>
          </cell>
        </row>
        <row r="649">
          <cell r="A649" t="str">
            <v>Compressor @ BhawaniganjKota (Babaganj)</v>
          </cell>
          <cell r="B649" t="str">
            <v/>
          </cell>
        </row>
        <row r="650">
          <cell r="A650" t="str">
            <v>TW WORKS @Chausa,BLOCK-Kunda</v>
          </cell>
          <cell r="B650" t="str">
            <v/>
          </cell>
        </row>
        <row r="651">
          <cell r="A651" t="str">
            <v>FOR TRAVELING EXP</v>
          </cell>
          <cell r="B651" t="str">
            <v/>
          </cell>
        </row>
        <row r="652">
          <cell r="A652" t="str">
            <v>FENCING WORK OF SITE</v>
          </cell>
          <cell r="B652" t="str">
            <v/>
          </cell>
        </row>
        <row r="653">
          <cell r="A653" t="str">
            <v>Compressor @ Goghar (Babaganj)</v>
          </cell>
          <cell r="B653" t="str">
            <v/>
          </cell>
        </row>
        <row r="654">
          <cell r="A654" t="str">
            <v>Boundary Wall @Sarai Jamuari(Mangraura)</v>
          </cell>
          <cell r="B654" t="str">
            <v/>
          </cell>
        </row>
        <row r="655">
          <cell r="A655" t="str">
            <v>Pipeline Works @ Parahamidpur (P-1)</v>
          </cell>
          <cell r="B655" t="str">
            <v/>
          </cell>
        </row>
        <row r="656">
          <cell r="A656" t="str">
            <v>FOR CLIENT HOTEL EXP</v>
          </cell>
          <cell r="B656" t="str">
            <v/>
          </cell>
        </row>
        <row r="657">
          <cell r="A657" t="str">
            <v>SECTION HOSE PIPE 3"</v>
          </cell>
          <cell r="B657" t="str">
            <v/>
          </cell>
        </row>
        <row r="658">
          <cell r="A658" t="str">
            <v>Compressor @ Gogaer Vihar(Bihar)</v>
          </cell>
          <cell r="B658" t="str">
            <v/>
          </cell>
        </row>
        <row r="659">
          <cell r="A659" t="str">
            <v>ELECTROMAGNETIC FLOWMETER-150MM</v>
          </cell>
          <cell r="B659">
            <v>900008645</v>
          </cell>
        </row>
        <row r="660">
          <cell r="A660" t="str">
            <v>Pipeline work @ Bhatti Khurd (Aspurdevsa</v>
          </cell>
          <cell r="B660" t="str">
            <v/>
          </cell>
        </row>
        <row r="661">
          <cell r="A661" t="str">
            <v>PRINTING &amp; STATIONARY</v>
          </cell>
          <cell r="B661" t="str">
            <v/>
          </cell>
        </row>
        <row r="662">
          <cell r="A662" t="str">
            <v>Pipeline @ SANGRAMPUR &amp;HINAHU_KALAKANKAR</v>
          </cell>
          <cell r="B662" t="str">
            <v/>
          </cell>
        </row>
        <row r="663">
          <cell r="A663" t="str">
            <v>Pump House @ Alipur(Rampursangramgarh)</v>
          </cell>
          <cell r="B663" t="str">
            <v/>
          </cell>
        </row>
        <row r="664">
          <cell r="A664" t="str">
            <v>MS  FLANGES 160MM</v>
          </cell>
          <cell r="B664">
            <v>200032583</v>
          </cell>
        </row>
        <row r="665">
          <cell r="A665" t="str">
            <v>PIPELINE @ KABIRPUR (AASPURDEVSARA)</v>
          </cell>
          <cell r="B665" t="str">
            <v/>
          </cell>
        </row>
        <row r="666">
          <cell r="A666" t="str">
            <v>CEMENT 43 GRADE (BULKER TYPE) IN MT</v>
          </cell>
          <cell r="B666">
            <v>200014349</v>
          </cell>
        </row>
        <row r="667">
          <cell r="A667" t="str">
            <v>SAND IN TONS</v>
          </cell>
          <cell r="B667">
            <v>200030374</v>
          </cell>
        </row>
        <row r="668">
          <cell r="A668" t="str">
            <v>AGGREGATE 10MM--VSI</v>
          </cell>
          <cell r="B668">
            <v>200032483</v>
          </cell>
        </row>
        <row r="669">
          <cell r="A669" t="str">
            <v>AGGREGATE 20MM--VSI</v>
          </cell>
          <cell r="B669">
            <v>200032484</v>
          </cell>
        </row>
        <row r="670">
          <cell r="A670" t="str">
            <v>STAFF WELFARE ITEM</v>
          </cell>
          <cell r="B670" t="str">
            <v/>
          </cell>
        </row>
        <row r="671">
          <cell r="A671" t="str">
            <v>Borewell in Bajhan</v>
          </cell>
          <cell r="B671" t="str">
            <v/>
          </cell>
        </row>
        <row r="672">
          <cell r="A672" t="str">
            <v>ALUMINIUM LUGS - 70 MM</v>
          </cell>
          <cell r="B672">
            <v>200000068</v>
          </cell>
        </row>
        <row r="673">
          <cell r="A673" t="str">
            <v>ALUMINIUM LUGS - 95 MM</v>
          </cell>
          <cell r="B673">
            <v>200000069</v>
          </cell>
        </row>
        <row r="674">
          <cell r="A674" t="str">
            <v>COPPER LUGS - 120MM</v>
          </cell>
          <cell r="B674">
            <v>200000185</v>
          </cell>
        </row>
        <row r="675">
          <cell r="A675" t="str">
            <v>COPPER LUGS 10 SQMM</v>
          </cell>
          <cell r="B675">
            <v>200000188</v>
          </cell>
        </row>
        <row r="676">
          <cell r="A676" t="str">
            <v>Compressor @ KamoliVeerbhanpur (Bihar)</v>
          </cell>
          <cell r="B676" t="str">
            <v/>
          </cell>
        </row>
        <row r="677">
          <cell r="A677" t="str">
            <v>Compressor @ Maharajpur (Bihar)</v>
          </cell>
          <cell r="B677" t="str">
            <v/>
          </cell>
        </row>
        <row r="678">
          <cell r="A678" t="str">
            <v>GRAVEL SHIFTING GOBARITORAMPUR</v>
          </cell>
          <cell r="B678" t="str">
            <v/>
          </cell>
        </row>
        <row r="679">
          <cell r="A679" t="str">
            <v>Tubewell @ Saruaava (Sngpr)</v>
          </cell>
          <cell r="B679" t="str">
            <v/>
          </cell>
        </row>
        <row r="680">
          <cell r="A680" t="str">
            <v>FOR CONTAINER PAINTING WORK</v>
          </cell>
          <cell r="B680" t="str">
            <v/>
          </cell>
        </row>
        <row r="681">
          <cell r="A681" t="str">
            <v>DOTTED HAND GLOUES</v>
          </cell>
          <cell r="B681">
            <v>200000086</v>
          </cell>
        </row>
        <row r="682">
          <cell r="A682" t="str">
            <v>TW works@Pithanpur,B-Kalakankar</v>
          </cell>
          <cell r="B682" t="str">
            <v/>
          </cell>
        </row>
        <row r="683">
          <cell r="A683" t="str">
            <v>HDPE 200mm X 200mm X 110mm PN6 TEE PE100</v>
          </cell>
          <cell r="B683">
            <v>200032223</v>
          </cell>
        </row>
        <row r="684">
          <cell r="A684" t="str">
            <v>BOLTS FOR V T PUMP</v>
          </cell>
          <cell r="B684" t="str">
            <v/>
          </cell>
        </row>
        <row r="685">
          <cell r="A685" t="str">
            <v>ESR @ Indilpur (Sangipur)</v>
          </cell>
          <cell r="B685" t="str">
            <v/>
          </cell>
        </row>
        <row r="686">
          <cell r="A686" t="str">
            <v>TW @ Banbirpur (Aaspurdevsara)</v>
          </cell>
          <cell r="B686" t="str">
            <v/>
          </cell>
        </row>
        <row r="687">
          <cell r="A687" t="str">
            <v>JIO WIFI RECHARGE</v>
          </cell>
          <cell r="B687" t="str">
            <v/>
          </cell>
        </row>
        <row r="688">
          <cell r="A688" t="str">
            <v>HDPE 110MM ,PN6 ,CROSS TEE ,CLASS:PE100</v>
          </cell>
          <cell r="B688">
            <v>200030304</v>
          </cell>
        </row>
        <row r="689">
          <cell r="A689" t="str">
            <v>HDPE 140MM ,PN6 ,CROSS TEE ,CLASS:PE100</v>
          </cell>
          <cell r="B689">
            <v>200030305</v>
          </cell>
        </row>
        <row r="690">
          <cell r="A690" t="str">
            <v>Tubewell @ Muraini-Fail (Sangipur)</v>
          </cell>
          <cell r="B690" t="str">
            <v/>
          </cell>
        </row>
        <row r="691">
          <cell r="A691" t="str">
            <v>ESR @ Aaspurdevsra GP &amp; Block</v>
          </cell>
          <cell r="B691" t="str">
            <v/>
          </cell>
        </row>
        <row r="692">
          <cell r="A692" t="str">
            <v>ESR @ Haraipatti &amp; Labeda (Aaspurdevsara</v>
          </cell>
          <cell r="B692" t="str">
            <v/>
          </cell>
        </row>
        <row r="693">
          <cell r="A693" t="str">
            <v>TW works@Asthan,B-Kalakankar</v>
          </cell>
          <cell r="B693" t="str">
            <v/>
          </cell>
        </row>
        <row r="694">
          <cell r="A694" t="str">
            <v>ESR @ Pipri Kalasa (Bababelkartham)</v>
          </cell>
          <cell r="B694" t="str">
            <v/>
          </cell>
        </row>
        <row r="695">
          <cell r="A695" t="str">
            <v>FOR CC CAMPS PURPOSE</v>
          </cell>
          <cell r="B695" t="str">
            <v/>
          </cell>
        </row>
        <row r="696">
          <cell r="A696" t="str">
            <v>Pipeline @ Purebhika &amp; Raigarh (Mangraur</v>
          </cell>
          <cell r="B696" t="str">
            <v/>
          </cell>
        </row>
        <row r="697">
          <cell r="A697" t="str">
            <v>Pipeline @ Aaurain(Aaspurdevsara)</v>
          </cell>
          <cell r="B697" t="str">
            <v/>
          </cell>
        </row>
        <row r="698">
          <cell r="A698" t="str">
            <v>PVC DRUMS FOR SITE WORK</v>
          </cell>
          <cell r="B698" t="str">
            <v/>
          </cell>
        </row>
        <row r="699">
          <cell r="A699" t="str">
            <v>RUBBER GASKET 3 MM</v>
          </cell>
          <cell r="B699">
            <v>200002469</v>
          </cell>
        </row>
        <row r="700">
          <cell r="A700" t="str">
            <v>MS BOLT+NUT+DOUBLE WAHSER M12MMX100MM LG</v>
          </cell>
          <cell r="B700">
            <v>200023505</v>
          </cell>
        </row>
        <row r="701">
          <cell r="A701" t="str">
            <v>RCCB 63 AMP 4 POLE  30MA WITHOUT ENCLOSE</v>
          </cell>
          <cell r="B701">
            <v>200028264</v>
          </cell>
        </row>
        <row r="702">
          <cell r="A702" t="str">
            <v>RCCB 63AMP 4POLE</v>
          </cell>
          <cell r="B702">
            <v>800001227</v>
          </cell>
        </row>
        <row r="703">
          <cell r="A703" t="str">
            <v>ESR @ Tala (Bababhelkaranthdham)</v>
          </cell>
          <cell r="B703" t="str">
            <v/>
          </cell>
        </row>
        <row r="704">
          <cell r="A704" t="str">
            <v>Tubewell @ Aasnava (Sangipur)</v>
          </cell>
          <cell r="B704" t="str">
            <v/>
          </cell>
        </row>
        <row r="705">
          <cell r="A705" t="str">
            <v>TUBEWELL @ITAURA B-KUNDA</v>
          </cell>
          <cell r="B705" t="str">
            <v/>
          </cell>
        </row>
        <row r="706">
          <cell r="A706" t="str">
            <v>TRANSPORT CHARG</v>
          </cell>
          <cell r="B706" t="str">
            <v/>
          </cell>
        </row>
        <row r="707">
          <cell r="A707" t="str">
            <v>COTS REPAIR CHARGES OF PRATAPGARH G H</v>
          </cell>
          <cell r="B707" t="str">
            <v/>
          </cell>
        </row>
        <row r="708">
          <cell r="A708" t="str">
            <v>ESR @ Pandari Jabar (Bababhelkaranthdham</v>
          </cell>
          <cell r="B708" t="str">
            <v/>
          </cell>
        </row>
        <row r="709">
          <cell r="A709" t="str">
            <v>FOR OFFICE EXP</v>
          </cell>
          <cell r="B709" t="str">
            <v/>
          </cell>
        </row>
        <row r="710">
          <cell r="A710" t="str">
            <v>FABRICATION OF PRECAST MOULDS</v>
          </cell>
          <cell r="B710" t="str">
            <v/>
          </cell>
        </row>
        <row r="711">
          <cell r="A711" t="str">
            <v>V T PUMP FOR OP UNIT</v>
          </cell>
          <cell r="B711" t="str">
            <v/>
          </cell>
        </row>
        <row r="712">
          <cell r="A712" t="str">
            <v>Pipeline Works@Basauli,Block-Pattii</v>
          </cell>
          <cell r="B712" t="str">
            <v/>
          </cell>
        </row>
        <row r="713">
          <cell r="A713" t="str">
            <v>AGGREGATE 20 MM</v>
          </cell>
          <cell r="B713">
            <v>200017541</v>
          </cell>
        </row>
        <row r="714">
          <cell r="A714" t="str">
            <v>AGGREGATE 10 MM IN TON</v>
          </cell>
          <cell r="B714">
            <v>200017542</v>
          </cell>
        </row>
        <row r="715">
          <cell r="A715" t="str">
            <v>TW works@Shukulpur &amp; Chaukr,B-Sandwachan</v>
          </cell>
          <cell r="B715" t="str">
            <v/>
          </cell>
        </row>
        <row r="716">
          <cell r="A716" t="str">
            <v>Tubewell @ Mangraura (Mangraura)</v>
          </cell>
          <cell r="B716" t="str">
            <v/>
          </cell>
        </row>
        <row r="717">
          <cell r="A717" t="str">
            <v>LUNCH EXPENSES OF TPI PERSONS</v>
          </cell>
          <cell r="B717" t="str">
            <v/>
          </cell>
        </row>
        <row r="718">
          <cell r="A718" t="str">
            <v>Back Filling Work in Pratapgarh</v>
          </cell>
          <cell r="B718" t="str">
            <v/>
          </cell>
        </row>
        <row r="719">
          <cell r="A719" t="str">
            <v>MS  FLANGES 75MM</v>
          </cell>
          <cell r="B719">
            <v>200032578</v>
          </cell>
        </row>
        <row r="720">
          <cell r="A720" t="str">
            <v>17.5HP 3  PH SUBMERSIBLE PUMP</v>
          </cell>
          <cell r="B720">
            <v>1200000485</v>
          </cell>
        </row>
        <row r="721">
          <cell r="A721" t="str">
            <v>Boundary Wall @ Sakra (Sndw)</v>
          </cell>
          <cell r="B721" t="str">
            <v/>
          </cell>
        </row>
        <row r="722">
          <cell r="A722" t="str">
            <v>PIPELINE @ Rasoeya &amp; Premdarpatti(Shivga</v>
          </cell>
          <cell r="B722" t="str">
            <v/>
          </cell>
        </row>
        <row r="723">
          <cell r="A723" t="str">
            <v>Pipeline @ Amsauna &amp; Dohari (BBKD)</v>
          </cell>
          <cell r="B723" t="str">
            <v/>
          </cell>
        </row>
        <row r="724">
          <cell r="A724" t="str">
            <v>SPARE PARTS 28%</v>
          </cell>
          <cell r="B724" t="str">
            <v/>
          </cell>
        </row>
        <row r="725">
          <cell r="A725" t="str">
            <v>HDPE 90mm X 90mm X 50mm PN6 TEE PE100</v>
          </cell>
          <cell r="B725">
            <v>200032233</v>
          </cell>
        </row>
        <row r="726">
          <cell r="A726" t="str">
            <v>MS  FLANGES 63MM</v>
          </cell>
          <cell r="B726">
            <v>200032577</v>
          </cell>
        </row>
        <row r="727">
          <cell r="A727" t="str">
            <v>TW works@Upadhyaypur,B-Sandwachandrika</v>
          </cell>
          <cell r="B727" t="str">
            <v/>
          </cell>
        </row>
        <row r="728">
          <cell r="A728" t="str">
            <v>Pipeline Works @ Narwarl (Sngpr Blck)</v>
          </cell>
          <cell r="B728" t="str">
            <v/>
          </cell>
        </row>
        <row r="729">
          <cell r="A729" t="str">
            <v>Tubewell @ Seshpur Adharganj (Mangraura)</v>
          </cell>
          <cell r="B729" t="str">
            <v/>
          </cell>
        </row>
        <row r="730">
          <cell r="A730" t="str">
            <v>ELECTRICAL WORK FOR PRATAPGARH OFFICE</v>
          </cell>
          <cell r="B730" t="str">
            <v/>
          </cell>
        </row>
        <row r="731">
          <cell r="A731" t="str">
            <v>DI ALL SOCKET TEE 200MMX200MMX200MM</v>
          </cell>
          <cell r="B731">
            <v>200032932</v>
          </cell>
        </row>
        <row r="732">
          <cell r="A732" t="str">
            <v>Pipeline @ Manar &amp; Ranimau (Kalakankar</v>
          </cell>
          <cell r="B732" t="str">
            <v/>
          </cell>
        </row>
        <row r="733">
          <cell r="A733" t="str">
            <v>BAMBOO WOODEN LADDERS</v>
          </cell>
          <cell r="B733" t="str">
            <v/>
          </cell>
        </row>
        <row r="734">
          <cell r="A734" t="str">
            <v>2000993/1 st Servicing</v>
          </cell>
          <cell r="B734" t="str">
            <v/>
          </cell>
        </row>
        <row r="735">
          <cell r="A735" t="str">
            <v>MEASUREMENT TAPE - 5 MTR</v>
          </cell>
          <cell r="B735">
            <v>200000403</v>
          </cell>
        </row>
        <row r="736">
          <cell r="A736" t="str">
            <v>LIGHTERS</v>
          </cell>
          <cell r="B736">
            <v>200000377</v>
          </cell>
        </row>
        <row r="737">
          <cell r="A737" t="str">
            <v>LINE DORI</v>
          </cell>
          <cell r="B737">
            <v>200001362</v>
          </cell>
        </row>
        <row r="738">
          <cell r="A738" t="str">
            <v>LIME POWDER</v>
          </cell>
          <cell r="B738">
            <v>200002479</v>
          </cell>
        </row>
        <row r="739">
          <cell r="A739" t="str">
            <v>LPG REGULATOR - DOMESTIC</v>
          </cell>
          <cell r="B739">
            <v>200008265</v>
          </cell>
        </row>
        <row r="740">
          <cell r="A740" t="str">
            <v>LPG REGULATOR ADAPTOR</v>
          </cell>
          <cell r="B740">
            <v>200010183</v>
          </cell>
        </row>
        <row r="741">
          <cell r="A741" t="str">
            <v>JCB HIRING CHARGES</v>
          </cell>
          <cell r="B741" t="str">
            <v/>
          </cell>
        </row>
        <row r="742">
          <cell r="A742" t="str">
            <v>2" NAILS</v>
          </cell>
          <cell r="B742">
            <v>200002532</v>
          </cell>
        </row>
        <row r="743">
          <cell r="A743" t="str">
            <v>WOODEN RUNNERS 2X3X8 (CUBIC FEET)</v>
          </cell>
          <cell r="B743">
            <v>200004272</v>
          </cell>
        </row>
        <row r="744">
          <cell r="A744" t="str">
            <v>Pipeline Works @ Bhadausi &amp; Rampur P-2</v>
          </cell>
          <cell r="B744" t="str">
            <v/>
          </cell>
        </row>
        <row r="745">
          <cell r="A745" t="str">
            <v>ESR @ 200KL-12Mtr @ Ashapur &amp; Chaubeypur</v>
          </cell>
          <cell r="B745" t="str">
            <v/>
          </cell>
        </row>
        <row r="746">
          <cell r="A746" t="str">
            <v>SNACKS &amp; TEA EXPENSES FOR CLIENTS</v>
          </cell>
          <cell r="B746" t="str">
            <v/>
          </cell>
        </row>
        <row r="747">
          <cell r="A747" t="str">
            <v>Borewell in Dandupur Daulat</v>
          </cell>
          <cell r="B747" t="str">
            <v/>
          </cell>
        </row>
        <row r="748">
          <cell r="A748" t="str">
            <v>Compressor @ Kashipur dibuki (Bihar)</v>
          </cell>
          <cell r="B748" t="str">
            <v/>
          </cell>
        </row>
        <row r="749">
          <cell r="A749" t="str">
            <v>Pipeline Works @ Atheha (Sangipur)</v>
          </cell>
          <cell r="B749" t="str">
            <v/>
          </cell>
        </row>
        <row r="750">
          <cell r="A750" t="str">
            <v>TONNERLINK &amp; SPARE FOR PRINTER</v>
          </cell>
          <cell r="B750" t="str">
            <v/>
          </cell>
        </row>
        <row r="751">
          <cell r="A751" t="str">
            <v>FOR PRINTING AND STATIONARY</v>
          </cell>
          <cell r="B751" t="str">
            <v/>
          </cell>
        </row>
        <row r="752">
          <cell r="A752" t="str">
            <v>STATIONERY MATERIAL FOR STAFF</v>
          </cell>
          <cell r="B752" t="str">
            <v/>
          </cell>
        </row>
        <row r="753">
          <cell r="A753" t="str">
            <v>MS  FLANGES 90MM</v>
          </cell>
          <cell r="B753">
            <v>200032579</v>
          </cell>
        </row>
        <row r="754">
          <cell r="A754" t="str">
            <v>Pipeline @ Bijumau (Rampur Sangramgarh)</v>
          </cell>
          <cell r="B754" t="str">
            <v/>
          </cell>
        </row>
        <row r="755">
          <cell r="A755" t="str">
            <v>PIPELINE @ PURE GAJAI (RAMPURSANGRAMGARH</v>
          </cell>
          <cell r="B755" t="str">
            <v/>
          </cell>
        </row>
        <row r="756">
          <cell r="A756" t="str">
            <v>Pipeline @ Budhiyapur(Rampursangramgarh)</v>
          </cell>
          <cell r="B756" t="str">
            <v/>
          </cell>
        </row>
        <row r="757">
          <cell r="A757" t="str">
            <v>Pipeline @ Kalayanpur &amp; Purefhattesing</v>
          </cell>
          <cell r="B757" t="str">
            <v/>
          </cell>
        </row>
        <row r="758">
          <cell r="A758" t="str">
            <v>Pipeline Work @ Chaukhandapureanti</v>
          </cell>
          <cell r="B758" t="str">
            <v/>
          </cell>
        </row>
        <row r="759">
          <cell r="A759" t="str">
            <v>Pipeline work @ Lohangpur (Rampursangram</v>
          </cell>
          <cell r="B759" t="str">
            <v/>
          </cell>
        </row>
        <row r="760">
          <cell r="A760" t="str">
            <v>M.S PIPE 40 NB (KG)</v>
          </cell>
          <cell r="B760">
            <v>200021647</v>
          </cell>
        </row>
        <row r="761">
          <cell r="A761" t="str">
            <v>Pipeline works @ Bhadausi &amp; Rampur P-1</v>
          </cell>
          <cell r="B761" t="str">
            <v/>
          </cell>
        </row>
        <row r="762">
          <cell r="A762" t="str">
            <v>DRINKING WATER FOR DERWA STAFF AUGUST'23</v>
          </cell>
          <cell r="B762" t="str">
            <v/>
          </cell>
        </row>
        <row r="763">
          <cell r="A763" t="str">
            <v>BW @ Patna (Babaganj)</v>
          </cell>
          <cell r="B763" t="str">
            <v/>
          </cell>
        </row>
        <row r="764">
          <cell r="A764" t="str">
            <v>FOR TUBE WELL MATERIAL SHIFTING</v>
          </cell>
          <cell r="B764" t="str">
            <v/>
          </cell>
        </row>
        <row r="765">
          <cell r="A765" t="str">
            <v>Design cal &amp; drawings for Zinc Alu.Tanks</v>
          </cell>
          <cell r="B765" t="str">
            <v/>
          </cell>
        </row>
        <row r="766">
          <cell r="A766" t="str">
            <v>Tubewell @ Narayanpu (Rmprsngrm Blck)</v>
          </cell>
          <cell r="B766" t="str">
            <v/>
          </cell>
        </row>
        <row r="767">
          <cell r="A767" t="str">
            <v>REGISTRATION FESS</v>
          </cell>
          <cell r="B767" t="str">
            <v/>
          </cell>
        </row>
        <row r="768">
          <cell r="A768" t="str">
            <v>Design cal &amp; drawings for RCC Dome shape</v>
          </cell>
          <cell r="B768" t="str">
            <v/>
          </cell>
        </row>
        <row r="769">
          <cell r="A769" t="str">
            <v>M.S SQUARE PIPE 100 X 100 X 4 MM IN KG</v>
          </cell>
          <cell r="B769">
            <v>200020643</v>
          </cell>
        </row>
        <row r="770">
          <cell r="A770" t="str">
            <v>MS SQUARE PIPE 50 X 50 X 4.8MM</v>
          </cell>
          <cell r="B770">
            <v>200034893</v>
          </cell>
        </row>
        <row r="771">
          <cell r="A771" t="str">
            <v>TW works@Bijumau,B-Rampursangramgarh</v>
          </cell>
          <cell r="B771" t="str">
            <v/>
          </cell>
        </row>
        <row r="772">
          <cell r="A772" t="str">
            <v>TRANSPORTING CHARGES</v>
          </cell>
          <cell r="B772" t="str">
            <v/>
          </cell>
        </row>
        <row r="773">
          <cell r="A773" t="str">
            <v>Pipeline @ Dahi (Aaspuradevsara)</v>
          </cell>
          <cell r="B773" t="str">
            <v/>
          </cell>
        </row>
        <row r="774">
          <cell r="A774" t="str">
            <v>Pump House @ Naubasta (Kunda)</v>
          </cell>
          <cell r="B774" t="str">
            <v/>
          </cell>
        </row>
        <row r="775">
          <cell r="A775" t="str">
            <v>OP UNIT SPARE PARTS WELDING WORK</v>
          </cell>
          <cell r="B775" t="str">
            <v/>
          </cell>
        </row>
        <row r="776">
          <cell r="A776" t="str">
            <v>LPG GAS 19 KG</v>
          </cell>
          <cell r="B776" t="str">
            <v/>
          </cell>
        </row>
        <row r="777">
          <cell r="A777" t="str">
            <v>1000137 / ROAD TAX</v>
          </cell>
          <cell r="B777" t="str">
            <v/>
          </cell>
        </row>
        <row r="778">
          <cell r="A778" t="str">
            <v>Pipeline Works @ Binaeka (Asprd Blck)</v>
          </cell>
          <cell r="B778" t="str">
            <v/>
          </cell>
        </row>
        <row r="779">
          <cell r="A779" t="str">
            <v>80 MM DOUBLE FLANGED PIPE  3000 X 4.8MM</v>
          </cell>
          <cell r="B779">
            <v>200034493</v>
          </cell>
        </row>
        <row r="780">
          <cell r="A780" t="str">
            <v>Pipeline @ Kashipur Dibuki (Bihar)</v>
          </cell>
          <cell r="B780" t="str">
            <v/>
          </cell>
        </row>
        <row r="781">
          <cell r="A781" t="str">
            <v>HDPE BEND-63MM,PN-6,90DEG,CLASS:PE-100</v>
          </cell>
          <cell r="B781">
            <v>200030266</v>
          </cell>
        </row>
        <row r="782">
          <cell r="A782" t="str">
            <v>Pipeline @ Padumpur (Mangraura)</v>
          </cell>
          <cell r="B782" t="str">
            <v/>
          </cell>
        </row>
        <row r="783">
          <cell r="A783" t="str">
            <v>1000136/ ROAD TAX</v>
          </cell>
          <cell r="B783" t="str">
            <v/>
          </cell>
        </row>
        <row r="784">
          <cell r="A784" t="str">
            <v>Pipeline @ Sarasatpur (Patti)</v>
          </cell>
          <cell r="B784" t="str">
            <v/>
          </cell>
        </row>
        <row r="785">
          <cell r="A785" t="str">
            <v>LPG GAS 14.2 KG</v>
          </cell>
          <cell r="B785" t="str">
            <v/>
          </cell>
        </row>
        <row r="786">
          <cell r="A786" t="str">
            <v>PIPELINE @ UMARAPATTI  (BIHAR)</v>
          </cell>
          <cell r="B786" t="str">
            <v/>
          </cell>
        </row>
        <row r="787">
          <cell r="A787" t="str">
            <v>Pipeline @ Sarai Naahra (Bihar)</v>
          </cell>
          <cell r="B787" t="str">
            <v/>
          </cell>
        </row>
        <row r="788">
          <cell r="A788" t="str">
            <v>Pump House @ Parsipur</v>
          </cell>
          <cell r="B788" t="str">
            <v/>
          </cell>
        </row>
        <row r="789">
          <cell r="A789" t="str">
            <v>HIRING OF MAHINDRA BOLERO PLUS SLE</v>
          </cell>
          <cell r="B789" t="str">
            <v/>
          </cell>
        </row>
        <row r="790">
          <cell r="A790" t="str">
            <v>Borewell in AASPURDEVSRA</v>
          </cell>
          <cell r="B790" t="str">
            <v/>
          </cell>
        </row>
        <row r="791">
          <cell r="A791" t="str">
            <v>Pipeline works @ Kalyanpur P-1  (Sndw)</v>
          </cell>
          <cell r="B791" t="str">
            <v/>
          </cell>
        </row>
        <row r="792">
          <cell r="A792" t="str">
            <v>Tubewell @ Purebansi (Lalgnj Blck)</v>
          </cell>
          <cell r="B792" t="str">
            <v/>
          </cell>
        </row>
        <row r="793">
          <cell r="A793" t="str">
            <v>Boundary Wall @ Bahesana (Babaganj)</v>
          </cell>
          <cell r="B793" t="str">
            <v/>
          </cell>
        </row>
        <row r="794">
          <cell r="A794" t="str">
            <v>Boundarywall  @ Nariyawan (BABAGANJ)</v>
          </cell>
          <cell r="B794" t="str">
            <v/>
          </cell>
        </row>
        <row r="795">
          <cell r="A795" t="str">
            <v>Pump House @ Nariyawan(Babaganj)</v>
          </cell>
          <cell r="B795" t="str">
            <v/>
          </cell>
        </row>
        <row r="796">
          <cell r="A796" t="str">
            <v>Boundary wall @ Parsipur (Kunda)</v>
          </cell>
          <cell r="B796" t="str">
            <v/>
          </cell>
        </row>
        <row r="797">
          <cell r="A797" t="str">
            <v>HIRING OF 30 KVA DGSET</v>
          </cell>
          <cell r="B797" t="str">
            <v/>
          </cell>
        </row>
        <row r="798">
          <cell r="A798" t="str">
            <v>MOBILIZATION &amp; DEMOBILIZATION CHARGES</v>
          </cell>
          <cell r="B798" t="str">
            <v/>
          </cell>
        </row>
        <row r="799">
          <cell r="A799" t="str">
            <v>HIRING OF MAHINDRA SCORPIO</v>
          </cell>
          <cell r="B799" t="str">
            <v/>
          </cell>
        </row>
        <row r="800">
          <cell r="A800" t="str">
            <v>M.S ANGLE ISA 65 X 65 X 6 MM</v>
          </cell>
          <cell r="B800">
            <v>200005130</v>
          </cell>
        </row>
        <row r="801">
          <cell r="A801" t="str">
            <v>M S PLATE 3.15MM</v>
          </cell>
          <cell r="B801">
            <v>200013385</v>
          </cell>
        </row>
        <row r="802">
          <cell r="A802" t="str">
            <v>MS FLAT 65X6MM</v>
          </cell>
          <cell r="B802">
            <v>200025841</v>
          </cell>
        </row>
        <row r="803">
          <cell r="A803" t="str">
            <v>MS PLATE 4MM</v>
          </cell>
          <cell r="B803">
            <v>200026042</v>
          </cell>
        </row>
        <row r="804">
          <cell r="A804" t="str">
            <v>MS CHANNEL, SIZE: 100 X 50 X 5MM</v>
          </cell>
          <cell r="B804">
            <v>200031755</v>
          </cell>
        </row>
        <row r="805">
          <cell r="A805" t="str">
            <v>SWEETS EXPENDITURE</v>
          </cell>
          <cell r="B805" t="str">
            <v/>
          </cell>
        </row>
        <row r="806">
          <cell r="A806" t="str">
            <v>WOODEN COMPUTER TABLE 4FT X 2FT</v>
          </cell>
          <cell r="B806">
            <v>1300000031</v>
          </cell>
        </row>
        <row r="807">
          <cell r="A807" t="str">
            <v>HDPE BEND-63MM,PN6 45DEG PE100</v>
          </cell>
          <cell r="B807">
            <v>200032193</v>
          </cell>
        </row>
        <row r="808">
          <cell r="A808" t="str">
            <v>FOR PATTI STOCK YARD II BORE WELL</v>
          </cell>
          <cell r="B808" t="str">
            <v/>
          </cell>
        </row>
        <row r="809">
          <cell r="A809" t="str">
            <v>EXECUTIVE OFFICE CHAIR</v>
          </cell>
          <cell r="B809">
            <v>1300001374</v>
          </cell>
        </row>
        <row r="810">
          <cell r="A810" t="str">
            <v>SPARES FOR OP UNIT</v>
          </cell>
          <cell r="B810" t="str">
            <v/>
          </cell>
        </row>
        <row r="811">
          <cell r="A811" t="str">
            <v>PVC TAPE ROLLS</v>
          </cell>
          <cell r="B811">
            <v>200001363</v>
          </cell>
        </row>
        <row r="812">
          <cell r="A812" t="str">
            <v>M.S NUT &amp; BOLT M 5/8 X 2 1/2 IN KG</v>
          </cell>
          <cell r="B812">
            <v>200004907</v>
          </cell>
        </row>
        <row r="813">
          <cell r="A813" t="str">
            <v>GREASE GUN 1 KG</v>
          </cell>
          <cell r="B813">
            <v>200006462</v>
          </cell>
        </row>
        <row r="814">
          <cell r="A814" t="str">
            <v>HDPE 125mm X 125mm X 90mm PN6 TEE PE100</v>
          </cell>
          <cell r="B814">
            <v>200032210</v>
          </cell>
        </row>
        <row r="815">
          <cell r="A815" t="str">
            <v>ADD MIXTURE</v>
          </cell>
          <cell r="B815">
            <v>200001874</v>
          </cell>
        </row>
        <row r="816">
          <cell r="A816" t="str">
            <v>BW @ SaraiMakai_LAXMANPUR_150MTR</v>
          </cell>
          <cell r="B816" t="str">
            <v/>
          </cell>
        </row>
        <row r="817">
          <cell r="A817" t="str">
            <v>PH @ SARAI MAKAI_LAXMANPUR_2.5X3.0</v>
          </cell>
          <cell r="B817" t="str">
            <v/>
          </cell>
        </row>
        <row r="818">
          <cell r="A818" t="str">
            <v>MEASUREMENT TAPE - 30 MTR</v>
          </cell>
          <cell r="B818">
            <v>200000402</v>
          </cell>
        </row>
        <row r="819">
          <cell r="A819" t="str">
            <v>GEAR BOX PARTS</v>
          </cell>
          <cell r="B819" t="str">
            <v/>
          </cell>
        </row>
        <row r="820">
          <cell r="A820" t="str">
            <v>Pipeline Works@Atarsand &amp; Parsupur (P-2)</v>
          </cell>
          <cell r="B820" t="str">
            <v/>
          </cell>
        </row>
        <row r="821">
          <cell r="A821" t="str">
            <v>TW WORKS @Sahumai,BLOCK-Kunda</v>
          </cell>
          <cell r="B821" t="str">
            <v/>
          </cell>
        </row>
        <row r="822">
          <cell r="A822" t="str">
            <v>OFFICE TABLE WOODEN-4X2.5FT</v>
          </cell>
          <cell r="B822">
            <v>1300000172</v>
          </cell>
        </row>
        <row r="823">
          <cell r="A823" t="str">
            <v>INVERTER WITH BATTERY</v>
          </cell>
          <cell r="B823">
            <v>1300000287</v>
          </cell>
        </row>
        <row r="824">
          <cell r="A824" t="str">
            <v>PLASTIC CHAIR</v>
          </cell>
          <cell r="B824">
            <v>1300001339</v>
          </cell>
        </row>
        <row r="825">
          <cell r="A825" t="str">
            <v>ELECTRICAL MATERIAL FOR OFFICE</v>
          </cell>
          <cell r="B825" t="str">
            <v/>
          </cell>
        </row>
        <row r="826">
          <cell r="A826" t="str">
            <v>FOR OP UNIT SHIFTING</v>
          </cell>
          <cell r="B826" t="str">
            <v/>
          </cell>
        </row>
        <row r="827">
          <cell r="A827" t="str">
            <v>DI PIPE-Ø200MM , K7,IS:8329</v>
          </cell>
          <cell r="B827">
            <v>1200000454</v>
          </cell>
        </row>
        <row r="828">
          <cell r="A828" t="str">
            <v>SAFETY SHOE  6''</v>
          </cell>
          <cell r="B828">
            <v>200001101</v>
          </cell>
        </row>
        <row r="829">
          <cell r="A829" t="str">
            <v>FOR STAFF WELFARE</v>
          </cell>
          <cell r="B829" t="str">
            <v/>
          </cell>
        </row>
        <row r="830">
          <cell r="A830" t="str">
            <v>M.S SLOTTED ANGAL RACK 6FT</v>
          </cell>
          <cell r="B830">
            <v>1300000032</v>
          </cell>
        </row>
        <row r="831">
          <cell r="A831" t="str">
            <v>Tube well @ Narvall(Sangipur)</v>
          </cell>
          <cell r="B831" t="str">
            <v/>
          </cell>
        </row>
        <row r="832">
          <cell r="A832" t="str">
            <v>BIKE BATTERY REPLACE</v>
          </cell>
          <cell r="B832" t="str">
            <v/>
          </cell>
        </row>
        <row r="833">
          <cell r="A833" t="str">
            <v>HDPE-125MM,PN6,END CAP,CLASS:PE100</v>
          </cell>
          <cell r="B833">
            <v>200030281</v>
          </cell>
        </row>
        <row r="834">
          <cell r="A834" t="str">
            <v>M.S PIPE-50NB</v>
          </cell>
          <cell r="B834">
            <v>200030233</v>
          </cell>
        </row>
        <row r="835">
          <cell r="A835" t="str">
            <v>DRINKING WATER FOR STAFF JULY'23</v>
          </cell>
          <cell r="B835" t="str">
            <v/>
          </cell>
        </row>
        <row r="836">
          <cell r="A836" t="str">
            <v>OP Unit @  Ramgarhkhas &amp; Hulasgarh</v>
          </cell>
          <cell r="B836" t="str">
            <v/>
          </cell>
        </row>
        <row r="837">
          <cell r="A837" t="str">
            <v>PVC BRAIDED HOSE PIPE 1"</v>
          </cell>
          <cell r="B837">
            <v>200002676</v>
          </cell>
        </row>
        <row r="838">
          <cell r="A838" t="str">
            <v>CANVAS HOSE PIPE 4"</v>
          </cell>
          <cell r="B838">
            <v>200004150</v>
          </cell>
        </row>
        <row r="839">
          <cell r="A839" t="str">
            <v>Pipeline @ Chachamau (Kalakankar)</v>
          </cell>
          <cell r="B839" t="str">
            <v/>
          </cell>
        </row>
        <row r="840">
          <cell r="A840" t="str">
            <v>Pump House @ Ahibaranpur (Kunda)</v>
          </cell>
          <cell r="B840" t="str">
            <v/>
          </cell>
        </row>
        <row r="841">
          <cell r="A841" t="str">
            <v>Pipeline @ Jajupur (Kalakankar)</v>
          </cell>
          <cell r="B841" t="str">
            <v/>
          </cell>
        </row>
        <row r="842">
          <cell r="A842" t="str">
            <v>Pipeline @ Lathtara (Kalakankar)</v>
          </cell>
          <cell r="B842" t="str">
            <v/>
          </cell>
        </row>
        <row r="843">
          <cell r="A843" t="str">
            <v>GEAR PARTS</v>
          </cell>
          <cell r="B843" t="str">
            <v/>
          </cell>
        </row>
        <row r="844">
          <cell r="A844" t="str">
            <v>DRINKING WATER FOR PATTI STAFF AUGUST'23</v>
          </cell>
          <cell r="B844" t="str">
            <v/>
          </cell>
        </row>
        <row r="845">
          <cell r="A845" t="str">
            <v>OP Unit @  ShahpurUprahar</v>
          </cell>
          <cell r="B845" t="str">
            <v/>
          </cell>
        </row>
        <row r="846">
          <cell r="A846" t="str">
            <v>TW@Lallupatti _Babaganj</v>
          </cell>
          <cell r="B846" t="str">
            <v/>
          </cell>
        </row>
        <row r="847">
          <cell r="A847" t="str">
            <v>TW@Puremaswan_Babaganj</v>
          </cell>
          <cell r="B847" t="str">
            <v/>
          </cell>
        </row>
        <row r="848">
          <cell r="A848" t="str">
            <v>FOR FURNITURE TRANSPORTATION CHARGES</v>
          </cell>
          <cell r="B848" t="str">
            <v/>
          </cell>
        </row>
        <row r="849">
          <cell r="A849" t="str">
            <v>OP Unit @ Sujauli</v>
          </cell>
          <cell r="B849" t="str">
            <v/>
          </cell>
        </row>
        <row r="850">
          <cell r="A850" t="str">
            <v>WEIGHMENT CHARGES</v>
          </cell>
          <cell r="B850" t="str">
            <v/>
          </cell>
        </row>
        <row r="851">
          <cell r="A851" t="str">
            <v>DIG MAXX (JCB 02 NOS)FIRST SERVICE</v>
          </cell>
          <cell r="B851" t="str">
            <v/>
          </cell>
        </row>
        <row r="852">
          <cell r="A852" t="str">
            <v>RCC HUME PIPE COLLER-900MM,NP3 CLASS</v>
          </cell>
          <cell r="B852">
            <v>200033937</v>
          </cell>
        </row>
        <row r="853">
          <cell r="A853" t="str">
            <v>Tube well @ Atheha (Sangipur)</v>
          </cell>
          <cell r="B853" t="str">
            <v/>
          </cell>
        </row>
        <row r="854">
          <cell r="A854" t="str">
            <v>GIYESER INSTALATION FOR GUEST HOUSE</v>
          </cell>
          <cell r="B854" t="str">
            <v/>
          </cell>
        </row>
        <row r="855">
          <cell r="A855" t="str">
            <v>Boundarywall @ Ahibaranpur (Kunda)</v>
          </cell>
          <cell r="B855" t="str">
            <v/>
          </cell>
        </row>
        <row r="856">
          <cell r="A856" t="str">
            <v>HIRING OF MAHINDRA BOLERO PLUS-UP36F1746</v>
          </cell>
          <cell r="B856" t="str">
            <v/>
          </cell>
        </row>
        <row r="857">
          <cell r="A857" t="str">
            <v>Pipeline @ Sujauli (Kunda)</v>
          </cell>
          <cell r="B857" t="str">
            <v/>
          </cell>
        </row>
        <row r="858">
          <cell r="A858" t="str">
            <v>BW @ RaichandraPatti&amp; Arila-1&amp;2(Patti)</v>
          </cell>
          <cell r="B858" t="str">
            <v/>
          </cell>
        </row>
        <row r="859">
          <cell r="A859" t="str">
            <v>2001087 / Bike Servicing</v>
          </cell>
          <cell r="B859" t="str">
            <v/>
          </cell>
        </row>
        <row r="860">
          <cell r="A860" t="str">
            <v>91/ GEAR BOX REPAIR</v>
          </cell>
          <cell r="B860" t="str">
            <v/>
          </cell>
        </row>
        <row r="861">
          <cell r="A861" t="str">
            <v>MESS EXPENCE</v>
          </cell>
          <cell r="B861" t="str">
            <v/>
          </cell>
        </row>
        <row r="862">
          <cell r="A862" t="str">
            <v>2001129/ Bike Servicing</v>
          </cell>
          <cell r="B862" t="str">
            <v/>
          </cell>
        </row>
        <row r="863">
          <cell r="A863" t="str">
            <v>TW@Govind Nagar_Babaganj</v>
          </cell>
          <cell r="B863" t="str">
            <v/>
          </cell>
        </row>
        <row r="864">
          <cell r="A864" t="str">
            <v>INSPECTION FEE FOR SOLAR PV MODULES</v>
          </cell>
          <cell r="B864" t="str">
            <v/>
          </cell>
        </row>
        <row r="865">
          <cell r="A865" t="str">
            <v>BW @ BATAULI_RAMPUR SANGRAMGARH</v>
          </cell>
          <cell r="B865" t="str">
            <v/>
          </cell>
        </row>
        <row r="866">
          <cell r="A866" t="str">
            <v>BW @ KALYANPUR &amp; PUR_RAMPUR SANGRAMGARH</v>
          </cell>
          <cell r="B866" t="str">
            <v/>
          </cell>
        </row>
        <row r="867">
          <cell r="A867" t="str">
            <v>PH @ BATAULI_RAMPUR SANGRAMGARH _2.5</v>
          </cell>
          <cell r="B867" t="str">
            <v/>
          </cell>
        </row>
        <row r="868">
          <cell r="A868" t="str">
            <v>PH @ DIGAOSI_RAMPUR SANGRAMGARH_3.6</v>
          </cell>
          <cell r="B868" t="str">
            <v/>
          </cell>
        </row>
        <row r="869">
          <cell r="A869" t="str">
            <v>PH @ KALYANPUR &amp; _RAMPUR SANGRAMGARH_3.6</v>
          </cell>
          <cell r="B869" t="str">
            <v/>
          </cell>
        </row>
        <row r="870">
          <cell r="A870" t="str">
            <v>PH @ PURE GAJAI_RAMPUR SANGRAMGARH _2.5</v>
          </cell>
          <cell r="B870" t="str">
            <v/>
          </cell>
        </row>
        <row r="871">
          <cell r="A871" t="str">
            <v>TW@Saray Lalmati &amp; Khandwa _Rampursangra</v>
          </cell>
          <cell r="B871" t="str">
            <v/>
          </cell>
        </row>
        <row r="872">
          <cell r="A872" t="str">
            <v>LABOUR CHARGE FOR LOADING &amp; UNLOADING</v>
          </cell>
          <cell r="B872" t="str">
            <v/>
          </cell>
        </row>
        <row r="873">
          <cell r="A873" t="str">
            <v>Sandvachandrika(B) Gobari(V)</v>
          </cell>
          <cell r="B873" t="str">
            <v/>
          </cell>
        </row>
        <row r="874">
          <cell r="A874" t="str">
            <v>CAR HIRE  FOR EXECUTIVE GUEST</v>
          </cell>
          <cell r="B874" t="str">
            <v/>
          </cell>
        </row>
        <row r="875">
          <cell r="A875" t="str">
            <v>Compressor @ Sarai Swami (Babaganj)</v>
          </cell>
          <cell r="B875" t="str">
            <v/>
          </cell>
        </row>
        <row r="876">
          <cell r="A876" t="str">
            <v>Pipeliine Works@ Setapur P-1 (Sadr Blck)</v>
          </cell>
          <cell r="B876" t="str">
            <v/>
          </cell>
        </row>
        <row r="877">
          <cell r="A877" t="str">
            <v>Patti Stock Yard power connection</v>
          </cell>
          <cell r="B877" t="str">
            <v/>
          </cell>
        </row>
        <row r="878">
          <cell r="A878" t="str">
            <v>Tube well @ Karanpur Khujahi (Bababelkh)</v>
          </cell>
          <cell r="B878" t="str">
            <v/>
          </cell>
        </row>
        <row r="879">
          <cell r="A879" t="str">
            <v>GRAVEL SHIFTING GOBARITONARI</v>
          </cell>
          <cell r="B879" t="str">
            <v/>
          </cell>
        </row>
        <row r="880">
          <cell r="A880" t="str">
            <v>TW@Aamipur(Collapsed)_Babaganj</v>
          </cell>
          <cell r="B880" t="str">
            <v/>
          </cell>
        </row>
        <row r="881">
          <cell r="A881" t="str">
            <v>Pipeline works @ Asrahi (Lalganj)</v>
          </cell>
          <cell r="B881" t="str">
            <v/>
          </cell>
        </row>
        <row r="882">
          <cell r="A882" t="str">
            <v>Pipeline @ Harikapura_AASPURDEVSARA</v>
          </cell>
          <cell r="B882" t="str">
            <v/>
          </cell>
        </row>
        <row r="883">
          <cell r="A883" t="str">
            <v>FOODING FOR EX.GUST</v>
          </cell>
          <cell r="B883" t="str">
            <v/>
          </cell>
        </row>
        <row r="884">
          <cell r="A884" t="str">
            <v>HDPE 160mm X 160mm X 125mm PN6 TEE PE100</v>
          </cell>
          <cell r="B884">
            <v>200032220</v>
          </cell>
        </row>
        <row r="885">
          <cell r="A885" t="str">
            <v>TW @ PureMasvan (Babaganj)</v>
          </cell>
          <cell r="B885" t="str">
            <v/>
          </cell>
        </row>
        <row r="886">
          <cell r="A886" t="str">
            <v>Pipeline @ Dhanvaasa &amp; Kodrajeet(Bihar)</v>
          </cell>
          <cell r="B886" t="str">
            <v/>
          </cell>
        </row>
        <row r="887">
          <cell r="A887" t="str">
            <v>Tube well @ Miranpur &amp; Rajapur Mufharid</v>
          </cell>
          <cell r="B887" t="str">
            <v/>
          </cell>
        </row>
        <row r="888">
          <cell r="A888" t="str">
            <v>INTERNET TELECOMMUNICATION SERVICE</v>
          </cell>
          <cell r="B888" t="str">
            <v/>
          </cell>
        </row>
        <row r="889">
          <cell r="A889" t="str">
            <v>STAFF WELFARE (FOR WATER BILL)</v>
          </cell>
          <cell r="B889" t="str">
            <v/>
          </cell>
        </row>
        <row r="890">
          <cell r="A890" t="str">
            <v>FOR TRANSPOTATION CHARGES</v>
          </cell>
          <cell r="B890" t="str">
            <v/>
          </cell>
        </row>
        <row r="891">
          <cell r="A891" t="str">
            <v>FODDING FOR GUEST</v>
          </cell>
          <cell r="B891" t="str">
            <v/>
          </cell>
        </row>
        <row r="892">
          <cell r="A892" t="str">
            <v>2001073 / TYRE REPLACEMENT</v>
          </cell>
          <cell r="B892" t="str">
            <v/>
          </cell>
        </row>
        <row r="893">
          <cell r="A893" t="str">
            <v>TW @ Raygardh 1&amp;2 (Babaganj)</v>
          </cell>
          <cell r="B893" t="str">
            <v/>
          </cell>
        </row>
        <row r="894">
          <cell r="A894" t="str">
            <v>TW @ Bakol &amp; Arjun Ateru (Babaganj)</v>
          </cell>
          <cell r="B894" t="str">
            <v/>
          </cell>
        </row>
        <row r="895">
          <cell r="A895" t="str">
            <v>ALUMINIUM CABLE 3 1/2 CORE 70 SQ.MM</v>
          </cell>
          <cell r="B895">
            <v>900002119</v>
          </cell>
        </row>
        <row r="896">
          <cell r="A896" t="str">
            <v>HDPE-160X110X160MM,PN-6,R-TEE,CL:PE-100</v>
          </cell>
          <cell r="B896">
            <v>200030292</v>
          </cell>
        </row>
        <row r="897">
          <cell r="A897" t="str">
            <v>BAMBOO WOODEN LADDERS,KUPPI&amp;PLASTIC BAGS</v>
          </cell>
          <cell r="B897" t="str">
            <v/>
          </cell>
        </row>
        <row r="898">
          <cell r="A898" t="str">
            <v>TW @ Ramaipur (Babaganj)</v>
          </cell>
          <cell r="B898" t="str">
            <v/>
          </cell>
        </row>
        <row r="899">
          <cell r="A899" t="str">
            <v>CENTER GUIDE FOR 300MM Ø TW ASSEMBLY</v>
          </cell>
          <cell r="B899">
            <v>1200000559</v>
          </cell>
        </row>
        <row r="900">
          <cell r="A900" t="str">
            <v>Tube well @ Goi (Bababelkharnathdham)</v>
          </cell>
          <cell r="B900" t="str">
            <v/>
          </cell>
        </row>
        <row r="901">
          <cell r="A901" t="str">
            <v>FREE OF MESS EXPENCE FOR GUEST</v>
          </cell>
          <cell r="B901" t="str">
            <v/>
          </cell>
        </row>
        <row r="902">
          <cell r="A902" t="str">
            <v>Compressor @ Maruaan &amp; Saraynankar (BBNT</v>
          </cell>
          <cell r="B902" t="str">
            <v/>
          </cell>
        </row>
        <row r="903">
          <cell r="A903" t="str">
            <v>TW @ Raikashipur (Babaganj)</v>
          </cell>
          <cell r="B903" t="str">
            <v/>
          </cell>
        </row>
        <row r="904">
          <cell r="A904" t="str">
            <v>LED FLOOD LIGHT 100W</v>
          </cell>
          <cell r="B904">
            <v>800002502</v>
          </cell>
        </row>
        <row r="905">
          <cell r="A905" t="str">
            <v>2001120 / Bike Servicing</v>
          </cell>
          <cell r="B905" t="str">
            <v/>
          </cell>
        </row>
        <row r="906">
          <cell r="A906" t="str">
            <v>Tubewell @ Lohangpur (Rmprsng Blck)</v>
          </cell>
          <cell r="B906" t="str">
            <v/>
          </cell>
        </row>
        <row r="907">
          <cell r="A907" t="str">
            <v>GUNNY BAGS</v>
          </cell>
          <cell r="B907" t="str">
            <v/>
          </cell>
        </row>
        <row r="908">
          <cell r="A908" t="str">
            <v>TW @ Patna (Babaganj)</v>
          </cell>
          <cell r="B908" t="str">
            <v/>
          </cell>
        </row>
        <row r="909">
          <cell r="A909" t="str">
            <v>BINDING WIRE</v>
          </cell>
          <cell r="B909">
            <v>200000110</v>
          </cell>
        </row>
        <row r="910">
          <cell r="A910" t="str">
            <v>Pipeline Works@Nevada Gauradand,Sandwach</v>
          </cell>
          <cell r="B910" t="str">
            <v/>
          </cell>
        </row>
        <row r="911">
          <cell r="A911" t="str">
            <v>Tube well @ Jaisinghgardh (Bababelkharna</v>
          </cell>
          <cell r="B911" t="str">
            <v/>
          </cell>
        </row>
        <row r="912">
          <cell r="A912" t="str">
            <v>Pipeline works@ Gehrauli (Mangraura)</v>
          </cell>
          <cell r="B912" t="str">
            <v/>
          </cell>
        </row>
        <row r="913">
          <cell r="A913" t="str">
            <v>Tubewell @ Goghar Block-Babaganj</v>
          </cell>
          <cell r="B913" t="str">
            <v/>
          </cell>
        </row>
        <row r="914">
          <cell r="A914" t="str">
            <v>BATTERY</v>
          </cell>
          <cell r="B914" t="str">
            <v/>
          </cell>
        </row>
        <row r="915">
          <cell r="A915" t="str">
            <v>2001090 / Bike Servicing</v>
          </cell>
          <cell r="B915" t="str">
            <v/>
          </cell>
        </row>
        <row r="916">
          <cell r="A916" t="str">
            <v>FOR 20 FEET OFFICE CONTAINER SHIFTING</v>
          </cell>
          <cell r="B916" t="str">
            <v/>
          </cell>
        </row>
        <row r="917">
          <cell r="A917" t="str">
            <v>FOR CONCRETE MIX DESIGN</v>
          </cell>
          <cell r="B917" t="str">
            <v/>
          </cell>
        </row>
        <row r="918">
          <cell r="A918" t="str">
            <v>Compressor @ Chachamau (Kalakankar)</v>
          </cell>
          <cell r="B918" t="str">
            <v/>
          </cell>
        </row>
        <row r="919">
          <cell r="A919" t="str">
            <v>Tubewell @ Aamipur Block-Babaganj</v>
          </cell>
          <cell r="B919" t="str">
            <v/>
          </cell>
        </row>
        <row r="920">
          <cell r="A920" t="str">
            <v>Pipe Line Works at Sakra</v>
          </cell>
          <cell r="B920" t="str">
            <v/>
          </cell>
        </row>
        <row r="921">
          <cell r="A921" t="str">
            <v>12MM THICK. PLYWOOD 1.22M X 2.44M</v>
          </cell>
          <cell r="B921">
            <v>200009858</v>
          </cell>
        </row>
        <row r="922">
          <cell r="A922" t="str">
            <v>WOODEN RUNNERS 3X4X8 (CUBIC FEET)</v>
          </cell>
          <cell r="B922">
            <v>200004273</v>
          </cell>
        </row>
        <row r="923">
          <cell r="A923" t="str">
            <v>Pipeline work @ Hardoi, Mangraura-Block</v>
          </cell>
          <cell r="B923" t="str">
            <v/>
          </cell>
        </row>
        <row r="924">
          <cell r="A924" t="str">
            <v>CLEANING ITEMS FOR GUEST HOUSE PATTI</v>
          </cell>
          <cell r="B924" t="str">
            <v/>
          </cell>
        </row>
        <row r="925">
          <cell r="A925" t="str">
            <v>TW @ JAKHAMAI B-KUNDA</v>
          </cell>
          <cell r="B925" t="str">
            <v/>
          </cell>
        </row>
        <row r="926">
          <cell r="A926" t="str">
            <v>HDPE BEND-125MM, PN6 45DEG PE100</v>
          </cell>
          <cell r="B926">
            <v>200032197</v>
          </cell>
        </row>
        <row r="927">
          <cell r="A927" t="str">
            <v>Pipeline @ Purenarayandas (Sngpr Blck)</v>
          </cell>
          <cell r="B927" t="str">
            <v/>
          </cell>
        </row>
        <row r="928">
          <cell r="A928" t="str">
            <v>FOODING FOR EX.GUEST HOUSE</v>
          </cell>
          <cell r="B928" t="str">
            <v/>
          </cell>
        </row>
        <row r="929">
          <cell r="A929" t="str">
            <v>Compressor @ Naubasta &amp; Kushfara (Sadar)</v>
          </cell>
          <cell r="B929" t="str">
            <v/>
          </cell>
        </row>
        <row r="930">
          <cell r="A930" t="str">
            <v>TW @ JASHOLI &amp;KUSHAHIL BAZAR B-KUNDA</v>
          </cell>
          <cell r="B930" t="str">
            <v/>
          </cell>
        </row>
        <row r="931">
          <cell r="A931" t="str">
            <v>AC REPAIR CHARGES OF PRATAPGARH OFFICE</v>
          </cell>
          <cell r="B931" t="str">
            <v/>
          </cell>
        </row>
        <row r="932">
          <cell r="A932" t="str">
            <v>28 % SPARE PARTS</v>
          </cell>
          <cell r="B932" t="str">
            <v/>
          </cell>
        </row>
        <row r="933">
          <cell r="A933" t="str">
            <v>Tubewell @ Gopalpur (Bababelkharnathdham</v>
          </cell>
          <cell r="B933" t="str">
            <v/>
          </cell>
        </row>
        <row r="934">
          <cell r="A934" t="str">
            <v>GI PIPE THREADING BOTH 1''</v>
          </cell>
          <cell r="B934" t="str">
            <v/>
          </cell>
        </row>
        <row r="935">
          <cell r="A935" t="str">
            <v>MESS MATERIAL FOR NEW MESS</v>
          </cell>
          <cell r="B935" t="str">
            <v/>
          </cell>
        </row>
        <row r="936">
          <cell r="A936" t="str">
            <v>M.S REDUCER-300MM X 150MM X 12MM</v>
          </cell>
          <cell r="B936">
            <v>900008184</v>
          </cell>
        </row>
        <row r="937">
          <cell r="A937" t="str">
            <v>PIPELINE@LaakhipurKapsaa&amp;Bhusar(ASPDVSRA</v>
          </cell>
          <cell r="B937" t="str">
            <v/>
          </cell>
        </row>
        <row r="938">
          <cell r="A938" t="str">
            <v>2001010 / Bike Servicing</v>
          </cell>
          <cell r="B938" t="str">
            <v/>
          </cell>
        </row>
        <row r="939">
          <cell r="A939" t="str">
            <v>Compressor @ Chausa-2 (Kunda)</v>
          </cell>
          <cell r="B939" t="str">
            <v/>
          </cell>
        </row>
        <row r="940">
          <cell r="A940" t="str">
            <v>OFFICE USE ITEMS EXPENDATURE</v>
          </cell>
          <cell r="B940" t="str">
            <v/>
          </cell>
        </row>
        <row r="941">
          <cell r="A941" t="str">
            <v>Tubewell @ Naubasta &amp; Kushfara (Sadar)</v>
          </cell>
          <cell r="B941" t="str">
            <v/>
          </cell>
        </row>
        <row r="942">
          <cell r="A942" t="str">
            <v>COPPER WIRE 1 SQM</v>
          </cell>
          <cell r="B942">
            <v>200003220</v>
          </cell>
        </row>
        <row r="943">
          <cell r="A943" t="str">
            <v>LT 1CX1.5SQ.MM PVC INSULATED COPPER WIRE</v>
          </cell>
          <cell r="B943">
            <v>200024354</v>
          </cell>
        </row>
        <row r="944">
          <cell r="A944" t="str">
            <v>LT 1CX2.5SQ.MM PVC INSULATED COPPER WIRE</v>
          </cell>
          <cell r="B944">
            <v>200024355</v>
          </cell>
        </row>
        <row r="945">
          <cell r="A945" t="str">
            <v>Tubewell Devlp work @Binaeka Aaspurdevsr</v>
          </cell>
          <cell r="B945" t="str">
            <v/>
          </cell>
        </row>
        <row r="946">
          <cell r="A946" t="str">
            <v>Pipeline Works@Baburai Jahapur,Babaganj</v>
          </cell>
          <cell r="B946" t="str">
            <v/>
          </cell>
        </row>
        <row r="947">
          <cell r="A947" t="str">
            <v>Pipeline works @ Puretilakiram (Lalganj)</v>
          </cell>
          <cell r="B947" t="str">
            <v/>
          </cell>
        </row>
        <row r="948">
          <cell r="A948" t="str">
            <v>Pipeline @RangardhRaela&amp;Sarayraju (Lalga</v>
          </cell>
          <cell r="B948" t="str">
            <v/>
          </cell>
        </row>
        <row r="949">
          <cell r="A949" t="str">
            <v>G.I.SHEET 10 FT X 4 FT (.60MM THICKNESS)</v>
          </cell>
          <cell r="B949">
            <v>800001151</v>
          </cell>
        </row>
        <row r="950">
          <cell r="A950" t="str">
            <v>BW @ SARDEESH _PATTI _150Mtr</v>
          </cell>
          <cell r="B950" t="str">
            <v/>
          </cell>
        </row>
        <row r="951">
          <cell r="A951" t="str">
            <v>HDPE 200X90X200 MM, PN-6, R-TEE, CLASS:P</v>
          </cell>
          <cell r="B951">
            <v>200030298</v>
          </cell>
        </row>
        <row r="952">
          <cell r="A952" t="str">
            <v>HDPE 110mm X 110mm X 50mm PN6 TEE PE100</v>
          </cell>
          <cell r="B952">
            <v>200032234</v>
          </cell>
        </row>
        <row r="953">
          <cell r="A953" t="str">
            <v>HDPE BRANCH TEE 63MM X 63MM X 50MM</v>
          </cell>
          <cell r="B953">
            <v>200032593</v>
          </cell>
        </row>
        <row r="954">
          <cell r="A954" t="str">
            <v>PAINT BRUSHES - 2 "</v>
          </cell>
          <cell r="B954">
            <v>200000459</v>
          </cell>
        </row>
        <row r="955">
          <cell r="A955" t="str">
            <v>SCREWDRIVER SET</v>
          </cell>
          <cell r="B955">
            <v>200000528</v>
          </cell>
        </row>
        <row r="956">
          <cell r="A956" t="str">
            <v>RED OXIDE (PRIMER)</v>
          </cell>
          <cell r="B956">
            <v>200002364</v>
          </cell>
        </row>
        <row r="957">
          <cell r="A957" t="str">
            <v>THINNER N.C</v>
          </cell>
          <cell r="B957">
            <v>200002418</v>
          </cell>
        </row>
        <row r="958">
          <cell r="A958" t="str">
            <v>5 PIN SOCKET 6AMPS</v>
          </cell>
          <cell r="B958">
            <v>200002570</v>
          </cell>
        </row>
        <row r="959">
          <cell r="A959" t="str">
            <v>GANG BOX 4 WAY</v>
          </cell>
          <cell r="B959">
            <v>200002925</v>
          </cell>
        </row>
        <row r="960">
          <cell r="A960" t="str">
            <v>SILVER PAINT</v>
          </cell>
          <cell r="B960">
            <v>200006225</v>
          </cell>
        </row>
        <row r="961">
          <cell r="A961" t="str">
            <v>SWITCH 6AMP</v>
          </cell>
          <cell r="B961">
            <v>200007473</v>
          </cell>
        </row>
        <row r="962">
          <cell r="A962" t="str">
            <v>CONCRETE DRILL BIT 14MMX200MM</v>
          </cell>
          <cell r="B962">
            <v>200008292</v>
          </cell>
        </row>
        <row r="963">
          <cell r="A963" t="str">
            <v>CONCRETE DRILL BIT 6 MM</v>
          </cell>
          <cell r="B963">
            <v>200029194</v>
          </cell>
        </row>
        <row r="964">
          <cell r="A964" t="str">
            <v>CONCRETE DRILL BIT 8 MM</v>
          </cell>
          <cell r="B964">
            <v>200029195</v>
          </cell>
        </row>
        <row r="965">
          <cell r="A965" t="str">
            <v>CONCRETE DRILL BIT 10 MM</v>
          </cell>
          <cell r="B965">
            <v>200029196</v>
          </cell>
        </row>
        <row r="966">
          <cell r="A966" t="str">
            <v>CONCRETE DRILL BIT 12 MM</v>
          </cell>
          <cell r="B966">
            <v>200029197</v>
          </cell>
        </row>
        <row r="967">
          <cell r="A967" t="str">
            <v>COPPER WIRE 1.5 SQM</v>
          </cell>
          <cell r="B967">
            <v>200003221</v>
          </cell>
        </row>
        <row r="968">
          <cell r="A968" t="str">
            <v>2001121 / Bike Servicing</v>
          </cell>
          <cell r="B968" t="str">
            <v/>
          </cell>
        </row>
        <row r="969">
          <cell r="A969" t="str">
            <v>TRANSPORT CHARGES FOR MS PIPES</v>
          </cell>
          <cell r="B969" t="str">
            <v/>
          </cell>
        </row>
        <row r="970">
          <cell r="A970" t="str">
            <v>Tube Well Development Work @ Gauradand</v>
          </cell>
          <cell r="B970" t="str">
            <v/>
          </cell>
        </row>
        <row r="971">
          <cell r="A971" t="str">
            <v>ESR @Narayanpur  (Rampursangramgarh)</v>
          </cell>
          <cell r="B971" t="str">
            <v/>
          </cell>
        </row>
        <row r="972">
          <cell r="A972" t="str">
            <v>EXTENSION BOARD</v>
          </cell>
          <cell r="B972" t="str">
            <v/>
          </cell>
        </row>
        <row r="973">
          <cell r="A973" t="str">
            <v>Pump House @ Kushalidhi 9Kunda</v>
          </cell>
          <cell r="B973" t="str">
            <v/>
          </cell>
        </row>
        <row r="974">
          <cell r="A974" t="str">
            <v>Tubewell Devlp work @Hardoi (Aaspurdevsr</v>
          </cell>
          <cell r="B974" t="str">
            <v/>
          </cell>
        </row>
        <row r="975">
          <cell r="A975" t="str">
            <v>LOCAL HIRE CHARGE OF JCB</v>
          </cell>
          <cell r="B975" t="str">
            <v/>
          </cell>
        </row>
        <row r="976">
          <cell r="A976" t="str">
            <v>NEW INTERNET CONNECTION INSTALLATION</v>
          </cell>
          <cell r="B976" t="str">
            <v/>
          </cell>
        </row>
        <row r="977">
          <cell r="A977" t="str">
            <v>2001089 / Bike Servicing</v>
          </cell>
          <cell r="B977" t="str">
            <v/>
          </cell>
        </row>
        <row r="978">
          <cell r="A978" t="str">
            <v>SECURITY DEPOSIT</v>
          </cell>
          <cell r="B978" t="str">
            <v/>
          </cell>
        </row>
        <row r="979">
          <cell r="A979" t="str">
            <v>4" NAILS</v>
          </cell>
          <cell r="B979">
            <v>200002536</v>
          </cell>
        </row>
        <row r="980">
          <cell r="A980" t="str">
            <v>CPVC ADHESIVE SOLUTION 946ML</v>
          </cell>
          <cell r="B980">
            <v>200012758</v>
          </cell>
        </row>
        <row r="981">
          <cell r="A981" t="str">
            <v>G.I TANK NIPPLE 1"</v>
          </cell>
          <cell r="B981">
            <v>200015940</v>
          </cell>
        </row>
        <row r="982">
          <cell r="A982" t="str">
            <v>BALL VALVE BRASS 1"</v>
          </cell>
          <cell r="B982">
            <v>200018948</v>
          </cell>
        </row>
        <row r="983">
          <cell r="A983" t="str">
            <v>LT 4C X 4SQ.MM XLPE INS UNARM CU CABLE</v>
          </cell>
          <cell r="B983">
            <v>800004001</v>
          </cell>
        </row>
        <row r="984">
          <cell r="A984" t="str">
            <v>Pipeline Works @ Kalyanpur P-2 (Sndwchd)</v>
          </cell>
          <cell r="B984" t="str">
            <v/>
          </cell>
        </row>
        <row r="985">
          <cell r="A985" t="str">
            <v>TRANSPORT CHARGES</v>
          </cell>
          <cell r="B985" t="str">
            <v/>
          </cell>
        </row>
        <row r="986">
          <cell r="A986" t="str">
            <v>Pipeline works @ Ashapur Chaubeypur P-1</v>
          </cell>
          <cell r="B986" t="str">
            <v/>
          </cell>
        </row>
        <row r="987">
          <cell r="A987" t="str">
            <v>MESS GROSSERY FOR NEW YEAR</v>
          </cell>
          <cell r="B987" t="str">
            <v/>
          </cell>
        </row>
        <row r="988">
          <cell r="A988" t="str">
            <v>Tube well @ Purebhika &amp;Raiganj(Mangraura</v>
          </cell>
          <cell r="B988" t="str">
            <v/>
          </cell>
        </row>
        <row r="989">
          <cell r="A989" t="str">
            <v>HDPE BEND-90MM,PN-6,90DEG,CLASS:PE-100</v>
          </cell>
          <cell r="B989">
            <v>200030268</v>
          </cell>
        </row>
        <row r="990">
          <cell r="A990" t="str">
            <v>HDPE-110MM,PN6,END CAP,CLASS:PE100</v>
          </cell>
          <cell r="B990">
            <v>200030280</v>
          </cell>
        </row>
        <row r="991">
          <cell r="A991" t="str">
            <v>HDPE-140MM,PN6,END CAP,CLASS:PE100</v>
          </cell>
          <cell r="B991">
            <v>200030282</v>
          </cell>
        </row>
        <row r="992">
          <cell r="A992" t="str">
            <v>HDPE 200X75X200 MM, PN-6, R-TEE, CLASS:P</v>
          </cell>
          <cell r="B992">
            <v>200030297</v>
          </cell>
        </row>
        <row r="993">
          <cell r="A993" t="str">
            <v>HDPE BEND-75MM,PN6 45DEG PE100</v>
          </cell>
          <cell r="B993">
            <v>200032194</v>
          </cell>
        </row>
        <row r="994">
          <cell r="A994" t="str">
            <v>HDPE BEND-90MM, PN6 45DEG PE100</v>
          </cell>
          <cell r="B994">
            <v>200032195</v>
          </cell>
        </row>
        <row r="995">
          <cell r="A995" t="str">
            <v>HDPE BEND-110MM, PN6 45DEG PE100</v>
          </cell>
          <cell r="B995">
            <v>200032196</v>
          </cell>
        </row>
        <row r="996">
          <cell r="A996" t="str">
            <v>HDPE 250mm X 250mm X 90mm PN6 TEE PE100</v>
          </cell>
          <cell r="B996">
            <v>200032228</v>
          </cell>
        </row>
        <row r="997">
          <cell r="A997" t="str">
            <v>HDPE 125mm X 125mm X 50mm PN6 TEE PE100</v>
          </cell>
          <cell r="B997">
            <v>200032235</v>
          </cell>
        </row>
        <row r="998">
          <cell r="A998" t="str">
            <v>HDPE Branch TEE 140mm X 140mm X 50mm</v>
          </cell>
          <cell r="B998">
            <v>200032236</v>
          </cell>
        </row>
        <row r="999">
          <cell r="A999" t="str">
            <v>HDPE 160mm X 160mm X 50mm PN6 TEE PE100</v>
          </cell>
          <cell r="B999">
            <v>200032237</v>
          </cell>
        </row>
        <row r="1000">
          <cell r="A1000" t="str">
            <v>HDPE 75MM X 75MM X 50MM PN6 TEE PE100</v>
          </cell>
          <cell r="B1000">
            <v>200032575</v>
          </cell>
        </row>
        <row r="1001">
          <cell r="A1001" t="str">
            <v>PRE CASTING YARD POWER CONNECTION</v>
          </cell>
          <cell r="B1001" t="str">
            <v/>
          </cell>
        </row>
        <row r="1002">
          <cell r="A1002" t="str">
            <v>Tube well @ Seshpur Adharganj(ManGraura)</v>
          </cell>
          <cell r="B1002" t="str">
            <v/>
          </cell>
        </row>
        <row r="1003">
          <cell r="A1003" t="str">
            <v>2001142 / Bike Servicing</v>
          </cell>
          <cell r="B1003" t="str">
            <v/>
          </cell>
        </row>
        <row r="1004">
          <cell r="A1004" t="str">
            <v>Pipeline works @ Amava &amp; Semra (Sangipur</v>
          </cell>
          <cell r="B1004" t="str">
            <v/>
          </cell>
        </row>
        <row r="1005">
          <cell r="A1005" t="str">
            <v>FOR DRY FRUITS &amp; SWEETS</v>
          </cell>
          <cell r="B1005" t="str">
            <v/>
          </cell>
        </row>
        <row r="1006">
          <cell r="A1006" t="str">
            <v>ESR @ Kukuvar (Patti)</v>
          </cell>
          <cell r="B1006" t="str">
            <v/>
          </cell>
        </row>
        <row r="1007">
          <cell r="A1007" t="str">
            <v>PIPING WORKS @Nariyawan,Block-Babaganj</v>
          </cell>
          <cell r="B1007" t="str">
            <v/>
          </cell>
        </row>
        <row r="1008">
          <cell r="A1008" t="str">
            <v>Tube well @ Padumpur(ManGraura)</v>
          </cell>
          <cell r="B1008" t="str">
            <v/>
          </cell>
        </row>
        <row r="1009">
          <cell r="A1009" t="str">
            <v>ESR @ Sarayjamuari (Mangraura)</v>
          </cell>
          <cell r="B1009" t="str">
            <v/>
          </cell>
        </row>
        <row r="1010">
          <cell r="A1010" t="str">
            <v>A4 Printer L2520D</v>
          </cell>
          <cell r="B1010">
            <v>1300001451</v>
          </cell>
        </row>
        <row r="1011">
          <cell r="A1011" t="str">
            <v>FOR EXCUCATIVE STAFF</v>
          </cell>
          <cell r="B1011" t="str">
            <v/>
          </cell>
        </row>
        <row r="1012">
          <cell r="A1012" t="str">
            <v>ESR @ Seshpur Adharganj (Mangraura)</v>
          </cell>
          <cell r="B1012" t="str">
            <v/>
          </cell>
        </row>
        <row r="1013">
          <cell r="A1013" t="str">
            <v>HIRING OF MAHINDRA BOLERO - UP72AT3634</v>
          </cell>
          <cell r="B1013" t="str">
            <v/>
          </cell>
        </row>
        <row r="1014">
          <cell r="A1014" t="str">
            <v>FOR MESS OF STAFF</v>
          </cell>
          <cell r="B1014" t="str">
            <v/>
          </cell>
        </row>
        <row r="1015">
          <cell r="A1015" t="str">
            <v>Boundarywall @ Makaipur(Sandwachandrika)</v>
          </cell>
          <cell r="B1015" t="str">
            <v/>
          </cell>
        </row>
        <row r="1016">
          <cell r="A1016" t="str">
            <v>PH @ MAKAIPUR_SANDWACHANDRIKA_3.6x3.0</v>
          </cell>
          <cell r="B1016" t="str">
            <v/>
          </cell>
        </row>
        <row r="1017">
          <cell r="A1017" t="str">
            <v>Tubewell @ Utras (Mangraura)</v>
          </cell>
          <cell r="B1017" t="str">
            <v/>
          </cell>
        </row>
        <row r="1018">
          <cell r="A1018" t="str">
            <v>REGULATOR LPG</v>
          </cell>
          <cell r="B1018">
            <v>200001170</v>
          </cell>
        </row>
        <row r="1019">
          <cell r="A1019" t="str">
            <v>3" NAILS</v>
          </cell>
          <cell r="B1019">
            <v>200002534</v>
          </cell>
        </row>
        <row r="1020">
          <cell r="A1020" t="str">
            <v>Compressor @ Naubasta (Kunda)</v>
          </cell>
          <cell r="B1020" t="str">
            <v/>
          </cell>
        </row>
        <row r="1021">
          <cell r="A1021" t="str">
            <v>LPG GAS 19 KG FOR STAFF GUEST HOUSE</v>
          </cell>
          <cell r="B1021" t="str">
            <v/>
          </cell>
        </row>
        <row r="1022">
          <cell r="A1022" t="str">
            <v>Pump House @ Binaeka (Aaspurdevsra)</v>
          </cell>
          <cell r="B1022" t="str">
            <v/>
          </cell>
        </row>
        <row r="1023">
          <cell r="A1023" t="str">
            <v>ESR @ Bind (Aspursevsara)</v>
          </cell>
          <cell r="B1023" t="str">
            <v/>
          </cell>
        </row>
        <row r="1024">
          <cell r="A1024" t="str">
            <v>Boundary Wall @ Shivarajpur (Sandwachand</v>
          </cell>
          <cell r="B1024" t="str">
            <v/>
          </cell>
        </row>
        <row r="1025">
          <cell r="A1025" t="str">
            <v>Pipeline Works @ Bikhampur &amp; Kopa P-1</v>
          </cell>
          <cell r="B1025" t="str">
            <v/>
          </cell>
        </row>
        <row r="1026">
          <cell r="A1026" t="str">
            <v>Compressor @ Padari Jabar &amp; Gutauli (BBN</v>
          </cell>
          <cell r="B1026" t="str">
            <v/>
          </cell>
        </row>
        <row r="1027">
          <cell r="A1027" t="str">
            <v>CPVC ELBOW-1"</v>
          </cell>
          <cell r="B1027">
            <v>200013568</v>
          </cell>
        </row>
        <row r="1028">
          <cell r="A1028" t="str">
            <v>PVC ELBOW 4"</v>
          </cell>
          <cell r="B1028">
            <v>200014943</v>
          </cell>
        </row>
        <row r="1029">
          <cell r="A1029" t="str">
            <v>CPVC BALL VALVE 1"</v>
          </cell>
          <cell r="B1029">
            <v>200015348</v>
          </cell>
        </row>
        <row r="1030">
          <cell r="A1030" t="str">
            <v>CPVC PIPE 1"</v>
          </cell>
          <cell r="B1030">
            <v>200015349</v>
          </cell>
        </row>
        <row r="1031">
          <cell r="A1031" t="str">
            <v>CPVC SOCKET 1"</v>
          </cell>
          <cell r="B1031">
            <v>200015350</v>
          </cell>
        </row>
        <row r="1032">
          <cell r="A1032" t="str">
            <v>CPVC REDUSER SOCKET 1 X 3/4"</v>
          </cell>
          <cell r="B1032">
            <v>200018889</v>
          </cell>
        </row>
        <row r="1033">
          <cell r="A1033" t="str">
            <v>CPVC TEE 1"</v>
          </cell>
          <cell r="B1033">
            <v>200019089</v>
          </cell>
        </row>
        <row r="1034">
          <cell r="A1034" t="str">
            <v>PVC ELBOW 1 1/4"</v>
          </cell>
          <cell r="B1034">
            <v>200020681</v>
          </cell>
        </row>
        <row r="1035">
          <cell r="A1035" t="str">
            <v>CPVC TANK NIPPLE 1"</v>
          </cell>
          <cell r="B1035">
            <v>200024977</v>
          </cell>
        </row>
        <row r="1036">
          <cell r="A1036" t="str">
            <v>PVC BOARD - 6'X4'</v>
          </cell>
          <cell r="B1036">
            <v>200032370</v>
          </cell>
        </row>
        <row r="1037">
          <cell r="A1037" t="str">
            <v>Boundarywall @ParvatpurSuleman(Aspuraspu</v>
          </cell>
          <cell r="B1037" t="str">
            <v/>
          </cell>
        </row>
        <row r="1038">
          <cell r="A1038" t="str">
            <v>HP PRINTER FOR CP30</v>
          </cell>
          <cell r="B1038" t="str">
            <v/>
          </cell>
        </row>
        <row r="1039">
          <cell r="A1039" t="str">
            <v>Tubewell @ MAJHILGAON (KUNDA)</v>
          </cell>
          <cell r="B1039" t="str">
            <v/>
          </cell>
        </row>
        <row r="1040">
          <cell r="A1040" t="str">
            <v>Compressor @ Gavanpatti &amp; Ganaidiha (BBN</v>
          </cell>
          <cell r="B1040" t="str">
            <v/>
          </cell>
        </row>
        <row r="1041">
          <cell r="A1041" t="str">
            <v>Boundarywall @ Binaeka (Aaspurdevsra)</v>
          </cell>
          <cell r="B1041" t="str">
            <v/>
          </cell>
        </row>
        <row r="1042">
          <cell r="A1042" t="str">
            <v>D2H DISH TV ( Tata Sky )</v>
          </cell>
          <cell r="B1042">
            <v>800004851</v>
          </cell>
        </row>
        <row r="1043">
          <cell r="A1043" t="str">
            <v>Pipeline Works @Bikara,Block-Bihar</v>
          </cell>
          <cell r="B1043" t="str">
            <v/>
          </cell>
        </row>
        <row r="1044">
          <cell r="A1044" t="str">
            <v>Compressor @ Kedaura (Rampursangramgarh)</v>
          </cell>
          <cell r="B1044" t="str">
            <v/>
          </cell>
        </row>
        <row r="1045">
          <cell r="A1045" t="str">
            <v>UMBRELLA BIG</v>
          </cell>
          <cell r="B1045">
            <v>200003152</v>
          </cell>
        </row>
        <row r="1046">
          <cell r="A1046" t="str">
            <v>ANGLE HOLDER</v>
          </cell>
          <cell r="B1046">
            <v>200013771</v>
          </cell>
        </row>
        <row r="1047">
          <cell r="A1047" t="str">
            <v>2.5 SINGLE WIRE COIL 3COLORS</v>
          </cell>
          <cell r="B1047">
            <v>200031086</v>
          </cell>
        </row>
        <row r="1048">
          <cell r="A1048" t="str">
            <v>Compressor @ Sangrampur (Sandwachandrika</v>
          </cell>
          <cell r="B1048" t="str">
            <v/>
          </cell>
        </row>
        <row r="1049">
          <cell r="A1049" t="str">
            <v>TW@Rahwai TW-1 _Kunda</v>
          </cell>
          <cell r="B1049" t="str">
            <v/>
          </cell>
        </row>
        <row r="1050">
          <cell r="A1050" t="str">
            <v>PH @ ITAURA_KUNDA_3.6X3.0</v>
          </cell>
          <cell r="B1050" t="str">
            <v/>
          </cell>
        </row>
        <row r="1051">
          <cell r="A1051" t="str">
            <v>HIRING OF MAHINDRA TUV 300</v>
          </cell>
          <cell r="B1051" t="str">
            <v/>
          </cell>
        </row>
        <row r="1052">
          <cell r="A1052" t="str">
            <v>Compressor @ Mavai kalan (Kunda)</v>
          </cell>
          <cell r="B1052" t="str">
            <v/>
          </cell>
        </row>
        <row r="1053">
          <cell r="A1053" t="str">
            <v>Pipeline Works @ Parahmidpur P-2(Sndw)</v>
          </cell>
          <cell r="B1053" t="str">
            <v/>
          </cell>
        </row>
        <row r="1054">
          <cell r="A1054" t="str">
            <v>TW@Kaema _Kunda</v>
          </cell>
          <cell r="B1054" t="str">
            <v/>
          </cell>
        </row>
        <row r="1055">
          <cell r="A1055" t="str">
            <v>PVC SWITCH BOARD 4X7</v>
          </cell>
          <cell r="B1055">
            <v>200004213</v>
          </cell>
        </row>
        <row r="1056">
          <cell r="A1056" t="str">
            <v>MALE&amp;FEMALE PLUG AND SOCKET 5PIN 32 AMPS</v>
          </cell>
          <cell r="B1056">
            <v>200007386</v>
          </cell>
        </row>
        <row r="1057">
          <cell r="A1057" t="str">
            <v>RCCB 20AMP 2POLE 30MA</v>
          </cell>
          <cell r="B1057">
            <v>200014309</v>
          </cell>
        </row>
        <row r="1058">
          <cell r="A1058" t="str">
            <v>LED LAMP 15W</v>
          </cell>
          <cell r="B1058">
            <v>200017487</v>
          </cell>
        </row>
        <row r="1059">
          <cell r="A1059" t="str">
            <v>1" PVC CASING &amp; CAPING PIPE</v>
          </cell>
          <cell r="B1059">
            <v>200018830</v>
          </cell>
        </row>
        <row r="1060">
          <cell r="A1060" t="str">
            <v>EXT CONNECTOR(IP67 PLUG+SOCKET 16A3POLE)</v>
          </cell>
          <cell r="B1060">
            <v>200022247</v>
          </cell>
        </row>
        <row r="1061">
          <cell r="A1061" t="str">
            <v>STEEL NAILS 1''</v>
          </cell>
          <cell r="B1061">
            <v>200034993</v>
          </cell>
        </row>
        <row r="1062">
          <cell r="A1062" t="str">
            <v>TW@Karenti_Kunda</v>
          </cell>
          <cell r="B1062" t="str">
            <v/>
          </cell>
        </row>
        <row r="1063">
          <cell r="A1063" t="str">
            <v>Compressor @ Majhil Gaon (Kunda)</v>
          </cell>
          <cell r="B1063" t="str">
            <v/>
          </cell>
        </row>
        <row r="1064">
          <cell r="A1064" t="str">
            <v>Compressor @ Bhitara &amp; Hariharpu(Bihar)</v>
          </cell>
          <cell r="B1064" t="str">
            <v/>
          </cell>
        </row>
        <row r="1065">
          <cell r="A1065" t="str">
            <v>Pipeline @ Gavanpatti &amp; Ganaidiha(Bababn</v>
          </cell>
          <cell r="B1065" t="str">
            <v/>
          </cell>
        </row>
        <row r="1066">
          <cell r="A1066" t="str">
            <v>Compressor @ Itaura (Kunda)</v>
          </cell>
          <cell r="B1066" t="str">
            <v/>
          </cell>
        </row>
        <row r="1067">
          <cell r="A1067" t="str">
            <v>TARPAULIN 18  X 24</v>
          </cell>
          <cell r="B1067">
            <v>200002551</v>
          </cell>
        </row>
        <row r="1068">
          <cell r="A1068" t="str">
            <v>OP UNIT@Umar Patti(Babaganj)</v>
          </cell>
          <cell r="B1068" t="str">
            <v/>
          </cell>
        </row>
        <row r="1069">
          <cell r="A1069" t="str">
            <v>BELCHA WITH HANDLE</v>
          </cell>
          <cell r="B1069">
            <v>200007864</v>
          </cell>
        </row>
        <row r="1070">
          <cell r="A1070" t="str">
            <v>PANJA BIG</v>
          </cell>
          <cell r="B1070">
            <v>200012415</v>
          </cell>
        </row>
        <row r="1071">
          <cell r="A1071" t="str">
            <v>Charges for Development of Tubewell</v>
          </cell>
          <cell r="B1071" t="str">
            <v/>
          </cell>
        </row>
        <row r="1072">
          <cell r="A1072" t="str">
            <v>Tubewell @ Gehrauli (Mangr Blck)</v>
          </cell>
          <cell r="B1072" t="str">
            <v/>
          </cell>
        </row>
        <row r="1073">
          <cell r="A1073" t="str">
            <v>PH @ Rasoeya &amp; Premdhar Patti(Shivgarh</v>
          </cell>
          <cell r="B1073" t="str">
            <v/>
          </cell>
        </row>
        <row r="1074">
          <cell r="A1074" t="str">
            <v>OP UNIT@Balla&amp;Damohan  (Babaganj )</v>
          </cell>
          <cell r="B1074" t="str">
            <v/>
          </cell>
        </row>
        <row r="1075">
          <cell r="A1075" t="str">
            <v>OP UNIT@Machheha Harda Patti (Babaganj )</v>
          </cell>
          <cell r="B1075" t="str">
            <v/>
          </cell>
        </row>
        <row r="1076">
          <cell r="A1076" t="str">
            <v>OP UNIT@Chaurang(Babaganj )</v>
          </cell>
          <cell r="B1076" t="str">
            <v/>
          </cell>
        </row>
        <row r="1077">
          <cell r="A1077" t="str">
            <v>ESR up to PCC @ Lohangpur(Rampur Sangram</v>
          </cell>
          <cell r="B1077" t="str">
            <v/>
          </cell>
        </row>
        <row r="1078">
          <cell r="A1078" t="str">
            <v>BW @ Rasoeya &amp; Premdhar Patti(Shivgarh</v>
          </cell>
          <cell r="B1078" t="str">
            <v/>
          </cell>
        </row>
        <row r="1079">
          <cell r="A1079" t="str">
            <v>OP UNIT@Bikara Vihar(Bihar)</v>
          </cell>
          <cell r="B1079" t="str">
            <v/>
          </cell>
        </row>
        <row r="1080">
          <cell r="A1080" t="str">
            <v>ESR 300 KL-16M @ Nariyawan (Babaganj)</v>
          </cell>
          <cell r="B1080" t="str">
            <v/>
          </cell>
        </row>
        <row r="1081">
          <cell r="A1081" t="str">
            <v>ESR @ Malakrajakpur (Kunda)</v>
          </cell>
          <cell r="B1081" t="str">
            <v/>
          </cell>
        </row>
        <row r="1082">
          <cell r="A1082" t="str">
            <v>ESR @ Parsipur (Kunda)</v>
          </cell>
          <cell r="B1082" t="str">
            <v/>
          </cell>
        </row>
        <row r="1083">
          <cell r="A1083" t="str">
            <v>ESR @ Saray Swami (Babaganj)</v>
          </cell>
          <cell r="B1083" t="str">
            <v/>
          </cell>
        </row>
        <row r="1084">
          <cell r="A1084" t="str">
            <v>ESR Excavation @ Jhingur (Babaganj)</v>
          </cell>
          <cell r="B1084" t="str">
            <v/>
          </cell>
        </row>
        <row r="1085">
          <cell r="A1085" t="str">
            <v>OP UNIT@Bakol &amp; Arjun Ateru(Babaganj)</v>
          </cell>
          <cell r="B1085" t="str">
            <v/>
          </cell>
        </row>
        <row r="1086">
          <cell r="A1086" t="str">
            <v>HAMMER 2 LBS</v>
          </cell>
          <cell r="B1086">
            <v>200000328</v>
          </cell>
        </row>
        <row r="1087">
          <cell r="A1087" t="str">
            <v>HAMMER 4 LBS</v>
          </cell>
          <cell r="B1087">
            <v>200000329</v>
          </cell>
        </row>
        <row r="1088">
          <cell r="A1088" t="str">
            <v>KARNI ( Masonry Trowel )</v>
          </cell>
          <cell r="B1088">
            <v>200003035</v>
          </cell>
        </row>
        <row r="1089">
          <cell r="A1089" t="str">
            <v>G.I GAMELA</v>
          </cell>
          <cell r="B1089">
            <v>200003278</v>
          </cell>
        </row>
        <row r="1090">
          <cell r="A1090" t="str">
            <v>SPADE WITH HANDLE</v>
          </cell>
          <cell r="B1090">
            <v>200012750</v>
          </cell>
        </row>
        <row r="1091">
          <cell r="A1091" t="str">
            <v>ESR up to PCC @ Bharatpur(Rampur Sangram</v>
          </cell>
          <cell r="B1091" t="str">
            <v/>
          </cell>
        </row>
        <row r="1092">
          <cell r="A1092" t="str">
            <v>OP UNIT@Aruhari(Babaganj )</v>
          </cell>
          <cell r="B1092" t="str">
            <v/>
          </cell>
        </row>
        <row r="1093">
          <cell r="A1093" t="str">
            <v>Boundary Wall @ Gauradand (Sndw)</v>
          </cell>
          <cell r="B1093" t="str">
            <v/>
          </cell>
        </row>
        <row r="1094">
          <cell r="A1094" t="str">
            <v>OP UNIT@Raygardh TW-2(Babaganj )</v>
          </cell>
          <cell r="B1094" t="str">
            <v/>
          </cell>
        </row>
        <row r="1095">
          <cell r="A1095" t="str">
            <v>Pipelineworks @Gadiyaan&amp;Shukulpur (SangS</v>
          </cell>
          <cell r="B1095" t="str">
            <v/>
          </cell>
        </row>
        <row r="1096">
          <cell r="A1096" t="str">
            <v>Pipeline @ Dafra (Aaspurdevsra)</v>
          </cell>
          <cell r="B1096" t="str">
            <v/>
          </cell>
        </row>
        <row r="1097">
          <cell r="A1097" t="str">
            <v>Pipeline @ Pure Roop (Lalganj)</v>
          </cell>
          <cell r="B1097" t="str">
            <v/>
          </cell>
        </row>
        <row r="1098">
          <cell r="A1098" t="str">
            <v>TW Dev@Umari Bujurg,B-Bihar</v>
          </cell>
          <cell r="B1098" t="str">
            <v/>
          </cell>
        </row>
        <row r="1099">
          <cell r="A1099" t="str">
            <v>80MM DI ELECT OPERATED SLUICE VALVE</v>
          </cell>
          <cell r="B1099">
            <v>900009143</v>
          </cell>
        </row>
        <row r="1100">
          <cell r="A1100" t="str">
            <v>100MM DI ELECT OPERATED SLUICE VALVE</v>
          </cell>
          <cell r="B1100">
            <v>900009144</v>
          </cell>
        </row>
        <row r="1101">
          <cell r="A1101" t="str">
            <v>TW Compres@Banbirpur_Aspurdevsra</v>
          </cell>
          <cell r="B1101" t="str">
            <v/>
          </cell>
        </row>
        <row r="1102">
          <cell r="A1102" t="str">
            <v>Pipeline Work @ Gadiyaan &amp; Shukulpur</v>
          </cell>
          <cell r="B1102" t="str">
            <v/>
          </cell>
        </row>
        <row r="1103">
          <cell r="A1103" t="str">
            <v>TW Compres@LaakhipurKapsaa&amp;Bhusar _Aspur</v>
          </cell>
          <cell r="B1103" t="str">
            <v/>
          </cell>
        </row>
        <row r="1104">
          <cell r="A1104" t="str">
            <v>WATER TANK 2000LTR.</v>
          </cell>
          <cell r="B1104">
            <v>1300000264</v>
          </cell>
        </row>
        <row r="1105">
          <cell r="A1105" t="str">
            <v>WIRE ROPE SLINGS 36 X 6 MTS</v>
          </cell>
          <cell r="B1105">
            <v>200001207</v>
          </cell>
        </row>
        <row r="1106">
          <cell r="A1106" t="str">
            <v>ESR @ Parsani (Patti)</v>
          </cell>
          <cell r="B1106" t="str">
            <v/>
          </cell>
        </row>
        <row r="1107">
          <cell r="A1107" t="str">
            <v>Pump House @ Nari (Sandwachandika)</v>
          </cell>
          <cell r="B1107" t="str">
            <v/>
          </cell>
        </row>
        <row r="1108">
          <cell r="A1108" t="str">
            <v>OP Unit@Kabirpur_Aspurdevsra</v>
          </cell>
          <cell r="B1108" t="str">
            <v/>
          </cell>
        </row>
        <row r="1109">
          <cell r="A1109" t="str">
            <v>PH @ Chhevaga (Bihar)</v>
          </cell>
          <cell r="B1109" t="str">
            <v/>
          </cell>
        </row>
        <row r="1110">
          <cell r="A1110" t="str">
            <v>Compressor works@Kabirpur</v>
          </cell>
          <cell r="B1110" t="str">
            <v/>
          </cell>
        </row>
        <row r="1111">
          <cell r="A1111" t="str">
            <v>ANCHOR FASTENERS  12 X 100 MM</v>
          </cell>
          <cell r="B1111">
            <v>200006762</v>
          </cell>
        </row>
        <row r="1112">
          <cell r="A1112" t="str">
            <v>PIPELINE @ ASTHAN (Kalakankar)</v>
          </cell>
          <cell r="B1112" t="str">
            <v/>
          </cell>
        </row>
        <row r="1113">
          <cell r="A1113" t="str">
            <v>engine oil replacement</v>
          </cell>
          <cell r="B1113" t="str">
            <v/>
          </cell>
        </row>
        <row r="1114">
          <cell r="A1114" t="str">
            <v>1ST SERVICING</v>
          </cell>
          <cell r="B1114" t="str">
            <v/>
          </cell>
        </row>
        <row r="1115">
          <cell r="A1115" t="str">
            <v>D/E SPANNER 14 X 15</v>
          </cell>
          <cell r="B1115">
            <v>200000210</v>
          </cell>
        </row>
        <row r="1116">
          <cell r="A1116" t="str">
            <v>RING SPANNER 14 X 15</v>
          </cell>
          <cell r="B1116">
            <v>200000502</v>
          </cell>
        </row>
        <row r="1117">
          <cell r="A1117" t="str">
            <v>WOOD CUTTING WHEEL 4"</v>
          </cell>
          <cell r="B1117">
            <v>200012890</v>
          </cell>
        </row>
        <row r="1118">
          <cell r="A1118" t="str">
            <v>POLYTHENE COVER-WHITE</v>
          </cell>
          <cell r="B1118">
            <v>200021654</v>
          </cell>
        </row>
        <row r="1119">
          <cell r="A1119" t="str">
            <v>WOOD CUTTING M/C 4"</v>
          </cell>
          <cell r="B1119">
            <v>800000089</v>
          </cell>
        </row>
        <row r="1120">
          <cell r="A1120" t="str">
            <v>CHECK VALVE PN 1.0 DPCV 100MM</v>
          </cell>
          <cell r="B1120">
            <v>1200000466</v>
          </cell>
        </row>
        <row r="1121">
          <cell r="A1121" t="str">
            <v>DI CHECK VALVE-80MM,PN-16</v>
          </cell>
          <cell r="B1121">
            <v>1200000563</v>
          </cell>
        </row>
        <row r="1122">
          <cell r="A1122" t="str">
            <v>HIRING OF MAHINDRA BOLERO</v>
          </cell>
          <cell r="B1122" t="str">
            <v/>
          </cell>
        </row>
        <row r="1123">
          <cell r="A1123" t="str">
            <v>BW@AaemnaJaatupur&amp;SamnaspurDaamno(Bihar)</v>
          </cell>
          <cell r="B1123" t="str">
            <v/>
          </cell>
        </row>
        <row r="1124">
          <cell r="A1124" t="str">
            <v>Pumphouse @ Janvamau (Kalakankar)</v>
          </cell>
          <cell r="B1124" t="str">
            <v/>
          </cell>
        </row>
        <row r="1125">
          <cell r="A1125" t="str">
            <v>HIRING OF MAHINDRA BOLERO -UP90AA7014</v>
          </cell>
          <cell r="B1125" t="str">
            <v/>
          </cell>
        </row>
        <row r="1126">
          <cell r="A1126" t="str">
            <v>FOR TUBE WELL PIPE AND FITTINGS SHIFTING</v>
          </cell>
          <cell r="B1126" t="str">
            <v/>
          </cell>
        </row>
        <row r="1127">
          <cell r="A1127" t="str">
            <v>Pipeline @ Alavalpur (Sngpr Blck)</v>
          </cell>
          <cell r="B1127" t="str">
            <v/>
          </cell>
        </row>
        <row r="1128">
          <cell r="A1128" t="str">
            <v>TELEVISION LED SMART 32"</v>
          </cell>
          <cell r="B1128">
            <v>1300000006</v>
          </cell>
        </row>
        <row r="1129">
          <cell r="A1129" t="str">
            <v>BW @ GOGAER_BIHAR_145.20Mtr.</v>
          </cell>
          <cell r="B1129" t="str">
            <v/>
          </cell>
        </row>
        <row r="1130">
          <cell r="A1130" t="str">
            <v>WIRE ROPE SLING 16 MM x 6 MTRS</v>
          </cell>
          <cell r="B1130">
            <v>200001665</v>
          </cell>
        </row>
        <row r="1131">
          <cell r="A1131" t="str">
            <v>BARREL PUMP.</v>
          </cell>
          <cell r="B1131">
            <v>200022701</v>
          </cell>
        </row>
        <row r="1132">
          <cell r="A1132" t="str">
            <v>BELT SLING 3 TON x 3 MTR</v>
          </cell>
          <cell r="B1132">
            <v>800000706</v>
          </cell>
        </row>
        <row r="1133">
          <cell r="A1133" t="str">
            <v>LIFTING HOOK-02 TON</v>
          </cell>
          <cell r="B1133">
            <v>800004809</v>
          </cell>
        </row>
        <row r="1134">
          <cell r="A1134" t="str">
            <v>Boundarywall @ Maddupur &amp; Rokiyapur (Kal</v>
          </cell>
          <cell r="B1134" t="str">
            <v/>
          </cell>
        </row>
        <row r="1135">
          <cell r="A1135" t="str">
            <v>FOR MATRESS &amp; PILLOW</v>
          </cell>
          <cell r="B1135" t="str">
            <v/>
          </cell>
        </row>
        <row r="1136">
          <cell r="A1136" t="str">
            <v>BW @ Chandapur &amp; Dayalpur (Kalakankar)</v>
          </cell>
          <cell r="B1136" t="str">
            <v/>
          </cell>
        </row>
        <row r="1137">
          <cell r="A1137" t="str">
            <v>BW @ Kandrau (Kalakankar)</v>
          </cell>
          <cell r="B1137" t="str">
            <v/>
          </cell>
        </row>
        <row r="1138">
          <cell r="A1138" t="str">
            <v>25 HP 3  PH SUBMERSIBLE PUMP</v>
          </cell>
          <cell r="B1138">
            <v>1200000554</v>
          </cell>
        </row>
        <row r="1139">
          <cell r="A1139" t="str">
            <v>Pipeline Works@Gauradand P-3 (Sndw Blck)</v>
          </cell>
          <cell r="B1139" t="str">
            <v/>
          </cell>
        </row>
        <row r="1140">
          <cell r="A1140" t="str">
            <v>FOR FINISHING WORK</v>
          </cell>
          <cell r="B1140" t="str">
            <v/>
          </cell>
        </row>
        <row r="1141">
          <cell r="A1141" t="str">
            <v>IP BULLET CAMERA 30M IR</v>
          </cell>
          <cell r="B1141">
            <v>1300001305</v>
          </cell>
        </row>
        <row r="1142">
          <cell r="A1142" t="str">
            <v>PH @ AAMIPUR_BABAGANJ_2.5x3.0</v>
          </cell>
          <cell r="B1142" t="str">
            <v/>
          </cell>
        </row>
        <row r="1143">
          <cell r="A1143" t="str">
            <v>STEEL TMT BAR TESTING</v>
          </cell>
          <cell r="B1143" t="str">
            <v/>
          </cell>
        </row>
        <row r="1144">
          <cell r="A1144" t="str">
            <v>1000136/ 500HRS SERVICING</v>
          </cell>
          <cell r="B1144" t="str">
            <v/>
          </cell>
        </row>
        <row r="1145">
          <cell r="A1145" t="str">
            <v>BW @ Bansiyara (Bihar)</v>
          </cell>
          <cell r="B1145" t="str">
            <v/>
          </cell>
        </row>
        <row r="1146">
          <cell r="A1146" t="str">
            <v>TW works@MADDUPUR&amp;ROKIYAPUR,B-KALAKANKAR</v>
          </cell>
          <cell r="B1146" t="str">
            <v/>
          </cell>
        </row>
        <row r="1147">
          <cell r="A1147" t="str">
            <v>REVOLWING CHAIR</v>
          </cell>
          <cell r="B1147">
            <v>1300000029</v>
          </cell>
        </row>
        <row r="1148">
          <cell r="A1148" t="str">
            <v>FOR CONCRETE MIX DESIGN CEMENT TESTING</v>
          </cell>
          <cell r="B1148" t="str">
            <v/>
          </cell>
        </row>
        <row r="1149">
          <cell r="A1149" t="str">
            <v>Pump House @ Bajhan (Sndw)</v>
          </cell>
          <cell r="B1149" t="str">
            <v/>
          </cell>
        </row>
        <row r="1150">
          <cell r="A1150" t="str">
            <v>ESR @ Bhattikhurd (Aspursevsara)</v>
          </cell>
          <cell r="B1150" t="str">
            <v/>
          </cell>
        </row>
        <row r="1151">
          <cell r="A1151" t="str">
            <v>PH @ Jasholi &amp; Kushahilpur (Kunda)</v>
          </cell>
          <cell r="B1151" t="str">
            <v/>
          </cell>
        </row>
        <row r="1152">
          <cell r="A1152" t="str">
            <v>ESR @ Khera Purechemi &amp; Purebasantr(Ramp</v>
          </cell>
          <cell r="B1152" t="str">
            <v/>
          </cell>
        </row>
        <row r="1153">
          <cell r="A1153" t="str">
            <v>DI PIPE 250K7</v>
          </cell>
          <cell r="B1153">
            <v>1200000469</v>
          </cell>
        </row>
        <row r="1154">
          <cell r="A1154" t="str">
            <v>ESR @ Dahi (Aaspurdevsra</v>
          </cell>
          <cell r="B1154" t="str">
            <v/>
          </cell>
        </row>
        <row r="1155">
          <cell r="A1155" t="str">
            <v>ESR @ Baejalpur (Aaspurdevsra</v>
          </cell>
          <cell r="B1155" t="str">
            <v/>
          </cell>
        </row>
        <row r="1156">
          <cell r="A1156" t="str">
            <v>Pipeline Work @ Bhawanigarh</v>
          </cell>
          <cell r="B1156" t="str">
            <v/>
          </cell>
        </row>
        <row r="1157">
          <cell r="A1157" t="str">
            <v>ESR @ Harzamau (Bababhelkaranthdham)</v>
          </cell>
          <cell r="B1157" t="str">
            <v/>
          </cell>
        </row>
        <row r="1158">
          <cell r="A1158" t="str">
            <v>CHALK PENCILS</v>
          </cell>
          <cell r="B1158">
            <v>200000153</v>
          </cell>
        </row>
        <row r="1159">
          <cell r="A1159" t="str">
            <v>MAGNETIC SPIRIT LEVEL 6''</v>
          </cell>
          <cell r="B1159">
            <v>200000394</v>
          </cell>
        </row>
        <row r="1160">
          <cell r="A1160" t="str">
            <v>RED PAINT - 500ML</v>
          </cell>
          <cell r="B1160">
            <v>200035127</v>
          </cell>
        </row>
        <row r="1161">
          <cell r="A1161" t="str">
            <v>FOR GRAVEL SHIFTING</v>
          </cell>
          <cell r="B1161" t="str">
            <v/>
          </cell>
        </row>
        <row r="1162">
          <cell r="A1162" t="str">
            <v>OXYGEN CYLINDER</v>
          </cell>
          <cell r="B1162">
            <v>200001014</v>
          </cell>
        </row>
        <row r="1163">
          <cell r="A1163" t="str">
            <v>1000082/ REPAIR AND SERVICING</v>
          </cell>
          <cell r="B1163" t="str">
            <v/>
          </cell>
        </row>
        <row r="1164">
          <cell r="A1164" t="str">
            <v>BW @ Bhadausi &amp; Rampur (Sandwachandrika)</v>
          </cell>
          <cell r="B1164" t="str">
            <v/>
          </cell>
        </row>
        <row r="1165">
          <cell r="A1165" t="str">
            <v>SITC of Zinc Al Tank</v>
          </cell>
          <cell r="B1165" t="str">
            <v/>
          </cell>
        </row>
        <row r="1166">
          <cell r="A1166" t="str">
            <v>MISCELLANEOUS WORK</v>
          </cell>
          <cell r="B1166" t="str">
            <v/>
          </cell>
        </row>
        <row r="1167">
          <cell r="A1167" t="str">
            <v>Pump House @ Gauradand (Sndw)</v>
          </cell>
          <cell r="B1167" t="str">
            <v/>
          </cell>
        </row>
        <row r="1168">
          <cell r="A1168" t="str">
            <v>Pipeline Work @ Jogapur</v>
          </cell>
          <cell r="B1168" t="str">
            <v/>
          </cell>
        </row>
        <row r="1169">
          <cell r="A1169" t="str">
            <v>Pump House @ Bhadausi &amp; Rampur(Sandwacha</v>
          </cell>
          <cell r="B1169" t="str">
            <v/>
          </cell>
        </row>
        <row r="1170">
          <cell r="A1170" t="str">
            <v>Pipeline works @ Diyawa &amp; Keotali (Aspur</v>
          </cell>
          <cell r="B1170" t="str">
            <v/>
          </cell>
        </row>
        <row r="1171">
          <cell r="A1171" t="str">
            <v>250 PSI @Lohangpur,B-Rampursangramgarh</v>
          </cell>
          <cell r="B1171" t="str">
            <v/>
          </cell>
        </row>
        <row r="1172">
          <cell r="A1172" t="str">
            <v>ESR @ Variya Samudra (sadar)</v>
          </cell>
          <cell r="B1172" t="str">
            <v/>
          </cell>
        </row>
        <row r="1173">
          <cell r="A1173" t="str">
            <v>FOR AC SERVICING &amp; REPAIRING</v>
          </cell>
          <cell r="B1173" t="str">
            <v/>
          </cell>
        </row>
        <row r="1174">
          <cell r="A1174" t="str">
            <v>FHTC @ Bhawniganj Kota (BABAGANJ)</v>
          </cell>
          <cell r="B1174" t="str">
            <v/>
          </cell>
        </row>
        <row r="1175">
          <cell r="A1175" t="str">
            <v>FHTC @ Jhingur (BABAGANJ)</v>
          </cell>
          <cell r="B1175" t="str">
            <v/>
          </cell>
        </row>
        <row r="1176">
          <cell r="A1176" t="str">
            <v>FOR STORE CONSUMABLES</v>
          </cell>
          <cell r="B1176" t="str">
            <v/>
          </cell>
        </row>
        <row r="1177">
          <cell r="A1177" t="str">
            <v>250 PSI @Asanava ,B-Sangipur</v>
          </cell>
          <cell r="B1177" t="str">
            <v/>
          </cell>
        </row>
        <row r="1178">
          <cell r="A1178" t="str">
            <v>Security Services at Prayagraj</v>
          </cell>
          <cell r="B1178" t="str">
            <v/>
          </cell>
        </row>
        <row r="1179">
          <cell r="A1179" t="str">
            <v>RODO METER DIGITAL</v>
          </cell>
          <cell r="B1179">
            <v>800002978</v>
          </cell>
        </row>
        <row r="1180">
          <cell r="A1180" t="str">
            <v>RODO METER ANALOGY</v>
          </cell>
          <cell r="B1180">
            <v>800004985</v>
          </cell>
        </row>
        <row r="1181">
          <cell r="A1181" t="str">
            <v>Emy ID Card Holder With Lock</v>
          </cell>
          <cell r="B1181" t="str">
            <v/>
          </cell>
        </row>
        <row r="1182">
          <cell r="A1182" t="str">
            <v>Boundary Wall @ Purevansi (Lalganj)</v>
          </cell>
          <cell r="B1182" t="str">
            <v/>
          </cell>
        </row>
        <row r="1183">
          <cell r="A1183" t="str">
            <v>SIEVE 200MM DIA PAN (BRASS FRAME)</v>
          </cell>
          <cell r="B1183">
            <v>200001957</v>
          </cell>
        </row>
        <row r="1184">
          <cell r="A1184" t="str">
            <v>450MM DIA G.I FRAME SIEVE 25MM</v>
          </cell>
          <cell r="B1184">
            <v>200001977</v>
          </cell>
        </row>
        <row r="1185">
          <cell r="A1185" t="str">
            <v>STOP WATCH</v>
          </cell>
          <cell r="B1185">
            <v>200001981</v>
          </cell>
        </row>
        <row r="1186">
          <cell r="A1186" t="str">
            <v>DIGITAL IR THERMOMETER" RANGE-18 TO 400C</v>
          </cell>
          <cell r="B1186">
            <v>200006340</v>
          </cell>
        </row>
        <row r="1187">
          <cell r="A1187" t="str">
            <v>IRON TROWEL WITH HANDLE</v>
          </cell>
          <cell r="B1187">
            <v>200007777</v>
          </cell>
        </row>
        <row r="1188">
          <cell r="A1188" t="str">
            <v>STAINLESS STEEL SCOOP 5 KG</v>
          </cell>
          <cell r="B1188">
            <v>200008500</v>
          </cell>
        </row>
        <row r="1189">
          <cell r="A1189" t="str">
            <v>450MM DIA G.I FRAME SIEVE 16MM</v>
          </cell>
          <cell r="B1189">
            <v>200017741</v>
          </cell>
        </row>
        <row r="1190">
          <cell r="A1190" t="str">
            <v>450MM DIA G.I FRAME SIEVE 6.30MM</v>
          </cell>
          <cell r="B1190">
            <v>200017746</v>
          </cell>
        </row>
        <row r="1191">
          <cell r="A1191" t="str">
            <v>BULK DENSITY CYLINDER-3L</v>
          </cell>
          <cell r="B1191">
            <v>200027574</v>
          </cell>
        </row>
        <row r="1192">
          <cell r="A1192" t="str">
            <v>CASAGRANDE APPARATUS</v>
          </cell>
          <cell r="B1192">
            <v>200027597</v>
          </cell>
        </row>
        <row r="1193">
          <cell r="A1193" t="str">
            <v>BRASS SIEVE 300 MIC</v>
          </cell>
          <cell r="B1193">
            <v>200028453</v>
          </cell>
        </row>
        <row r="1194">
          <cell r="A1194" t="str">
            <v>BRASS SIEVE 75 MIC</v>
          </cell>
          <cell r="B1194">
            <v>200028455</v>
          </cell>
        </row>
        <row r="1195">
          <cell r="A1195" t="str">
            <v>G.I LID AND PAN-Ø 300MM</v>
          </cell>
          <cell r="B1195">
            <v>200029280</v>
          </cell>
        </row>
        <row r="1196">
          <cell r="A1196" t="str">
            <v>CONTAINER-250GMS</v>
          </cell>
          <cell r="B1196">
            <v>200030009</v>
          </cell>
        </row>
        <row r="1197">
          <cell r="A1197" t="str">
            <v>G.I SIEVE-Ø 450MM X 2MM</v>
          </cell>
          <cell r="B1197">
            <v>200030045</v>
          </cell>
        </row>
        <row r="1198">
          <cell r="A1198" t="str">
            <v>G.I SIEVES-Ø300MM X 12.5MM</v>
          </cell>
          <cell r="B1198">
            <v>200030061</v>
          </cell>
        </row>
        <row r="1199">
          <cell r="A1199" t="str">
            <v>G.I SIEVES-Ø300MM X 8MM</v>
          </cell>
          <cell r="B1199">
            <v>200030064</v>
          </cell>
        </row>
        <row r="1200">
          <cell r="A1200" t="str">
            <v>G.I SIEVES-Ø300MM X 6.3MM</v>
          </cell>
          <cell r="B1200">
            <v>200030065</v>
          </cell>
        </row>
        <row r="1201">
          <cell r="A1201" t="str">
            <v>WASH BOTTLES 500 ML</v>
          </cell>
          <cell r="B1201">
            <v>200030735</v>
          </cell>
        </row>
        <row r="1202">
          <cell r="A1202" t="str">
            <v>SIEVE 200MM DIA (3.35 MM)(BRASS FRAME)</v>
          </cell>
          <cell r="B1202">
            <v>200031561</v>
          </cell>
        </row>
        <row r="1203">
          <cell r="A1203" t="str">
            <v>200 MM DIA AGGREGATE BRAS SIEVE 10 MM</v>
          </cell>
          <cell r="B1203">
            <v>200033314</v>
          </cell>
        </row>
        <row r="1204">
          <cell r="A1204" t="str">
            <v>200 MM DIA AGGREGATE BRAS SIEVE 4.75 MM</v>
          </cell>
          <cell r="B1204">
            <v>200033315</v>
          </cell>
        </row>
        <row r="1205">
          <cell r="A1205" t="str">
            <v>200 MM DIA AGGREGATE BRAS SIEVE 2.36 MM</v>
          </cell>
          <cell r="B1205">
            <v>200033316</v>
          </cell>
        </row>
        <row r="1206">
          <cell r="A1206" t="str">
            <v>200 MM DIA AGGREGATE BRAS SIEVE 1.18 MM</v>
          </cell>
          <cell r="B1206">
            <v>200033317</v>
          </cell>
        </row>
        <row r="1207">
          <cell r="A1207" t="str">
            <v>200 MM DIA AGGREGATE BRAS SIEVE 1 MM</v>
          </cell>
          <cell r="B1207">
            <v>200033318</v>
          </cell>
        </row>
        <row r="1208">
          <cell r="A1208" t="str">
            <v>200 MM DIA AGGREGATE BRAS SIEVE 150 MM</v>
          </cell>
          <cell r="B1208">
            <v>200033319</v>
          </cell>
        </row>
        <row r="1209">
          <cell r="A1209" t="str">
            <v>ALUMINIUM TIN 75X50 MM</v>
          </cell>
          <cell r="B1209">
            <v>200033320</v>
          </cell>
        </row>
        <row r="1210">
          <cell r="A1210" t="str">
            <v>SCREW GAUGE 0-45</v>
          </cell>
          <cell r="B1210">
            <v>800000757</v>
          </cell>
        </row>
        <row r="1211">
          <cell r="A1211" t="str">
            <v>DIGITAL VERNIER CALIPER 0-50 MM</v>
          </cell>
          <cell r="B1211">
            <v>800001388</v>
          </cell>
        </row>
        <row r="1212">
          <cell r="A1212" t="str">
            <v>ELECTRONIC WEIGHT MACHINE 50 KGS</v>
          </cell>
          <cell r="B1212">
            <v>800002613</v>
          </cell>
        </row>
        <row r="1213">
          <cell r="A1213" t="str">
            <v>Boundary Wall @ Kalyanpur (Sndw)</v>
          </cell>
          <cell r="B1213" t="str">
            <v/>
          </cell>
        </row>
        <row r="1214">
          <cell r="A1214" t="str">
            <v>Boundarywall @ Nari (Sandwachandrika)</v>
          </cell>
          <cell r="B1214" t="str">
            <v/>
          </cell>
        </row>
        <row r="1215">
          <cell r="A1215" t="str">
            <v>LEATHER HAND GLOVES</v>
          </cell>
          <cell r="B1215">
            <v>200000373</v>
          </cell>
        </row>
        <row r="1216">
          <cell r="A1216" t="str">
            <v>For HIRING OF JCB</v>
          </cell>
          <cell r="B1216" t="str">
            <v/>
          </cell>
        </row>
        <row r="1217">
          <cell r="A1217" t="str">
            <v>ELECTROMAGNETIC FLOWMETER-150MM</v>
          </cell>
          <cell r="B1217">
            <v>1200000488</v>
          </cell>
        </row>
        <row r="1218">
          <cell r="A1218" t="str">
            <v>BIKE HELMET</v>
          </cell>
          <cell r="B1218">
            <v>200008106</v>
          </cell>
        </row>
        <row r="1219">
          <cell r="A1219" t="str">
            <v>HDPE BEND-200MM, PN6 45DEG PE100</v>
          </cell>
          <cell r="B1219">
            <v>200032199</v>
          </cell>
        </row>
        <row r="1220">
          <cell r="A1220" t="str">
            <v>ESR @ 200 KL-12 Mtr @ Gobari</v>
          </cell>
          <cell r="B1220" t="str">
            <v/>
          </cell>
        </row>
        <row r="1221">
          <cell r="A1221" t="str">
            <v>Pipelineworks @ Mahadaha (Patti)</v>
          </cell>
          <cell r="B1221" t="str">
            <v/>
          </cell>
        </row>
        <row r="1222">
          <cell r="A1222" t="str">
            <v>PVC CANE PURCHASE</v>
          </cell>
          <cell r="B1222" t="str">
            <v/>
          </cell>
        </row>
        <row r="1223">
          <cell r="A1223" t="str">
            <v>BAMBOO WOODEN LADDER</v>
          </cell>
          <cell r="B1223" t="str">
            <v/>
          </cell>
        </row>
        <row r="1224">
          <cell r="A1224" t="str">
            <v>ESR @ 75KL Trilokpurvisa (Sandwi)</v>
          </cell>
          <cell r="B1224" t="str">
            <v/>
          </cell>
        </row>
        <row r="1225">
          <cell r="A1225" t="str">
            <v>ESR 275KL-16M@Nevada Gauradand(Sandwacha</v>
          </cell>
          <cell r="B1225" t="str">
            <v/>
          </cell>
        </row>
        <row r="1226">
          <cell r="A1226" t="str">
            <v>Pipeline @ Pandari Jabar (Bababelkarnath</v>
          </cell>
          <cell r="B1226" t="str">
            <v/>
          </cell>
        </row>
        <row r="1227">
          <cell r="A1227" t="str">
            <v>Pump House @ Hardoi (Mangraura)</v>
          </cell>
          <cell r="B1227" t="str">
            <v/>
          </cell>
        </row>
        <row r="1228">
          <cell r="A1228" t="str">
            <v>Boundarywall @ Kanava (Babaganj)</v>
          </cell>
          <cell r="B1228" t="str">
            <v/>
          </cell>
        </row>
        <row r="1229">
          <cell r="A1229" t="str">
            <v>PH @ Kanava (Babaganj)</v>
          </cell>
          <cell r="B1229" t="str">
            <v/>
          </cell>
        </row>
        <row r="1230">
          <cell r="A1230" t="str">
            <v>Boundarywall @ Ashapur &amp; Chaubeypur (Snd</v>
          </cell>
          <cell r="B1230" t="str">
            <v/>
          </cell>
        </row>
        <row r="1231">
          <cell r="A1231" t="str">
            <v>Boundary Wall @ Bajhan (Sndw)</v>
          </cell>
          <cell r="B1231" t="str">
            <v/>
          </cell>
        </row>
        <row r="1232">
          <cell r="A1232" t="str">
            <v>MS CLAM FOR PUMP LOWERING PURPOSE</v>
          </cell>
          <cell r="B1232" t="str">
            <v/>
          </cell>
        </row>
        <row r="1233">
          <cell r="A1233" t="str">
            <v>Pump House @ Mangraura (Mangraura)</v>
          </cell>
          <cell r="B1233" t="str">
            <v/>
          </cell>
        </row>
        <row r="1234">
          <cell r="A1234" t="str">
            <v>FOR 300 MM MS PIPE SHIFTING</v>
          </cell>
          <cell r="B1234" t="str">
            <v/>
          </cell>
        </row>
        <row r="1235">
          <cell r="A1235" t="str">
            <v>Pipeline works @ Ahibaranpur P-1 (Kunda)</v>
          </cell>
          <cell r="B1235" t="str">
            <v/>
          </cell>
        </row>
        <row r="1236">
          <cell r="A1236" t="str">
            <v>CLEANING MATERIALS</v>
          </cell>
          <cell r="B1236" t="str">
            <v/>
          </cell>
        </row>
        <row r="1237">
          <cell r="A1237" t="str">
            <v>Boundary Wall @ Pureroop (Lalganj)</v>
          </cell>
          <cell r="B1237" t="str">
            <v/>
          </cell>
        </row>
        <row r="1238">
          <cell r="A1238" t="str">
            <v>PH @ Pure Roop (Lalganj</v>
          </cell>
          <cell r="B1238" t="str">
            <v/>
          </cell>
        </row>
        <row r="1239">
          <cell r="A1239" t="str">
            <v>Pump House @ Amava &amp; Semra(Sangipur)</v>
          </cell>
          <cell r="B1239" t="str">
            <v/>
          </cell>
        </row>
        <row r="1240">
          <cell r="A1240" t="str">
            <v>DI DOUBLE SOCKET REDUCER 200MM X 80MM</v>
          </cell>
          <cell r="B1240">
            <v>200032920</v>
          </cell>
        </row>
        <row r="1241">
          <cell r="A1241" t="str">
            <v>DI DOUBLE SOCKET REDUCER 250MM X 80MM</v>
          </cell>
          <cell r="B1241">
            <v>200032922</v>
          </cell>
        </row>
        <row r="1242">
          <cell r="A1242" t="str">
            <v>DI TAIL PIECE 0.3M LENGTH - 150MM</v>
          </cell>
          <cell r="B1242">
            <v>200032930</v>
          </cell>
        </row>
        <row r="1243">
          <cell r="A1243" t="str">
            <v>DI 4 WAY TEE 250MM</v>
          </cell>
          <cell r="B1243">
            <v>200032934</v>
          </cell>
        </row>
        <row r="1244">
          <cell r="A1244" t="str">
            <v>Boundary wall @ Mangraura (Mangraura)</v>
          </cell>
          <cell r="B1244" t="str">
            <v/>
          </cell>
        </row>
        <row r="1245">
          <cell r="A1245" t="str">
            <v>FOR PIPES LOADING AND UNLAODING CHARGES</v>
          </cell>
          <cell r="B1245" t="str">
            <v/>
          </cell>
        </row>
        <row r="1246">
          <cell r="A1246" t="str">
            <v>Boundary Wall@ Narayanpur (Rampursangrah</v>
          </cell>
          <cell r="B1246" t="str">
            <v/>
          </cell>
        </row>
        <row r="1247">
          <cell r="A1247" t="str">
            <v>Pipeline@Maharajpur&amp;Kashipurmohan(Kunda)</v>
          </cell>
          <cell r="B1247" t="str">
            <v/>
          </cell>
        </row>
        <row r="1248">
          <cell r="A1248" t="str">
            <v>Pipeline@Mahewamhnpr&amp;Mohaddingruphr-Kund</v>
          </cell>
          <cell r="B1248" t="str">
            <v/>
          </cell>
        </row>
        <row r="1249">
          <cell r="A1249" t="str">
            <v>ESR @ Rampur bela (Patti)</v>
          </cell>
          <cell r="B1249" t="str">
            <v/>
          </cell>
        </row>
        <row r="1250">
          <cell r="A1250" t="str">
            <v>STEEL ALMIRAH 4FT</v>
          </cell>
          <cell r="B1250">
            <v>1300000169</v>
          </cell>
        </row>
        <row r="1251">
          <cell r="A1251" t="str">
            <v>RO UV WATER PURIFIER (AQUAGUARD)</v>
          </cell>
          <cell r="B1251">
            <v>1300001299</v>
          </cell>
        </row>
        <row r="1252">
          <cell r="A1252" t="str">
            <v>DI TAIL PIECE 0.3M LENGTH - 80MM</v>
          </cell>
          <cell r="B1252">
            <v>200032928</v>
          </cell>
        </row>
        <row r="1253">
          <cell r="A1253" t="str">
            <v>HIRING CHARGE OF TRUCK</v>
          </cell>
          <cell r="B1253" t="str">
            <v/>
          </cell>
        </row>
        <row r="1254">
          <cell r="A1254" t="str">
            <v>Boundarywall @ Bharatpur (Rampursangramg</v>
          </cell>
          <cell r="B1254" t="str">
            <v/>
          </cell>
        </row>
        <row r="1255">
          <cell r="A1255" t="str">
            <v>ESR @ 250KL-12Mtr @ Sakra</v>
          </cell>
          <cell r="B1255" t="str">
            <v/>
          </cell>
        </row>
        <row r="1256">
          <cell r="A1256" t="str">
            <v>WOODEN SLEEPERS 6" X  6" X 4 FT</v>
          </cell>
          <cell r="B1256">
            <v>200034947</v>
          </cell>
        </row>
        <row r="1257">
          <cell r="A1257" t="str">
            <v>WOOD CUTTING WHEEL 5"</v>
          </cell>
          <cell r="B1257">
            <v>200012889</v>
          </cell>
        </row>
        <row r="1258">
          <cell r="A1258" t="str">
            <v>Tubewell @ Bhojpur (Lalganj)</v>
          </cell>
          <cell r="B1258" t="str">
            <v/>
          </cell>
        </row>
        <row r="1259">
          <cell r="A1259" t="str">
            <v>KIXX HD1 CI4 15W40,CALTEX,A01586001D2</v>
          </cell>
          <cell r="B1259">
            <v>200025830</v>
          </cell>
        </row>
        <row r="1260">
          <cell r="A1260" t="str">
            <v>CANVAS TARPAULIN 12 X 10 FT</v>
          </cell>
          <cell r="B1260">
            <v>200007205</v>
          </cell>
        </row>
        <row r="1261">
          <cell r="A1261" t="str">
            <v>OPERATOR MESS ITEM</v>
          </cell>
          <cell r="B1261" t="str">
            <v/>
          </cell>
        </row>
        <row r="1262">
          <cell r="A1262" t="str">
            <v>Supply of MMS</v>
          </cell>
          <cell r="B1262" t="str">
            <v/>
          </cell>
        </row>
        <row r="1263">
          <cell r="A1263" t="str">
            <v>PIPING WORKS @ Trilokpur V,B- Sandwachan</v>
          </cell>
          <cell r="B1263" t="str">
            <v/>
          </cell>
        </row>
        <row r="1264">
          <cell r="A1264" t="str">
            <v>KIXX HYDRO SUPER 68,CALTEX,D09438001D2</v>
          </cell>
          <cell r="B1264">
            <v>200025832</v>
          </cell>
        </row>
        <row r="1265">
          <cell r="A1265" t="str">
            <v>TM REPAIRING 05%</v>
          </cell>
          <cell r="B1265" t="str">
            <v/>
          </cell>
        </row>
        <row r="1266">
          <cell r="A1266" t="str">
            <v>Pipe Line Works at Jaitipurkathar</v>
          </cell>
          <cell r="B1266" t="str">
            <v/>
          </cell>
        </row>
        <row r="1267">
          <cell r="A1267" t="str">
            <v>Tubewell @ Madamai (Rampursangramgarh)</v>
          </cell>
          <cell r="B1267" t="str">
            <v/>
          </cell>
        </row>
        <row r="1268">
          <cell r="A1268" t="str">
            <v>OP Unit@Khumbidiha_Sangipur</v>
          </cell>
          <cell r="B1268" t="str">
            <v/>
          </cell>
        </row>
        <row r="1269">
          <cell r="A1269" t="str">
            <v>OP Unit@Sarai makai _Laxmanpur</v>
          </cell>
          <cell r="B1269" t="str">
            <v/>
          </cell>
        </row>
        <row r="1270">
          <cell r="A1270" t="str">
            <v>TM REPAIRING 28%</v>
          </cell>
          <cell r="B1270" t="str">
            <v/>
          </cell>
        </row>
        <row r="1271">
          <cell r="A1271" t="str">
            <v>OP Unit @ Sangrampur (Sandwachandrika</v>
          </cell>
          <cell r="B1271" t="str">
            <v/>
          </cell>
        </row>
        <row r="1272">
          <cell r="A1272" t="str">
            <v>20 HP 3  PH SUBMERSIBLE PUMP</v>
          </cell>
          <cell r="B1272">
            <v>1200000486</v>
          </cell>
        </row>
        <row r="1273">
          <cell r="A1273" t="str">
            <v>CAMER INSTALATION CHARGES</v>
          </cell>
          <cell r="B1273" t="str">
            <v/>
          </cell>
        </row>
        <row r="1274">
          <cell r="A1274" t="str">
            <v>3000313/REPAIR AND MAINTANANCE</v>
          </cell>
          <cell r="B1274" t="str">
            <v/>
          </cell>
        </row>
        <row r="1275">
          <cell r="A1275" t="str">
            <v>TM REPAIRING 18%</v>
          </cell>
          <cell r="B1275" t="str">
            <v/>
          </cell>
        </row>
        <row r="1276">
          <cell r="A1276" t="str">
            <v>UPS 650VA</v>
          </cell>
          <cell r="B1276">
            <v>1300001348</v>
          </cell>
        </row>
        <row r="1277">
          <cell r="A1277" t="str">
            <v>SPPERS FOR O P  UNITS</v>
          </cell>
          <cell r="B1277" t="str">
            <v/>
          </cell>
        </row>
        <row r="1278">
          <cell r="A1278" t="str">
            <v>CUTTING OIL</v>
          </cell>
          <cell r="B1278">
            <v>200006978</v>
          </cell>
        </row>
        <row r="1279">
          <cell r="A1279" t="str">
            <v>BELT SLING 3 TON x 6 MTR</v>
          </cell>
          <cell r="B1279">
            <v>800000305</v>
          </cell>
        </row>
        <row r="1280">
          <cell r="A1280" t="str">
            <v>SPARES</v>
          </cell>
          <cell r="B1280" t="str">
            <v/>
          </cell>
        </row>
        <row r="1281">
          <cell r="A1281" t="str">
            <v>OP Unit @ Kukuvar (Patti)</v>
          </cell>
          <cell r="B1281" t="str">
            <v/>
          </cell>
        </row>
        <row r="1282">
          <cell r="A1282" t="str">
            <v>Erection of Precast RCC staging for OHT</v>
          </cell>
          <cell r="B1282" t="str">
            <v/>
          </cell>
        </row>
        <row r="1283">
          <cell r="A1283" t="str">
            <v>REBOUND HAMMER</v>
          </cell>
          <cell r="B1283">
            <v>200020783</v>
          </cell>
        </row>
        <row r="1284">
          <cell r="A1284" t="str">
            <v>TW Development at jakhamai,Block-Kunda</v>
          </cell>
          <cell r="B1284" t="str">
            <v/>
          </cell>
        </row>
        <row r="1285">
          <cell r="A1285" t="str">
            <v>OP Unit @ Seshpur Adharganj (Mangraura)</v>
          </cell>
          <cell r="B1285" t="str">
            <v/>
          </cell>
        </row>
        <row r="1286">
          <cell r="A1286" t="str">
            <v>Supply of VFD &amp;ACDB Pannel</v>
          </cell>
          <cell r="B1286" t="str">
            <v/>
          </cell>
        </row>
        <row r="1287">
          <cell r="A1287" t="str">
            <v>PUMP REPAIRING WORK</v>
          </cell>
          <cell r="B1287" t="str">
            <v/>
          </cell>
        </row>
        <row r="1288">
          <cell r="A1288" t="str">
            <v>TW Development at Jasholi,Block-Kunda</v>
          </cell>
          <cell r="B1288" t="str">
            <v/>
          </cell>
        </row>
        <row r="1289">
          <cell r="A1289" t="str">
            <v>Pipiline @ Parsani (Patti)</v>
          </cell>
          <cell r="B1289" t="str">
            <v/>
          </cell>
        </row>
        <row r="1290">
          <cell r="A1290" t="str">
            <v>TW Development at KushilDiha,Block-Kunda</v>
          </cell>
          <cell r="B1290" t="str">
            <v/>
          </cell>
        </row>
        <row r="1291">
          <cell r="A1291" t="str">
            <v>Pipeline Works@Amawa &amp; Semra(Sngpr Blck)</v>
          </cell>
          <cell r="B1291" t="str">
            <v/>
          </cell>
        </row>
        <row r="1292">
          <cell r="A1292" t="str">
            <v>FOR STAFF MESS EXP</v>
          </cell>
          <cell r="B1292" t="str">
            <v/>
          </cell>
        </row>
        <row r="1293">
          <cell r="A1293" t="str">
            <v>Supply of Tubewell Automation Panel</v>
          </cell>
          <cell r="B1293" t="str">
            <v/>
          </cell>
        </row>
        <row r="1294">
          <cell r="A1294" t="str">
            <v>COMUTER SERVICE CHRG</v>
          </cell>
          <cell r="B1294" t="str">
            <v/>
          </cell>
        </row>
        <row r="1295">
          <cell r="A1295" t="str">
            <v>BIKE SERVICE 18%</v>
          </cell>
          <cell r="B1295" t="str">
            <v/>
          </cell>
        </row>
        <row r="1296">
          <cell r="A1296" t="str">
            <v>Manpower  supply form Globus</v>
          </cell>
          <cell r="B1296" t="str">
            <v/>
          </cell>
        </row>
        <row r="1297">
          <cell r="A1297" t="str">
            <v>OP Unit @ Batauli (RampurSangramgadh)</v>
          </cell>
          <cell r="B1297" t="str">
            <v/>
          </cell>
        </row>
        <row r="1298">
          <cell r="A1298" t="str">
            <v>PIPELINE @ MARHA  (PATTI )</v>
          </cell>
          <cell r="B1298" t="str">
            <v/>
          </cell>
        </row>
        <row r="1299">
          <cell r="A1299" t="str">
            <v>HDPE-160MM,PN6,END CAP,CLASS:PE100</v>
          </cell>
          <cell r="B1299">
            <v>200030283</v>
          </cell>
        </row>
        <row r="1300">
          <cell r="A1300" t="str">
            <v>OP Unit @ Gangapatii(Bababhelkara</v>
          </cell>
          <cell r="B1300" t="str">
            <v/>
          </cell>
        </row>
        <row r="1301">
          <cell r="A1301" t="str">
            <v>SITC of Pratapgarh 4 Nos Villages</v>
          </cell>
          <cell r="B1301" t="str">
            <v/>
          </cell>
        </row>
        <row r="1302">
          <cell r="A1302" t="str">
            <v>COIR ON MATTRESS 6 1/4'FT X 4 FT X 5''</v>
          </cell>
          <cell r="B1302">
            <v>200030118</v>
          </cell>
        </row>
        <row r="1303">
          <cell r="A1303" t="str">
            <v>OP Unit @Narval  B- Sangipur</v>
          </cell>
          <cell r="B1303" t="str">
            <v/>
          </cell>
        </row>
        <row r="1304">
          <cell r="A1304" t="str">
            <v>Guest House Staff Used</v>
          </cell>
          <cell r="B1304" t="str">
            <v/>
          </cell>
        </row>
        <row r="1305">
          <cell r="A1305" t="str">
            <v>Pipeline @ Baejalpur (Aaspurdevsra)</v>
          </cell>
          <cell r="B1305" t="str">
            <v/>
          </cell>
        </row>
        <row r="1306">
          <cell r="A1306" t="str">
            <v>OP Unit @Alavalpur B- Sangipur</v>
          </cell>
          <cell r="B1306" t="str">
            <v/>
          </cell>
        </row>
        <row r="1307">
          <cell r="A1307" t="str">
            <v>OP Unit @ Karanpur Khujahi (Bababhelkara</v>
          </cell>
          <cell r="B1307" t="str">
            <v/>
          </cell>
        </row>
        <row r="1308">
          <cell r="A1308" t="str">
            <v>Pump House @ Jogapur (Sangipur)</v>
          </cell>
          <cell r="B1308" t="str">
            <v/>
          </cell>
        </row>
        <row r="1309">
          <cell r="A1309" t="str">
            <v>Variation @ Lakuri_RampurSangramgarh</v>
          </cell>
          <cell r="B1309" t="str">
            <v/>
          </cell>
        </row>
        <row r="1310">
          <cell r="A1310" t="str">
            <v>Pipeline @ USARI_SANDWACHANDRIKA</v>
          </cell>
          <cell r="B1310" t="str">
            <v/>
          </cell>
        </row>
        <row r="1311">
          <cell r="A1311" t="str">
            <v>Supply of DCDB ,DC Cables Earthing</v>
          </cell>
          <cell r="B1311" t="str">
            <v/>
          </cell>
        </row>
        <row r="1312">
          <cell r="A1312" t="str">
            <v>FOR STAFF Entertainment</v>
          </cell>
          <cell r="B1312" t="str">
            <v/>
          </cell>
        </row>
        <row r="1313">
          <cell r="A1313" t="str">
            <v>FOR WATER TESTING MATERIAL</v>
          </cell>
          <cell r="B1313" t="str">
            <v/>
          </cell>
        </row>
        <row r="1314">
          <cell r="A1314" t="str">
            <v>TW Dev by 400 PSI @ Nariyawan (Babgnj)</v>
          </cell>
          <cell r="B1314" t="str">
            <v/>
          </cell>
        </row>
        <row r="1315">
          <cell r="A1315" t="str">
            <v>Pipeline works@Atarsand &amp; Parsupru (P-4)</v>
          </cell>
          <cell r="B1315" t="str">
            <v/>
          </cell>
        </row>
        <row r="1316">
          <cell r="A1316" t="str">
            <v>STANDARD(E6013)  2.5 X 350 MM</v>
          </cell>
          <cell r="B1316">
            <v>300000156</v>
          </cell>
        </row>
        <row r="1317">
          <cell r="A1317" t="str">
            <v>STANDARD(E6013)  3.15 X 450 MM</v>
          </cell>
          <cell r="B1317">
            <v>300000157</v>
          </cell>
        </row>
        <row r="1318">
          <cell r="A1318" t="str">
            <v>Pipeline @ Indilpur (Sangipur)</v>
          </cell>
          <cell r="B1318" t="str">
            <v/>
          </cell>
        </row>
        <row r="1319">
          <cell r="A1319" t="str">
            <v>OP Unit @ Kushildiha (Kunda)</v>
          </cell>
          <cell r="B1319" t="str">
            <v/>
          </cell>
        </row>
        <row r="1320">
          <cell r="A1320" t="str">
            <v>MESS EXPENTURE</v>
          </cell>
          <cell r="B1320" t="str">
            <v/>
          </cell>
        </row>
        <row r="1321">
          <cell r="A1321" t="str">
            <v>SLUMP CONE</v>
          </cell>
          <cell r="B1321">
            <v>200001961</v>
          </cell>
        </row>
        <row r="1322">
          <cell r="A1322" t="str">
            <v>CUBE MOULD 150MM DIA</v>
          </cell>
          <cell r="B1322">
            <v>200018394</v>
          </cell>
        </row>
        <row r="1323">
          <cell r="A1323" t="str">
            <v>ELECTRONIC WEIGHT MACHINE (0-30 KG)</v>
          </cell>
          <cell r="B1323">
            <v>200023849</v>
          </cell>
        </row>
        <row r="1324">
          <cell r="A1324" t="str">
            <v>Boundarywall @ Chaukhandapureanti @Sadar</v>
          </cell>
          <cell r="B1324" t="str">
            <v/>
          </cell>
        </row>
        <row r="1325">
          <cell r="A1325" t="str">
            <v>OP Unit @ Raichandrapatti&amp;Arila(Pattii)</v>
          </cell>
          <cell r="B1325" t="str">
            <v/>
          </cell>
        </row>
        <row r="1326">
          <cell r="A1326" t="str">
            <v>Pipeline @ Barasarai(Mangraura)</v>
          </cell>
          <cell r="B1326" t="str">
            <v/>
          </cell>
        </row>
        <row r="1327">
          <cell r="A1327" t="str">
            <v>TW@Gujwar&amp;SarayChhata TW-2 (collapsed)</v>
          </cell>
          <cell r="B1327" t="str">
            <v/>
          </cell>
        </row>
        <row r="1328">
          <cell r="A1328" t="str">
            <v>MS  FLANGES 140MM</v>
          </cell>
          <cell r="B1328">
            <v>200032582</v>
          </cell>
        </row>
        <row r="1329">
          <cell r="A1329" t="str">
            <v>Pipeline @ Devapur (Lalganj)</v>
          </cell>
          <cell r="B1329" t="str">
            <v/>
          </cell>
        </row>
        <row r="1330">
          <cell r="A1330" t="str">
            <v>OP Unit @ Atarsand &amp; Parsupur(Mangraura)</v>
          </cell>
          <cell r="B1330" t="str">
            <v/>
          </cell>
        </row>
        <row r="1331">
          <cell r="A1331" t="str">
            <v>Tubewell @ Devapur (Lalganj)</v>
          </cell>
          <cell r="B1331" t="str">
            <v/>
          </cell>
        </row>
        <row r="1332">
          <cell r="A1332" t="str">
            <v>HDPE BEND-160MM,PN-6,45DEG,CLASS:PE-100</v>
          </cell>
          <cell r="B1332">
            <v>200030276</v>
          </cell>
        </row>
        <row r="1333">
          <cell r="A1333" t="str">
            <v>HDPE200MM ,PN6 ,CROSS TEE ,CLASS:PE100</v>
          </cell>
          <cell r="B1333">
            <v>200030308</v>
          </cell>
        </row>
        <row r="1334">
          <cell r="A1334" t="str">
            <v>HDPE BEND-250MM, PN6 90DEG PE100</v>
          </cell>
          <cell r="B1334">
            <v>200032200</v>
          </cell>
        </row>
        <row r="1335">
          <cell r="A1335" t="str">
            <v>HDPE BEND-250MM, PN6 45DEG PE100</v>
          </cell>
          <cell r="B1335">
            <v>200032201</v>
          </cell>
        </row>
        <row r="1336">
          <cell r="A1336" t="str">
            <v>HDPE 200mm X 200mm X 140mm PN6 TEE PE100</v>
          </cell>
          <cell r="B1336">
            <v>200032224</v>
          </cell>
        </row>
        <row r="1337">
          <cell r="A1337" t="str">
            <v>HDPE 250mm X 250mm X 63mm PN6 TEE PE100</v>
          </cell>
          <cell r="B1337">
            <v>200032226</v>
          </cell>
        </row>
        <row r="1338">
          <cell r="A1338" t="str">
            <v>HDPE 250mm X 250mm X 75mm PN6 TEE PE100</v>
          </cell>
          <cell r="B1338">
            <v>200032227</v>
          </cell>
        </row>
        <row r="1339">
          <cell r="A1339" t="str">
            <v>HDPE 250mm X 250mm X 110mm PN6 TEE PE100</v>
          </cell>
          <cell r="B1339">
            <v>200032229</v>
          </cell>
        </row>
        <row r="1340">
          <cell r="A1340" t="str">
            <v>HDPE 250mm X 250mm X 140mm PN6 TEE PE100</v>
          </cell>
          <cell r="B1340">
            <v>200032230</v>
          </cell>
        </row>
        <row r="1341">
          <cell r="A1341" t="str">
            <v>HDPE 250mm X 250mm X 160mm PN6 TEE PE100</v>
          </cell>
          <cell r="B1341">
            <v>200032231</v>
          </cell>
        </row>
        <row r="1342">
          <cell r="A1342" t="str">
            <v>HDPE250MM ,PN6 ,CROSS TEE PE100</v>
          </cell>
          <cell r="B1342">
            <v>200032238</v>
          </cell>
        </row>
        <row r="1343">
          <cell r="A1343" t="str">
            <v>HDPE-250MM,PN6,140MM Reducer PE100</v>
          </cell>
          <cell r="B1343">
            <v>200032250</v>
          </cell>
        </row>
        <row r="1344">
          <cell r="A1344" t="str">
            <v>HDPE-250MM,PN6,110MM Reducer PE100</v>
          </cell>
          <cell r="B1344">
            <v>200032251</v>
          </cell>
        </row>
        <row r="1345">
          <cell r="A1345" t="str">
            <v>HDPE-250MM,PN6,75MM Reducer PE100</v>
          </cell>
          <cell r="B1345">
            <v>200032252</v>
          </cell>
        </row>
        <row r="1346">
          <cell r="A1346" t="str">
            <v>HDPE-250MM,PN6,63MM Reducer PE100</v>
          </cell>
          <cell r="B1346">
            <v>200032253</v>
          </cell>
        </row>
        <row r="1347">
          <cell r="A1347" t="str">
            <v>HDPE Reducer 200mm X 125mm</v>
          </cell>
          <cell r="B1347">
            <v>200034192</v>
          </cell>
        </row>
        <row r="1348">
          <cell r="A1348" t="str">
            <v>HDPE Reducer 250mm X 160mm</v>
          </cell>
          <cell r="B1348">
            <v>200034193</v>
          </cell>
        </row>
        <row r="1349">
          <cell r="A1349" t="str">
            <v>HDPE Reducer 250mm X 200mm</v>
          </cell>
          <cell r="B1349">
            <v>200034194</v>
          </cell>
        </row>
        <row r="1350">
          <cell r="A1350" t="str">
            <v>FOR PACKING PURPOSE</v>
          </cell>
          <cell r="B1350" t="str">
            <v/>
          </cell>
        </row>
        <row r="1351">
          <cell r="A1351" t="str">
            <v>TW@Chaurang(collapsed)_Babaganj</v>
          </cell>
          <cell r="B1351" t="str">
            <v/>
          </cell>
        </row>
        <row r="1352">
          <cell r="A1352" t="str">
            <v>FOR 40 FEET OFFICE CONATINER ALU PART WO</v>
          </cell>
          <cell r="B1352" t="str">
            <v/>
          </cell>
        </row>
        <row r="1353">
          <cell r="A1353" t="str">
            <v>GRINDING MACHINES AG 5</v>
          </cell>
          <cell r="B1353">
            <v>200001556</v>
          </cell>
        </row>
        <row r="1354">
          <cell r="A1354" t="str">
            <v>M S BEND LONG 100 NB</v>
          </cell>
          <cell r="B1354">
            <v>200008706</v>
          </cell>
        </row>
        <row r="1355">
          <cell r="A1355" t="str">
            <v>M.S FLANGE 4"</v>
          </cell>
          <cell r="B1355">
            <v>200009242</v>
          </cell>
        </row>
        <row r="1356">
          <cell r="A1356" t="str">
            <v>M.S FLANGE 50 MM</v>
          </cell>
          <cell r="B1356">
            <v>200012407</v>
          </cell>
        </row>
        <row r="1357">
          <cell r="A1357" t="str">
            <v>CONCRETE BREAKER MACHINE-16KG,AXTRIM</v>
          </cell>
          <cell r="B1357">
            <v>800004555</v>
          </cell>
        </row>
        <row r="1358">
          <cell r="A1358" t="str">
            <v>MAIN CLUTCH PLATE REPAIRING WORKS</v>
          </cell>
          <cell r="B1358" t="str">
            <v/>
          </cell>
        </row>
        <row r="1359">
          <cell r="A1359" t="str">
            <v>TW@Balla &amp; Dhamohan_Babaganj</v>
          </cell>
          <cell r="B1359" t="str">
            <v/>
          </cell>
        </row>
        <row r="1360">
          <cell r="A1360" t="str">
            <v>RAIN COAT FOR STAFF</v>
          </cell>
          <cell r="B1360">
            <v>200005775</v>
          </cell>
        </row>
        <row r="1361">
          <cell r="A1361" t="str">
            <v>HIRING OF MAHINDRA BOLERO-UP70GH5727</v>
          </cell>
          <cell r="B1361" t="str">
            <v/>
          </cell>
        </row>
        <row r="1362">
          <cell r="A1362" t="str">
            <v>Boundarywall @ Amava Semara (Sangiipur)</v>
          </cell>
          <cell r="B1362" t="str">
            <v/>
          </cell>
        </row>
        <row r="1363">
          <cell r="A1363" t="str">
            <v>AIR COMPRESSOR ACCESSORIES</v>
          </cell>
          <cell r="B1363" t="str">
            <v/>
          </cell>
        </row>
        <row r="1364">
          <cell r="A1364" t="str">
            <v>OP Unit @ Purebhika &amp; Raigarh(Mangraura)</v>
          </cell>
          <cell r="B1364" t="str">
            <v/>
          </cell>
        </row>
        <row r="1365">
          <cell r="A1365" t="str">
            <v>TW@Sarayjagat Singh tw-2_Lalganj</v>
          </cell>
          <cell r="B1365" t="str">
            <v/>
          </cell>
        </row>
        <row r="1366">
          <cell r="A1366" t="str">
            <v>OP Unit @ Saja (Kunda)</v>
          </cell>
          <cell r="B1366" t="str">
            <v/>
          </cell>
        </row>
        <row r="1367">
          <cell r="A1367" t="str">
            <v>Tubewell @ Birbhadrapur (Rampursangramga</v>
          </cell>
          <cell r="B1367" t="str">
            <v/>
          </cell>
        </row>
        <row r="1368">
          <cell r="A1368" t="str">
            <v>OP Units @Mahadahan B-Patti</v>
          </cell>
          <cell r="B1368" t="str">
            <v/>
          </cell>
        </row>
        <row r="1369">
          <cell r="A1369" t="str">
            <v>LPG (R.L.H 19 KG) CYLINDER</v>
          </cell>
          <cell r="B1369">
            <v>200001015</v>
          </cell>
        </row>
        <row r="1370">
          <cell r="A1370" t="str">
            <v>CHAIN WORK</v>
          </cell>
          <cell r="B1370" t="str">
            <v/>
          </cell>
        </row>
        <row r="1371">
          <cell r="A1371" t="str">
            <v>OP Units @Basauli B-Patti</v>
          </cell>
          <cell r="B1371" t="str">
            <v/>
          </cell>
        </row>
        <row r="1372">
          <cell r="A1372" t="str">
            <v>OP Units @Saray Jamuari B-Mangraura</v>
          </cell>
          <cell r="B1372" t="str">
            <v/>
          </cell>
        </row>
        <row r="1373">
          <cell r="A1373" t="str">
            <v>METALIC PLUG 2PIN 20 AMPS</v>
          </cell>
          <cell r="B1373">
            <v>200000410</v>
          </cell>
        </row>
        <row r="1374">
          <cell r="A1374" t="str">
            <v>METALIC SOCKET 2 PIN 20 AMPS</v>
          </cell>
          <cell r="B1374">
            <v>200000412</v>
          </cell>
        </row>
        <row r="1375">
          <cell r="A1375" t="str">
            <v>16 MODULE DISTRIBUTION BOX</v>
          </cell>
          <cell r="B1375">
            <v>200010358</v>
          </cell>
        </row>
        <row r="1376">
          <cell r="A1376" t="str">
            <v>Tubewell @ Pure Roop (Lalganj)</v>
          </cell>
          <cell r="B1376" t="str">
            <v/>
          </cell>
        </row>
        <row r="1377">
          <cell r="A1377" t="str">
            <v>OP Units @Mavai Kalan B-Kunda</v>
          </cell>
          <cell r="B1377" t="str">
            <v/>
          </cell>
        </row>
        <row r="1378">
          <cell r="A1378" t="str">
            <v>REPAIRING CHARGES</v>
          </cell>
          <cell r="B1378" t="str">
            <v/>
          </cell>
        </row>
        <row r="1379">
          <cell r="A1379" t="str">
            <v>OP Units @Itaura B-Kunda</v>
          </cell>
          <cell r="B1379" t="str">
            <v/>
          </cell>
        </row>
        <row r="1380">
          <cell r="A1380" t="str">
            <v>TRANSPORTING CHARG</v>
          </cell>
          <cell r="B1380" t="str">
            <v/>
          </cell>
        </row>
        <row r="1381">
          <cell r="A1381" t="str">
            <v>Tubewell @ Kedaura (Rampursangramgarh)</v>
          </cell>
          <cell r="B1381" t="str">
            <v/>
          </cell>
        </row>
        <row r="1382">
          <cell r="A1382" t="str">
            <v>Pump house @ Puraeli Makhdumpur (Babag</v>
          </cell>
          <cell r="B1382" t="str">
            <v/>
          </cell>
        </row>
        <row r="1383">
          <cell r="A1383" t="str">
            <v>OP Units @Sekhpur Asik B-Kunda</v>
          </cell>
          <cell r="B1383" t="str">
            <v/>
          </cell>
        </row>
        <row r="1384">
          <cell r="A1384" t="str">
            <v>ESR Works @ 125KL-12Mtr @ Jogapur</v>
          </cell>
          <cell r="B1384" t="str">
            <v/>
          </cell>
        </row>
        <row r="1385">
          <cell r="A1385" t="str">
            <v>OP Units @Naubasta B-Kunda</v>
          </cell>
          <cell r="B1385" t="str">
            <v/>
          </cell>
        </row>
        <row r="1386">
          <cell r="A1386" t="str">
            <v>Tubewell @ Puretilakram (Lalganj)</v>
          </cell>
          <cell r="B1386" t="str">
            <v/>
          </cell>
        </row>
        <row r="1387">
          <cell r="A1387" t="str">
            <v>OFFICE PRINTING &amp; STATIONAR</v>
          </cell>
          <cell r="B1387" t="str">
            <v/>
          </cell>
        </row>
        <row r="1388">
          <cell r="A1388" t="str">
            <v>WELDING ELECTRODE7018,3.15MMX450MM,ADORE</v>
          </cell>
          <cell r="B1388">
            <v>300000728</v>
          </cell>
        </row>
        <row r="1389">
          <cell r="A1389" t="str">
            <v>U - JACK</v>
          </cell>
          <cell r="B1389">
            <v>800000294</v>
          </cell>
        </row>
        <row r="1390">
          <cell r="A1390" t="str">
            <v>FOODING FOR GUEST MILL FREE</v>
          </cell>
          <cell r="B1390" t="str">
            <v/>
          </cell>
        </row>
        <row r="1391">
          <cell r="A1391" t="str">
            <v>RO REPAIRING CHARGES</v>
          </cell>
          <cell r="B1391" t="str">
            <v/>
          </cell>
        </row>
        <row r="1392">
          <cell r="A1392" t="str">
            <v>Pipeline work @ Bind (Aspurdevsara)</v>
          </cell>
          <cell r="B1392" t="str">
            <v/>
          </cell>
        </row>
        <row r="1393">
          <cell r="A1393" t="str">
            <v>EMPTY PVC CAN 5 LTR</v>
          </cell>
          <cell r="B1393">
            <v>200028286</v>
          </cell>
        </row>
        <row r="1394">
          <cell r="A1394" t="str">
            <v>CANVAS TARPAULIN 18 X 24</v>
          </cell>
          <cell r="B1394">
            <v>200028522</v>
          </cell>
        </row>
        <row r="1395">
          <cell r="A1395" t="str">
            <v>STANDARD(E6013) 4.0 X 450 MM</v>
          </cell>
          <cell r="B1395">
            <v>300000158</v>
          </cell>
        </row>
        <row r="1396">
          <cell r="A1396" t="str">
            <v>6000031/SPARE</v>
          </cell>
          <cell r="B1396" t="str">
            <v/>
          </cell>
        </row>
        <row r="1397">
          <cell r="A1397" t="str">
            <v>HIRING OF MAHINDRA BOLERO-UP72BN3409</v>
          </cell>
          <cell r="B1397" t="str">
            <v/>
          </cell>
        </row>
        <row r="1398">
          <cell r="A1398" t="str">
            <v>ROD CUTTING WHEEL-14''</v>
          </cell>
          <cell r="B1398">
            <v>200024399</v>
          </cell>
        </row>
        <row r="1399">
          <cell r="A1399" t="str">
            <v>2000143/SPARE PARTS</v>
          </cell>
          <cell r="B1399" t="str">
            <v/>
          </cell>
        </row>
        <row r="1400">
          <cell r="A1400" t="str">
            <v>Pipeline Work @ Parvatpursuleman</v>
          </cell>
          <cell r="B1400" t="str">
            <v/>
          </cell>
        </row>
        <row r="1401">
          <cell r="A1401" t="str">
            <v>M.S SQUARE JOLLY</v>
          </cell>
          <cell r="B1401">
            <v>200002342</v>
          </cell>
        </row>
        <row r="1402">
          <cell r="A1402" t="str">
            <v>CUPLOCK LEDGER 1.2 MTR</v>
          </cell>
          <cell r="B1402">
            <v>800000391</v>
          </cell>
        </row>
        <row r="1403">
          <cell r="A1403" t="str">
            <v>CUPLOCK VERTICAL 3.0 MTR</v>
          </cell>
          <cell r="B1403">
            <v>800000820</v>
          </cell>
        </row>
        <row r="1404">
          <cell r="A1404" t="str">
            <v>CUPLOCK LEDGER 1.75MTR</v>
          </cell>
          <cell r="B1404">
            <v>800003401</v>
          </cell>
        </row>
        <row r="1405">
          <cell r="A1405" t="str">
            <v>STAFF ACCOMADATION ZONE-2</v>
          </cell>
          <cell r="B1405" t="str">
            <v/>
          </cell>
        </row>
        <row r="1406">
          <cell r="A1406" t="str">
            <v>AG5 GRINDING WHEELS</v>
          </cell>
          <cell r="B1406">
            <v>400003359</v>
          </cell>
        </row>
        <row r="1407">
          <cell r="A1407" t="str">
            <v>NEW AJAX MACHINE REGISTRATION CHARGES</v>
          </cell>
          <cell r="B1407" t="str">
            <v/>
          </cell>
        </row>
        <row r="1408">
          <cell r="A1408" t="str">
            <v>Pipeline works @ Ashapur &amp; Chaubeypur P-</v>
          </cell>
          <cell r="B1408" t="str">
            <v/>
          </cell>
        </row>
        <row r="1409">
          <cell r="A1409" t="str">
            <v>1000082/SPARES</v>
          </cell>
          <cell r="B1409" t="str">
            <v/>
          </cell>
        </row>
        <row r="1410">
          <cell r="A1410" t="str">
            <v>IRON FOLDING COT 6' X 3'</v>
          </cell>
          <cell r="B1410">
            <v>1300000045</v>
          </cell>
        </row>
        <row r="1411">
          <cell r="A1411" t="str">
            <v>NEW JCB REGISTRATION CHARGE</v>
          </cell>
          <cell r="B1411" t="str">
            <v/>
          </cell>
        </row>
        <row r="1412">
          <cell r="A1412" t="str">
            <v>Pipeline @ Patna (Babaganj)</v>
          </cell>
          <cell r="B1412" t="str">
            <v/>
          </cell>
        </row>
        <row r="1413">
          <cell r="A1413" t="str">
            <v>Construction of Precast OHT Tanks 20%</v>
          </cell>
          <cell r="B1413" t="str">
            <v/>
          </cell>
        </row>
        <row r="1414">
          <cell r="A1414" t="str">
            <v>Construction of Precast OHT Tanks 80%</v>
          </cell>
          <cell r="B1414" t="str">
            <v/>
          </cell>
        </row>
        <row r="1415">
          <cell r="A1415" t="str">
            <v>Precast ESR @ Khemipur (Kunda)</v>
          </cell>
          <cell r="B1415" t="str">
            <v/>
          </cell>
        </row>
        <row r="1416">
          <cell r="A1416" t="str">
            <v>Precast ESR @ Maharajpur (Bihar)</v>
          </cell>
          <cell r="B1416" t="str">
            <v/>
          </cell>
        </row>
        <row r="1417">
          <cell r="A1417" t="str">
            <v>PVC PIPE 40MM</v>
          </cell>
          <cell r="B1417">
            <v>200018885</v>
          </cell>
        </row>
        <row r="1418">
          <cell r="A1418" t="str">
            <v>SERVICE 12%</v>
          </cell>
          <cell r="B1418" t="str">
            <v/>
          </cell>
        </row>
        <row r="1419">
          <cell r="A1419" t="str">
            <v>HUB LETH WORKS</v>
          </cell>
          <cell r="B1419" t="str">
            <v/>
          </cell>
        </row>
        <row r="1420">
          <cell r="A1420" t="str">
            <v>Tubewell @ Rajwapur (Kalakakankar Blck)</v>
          </cell>
          <cell r="B1420" t="str">
            <v/>
          </cell>
        </row>
        <row r="1421">
          <cell r="A1421" t="str">
            <v>MS END CAP 300MM X 80MM FOR TUBEWELL</v>
          </cell>
          <cell r="B1421">
            <v>200034903</v>
          </cell>
        </row>
        <row r="1422">
          <cell r="A1422" t="str">
            <v>FOR LUCKOW OFFICE</v>
          </cell>
          <cell r="B1422" t="str">
            <v/>
          </cell>
        </row>
        <row r="1423">
          <cell r="A1423" t="str">
            <v>MATERIAL FOR MESS</v>
          </cell>
          <cell r="B1423" t="str">
            <v/>
          </cell>
        </row>
        <row r="1424">
          <cell r="A1424" t="str">
            <v>ELECTROMAGNETIC FLOWMETER-80MM</v>
          </cell>
          <cell r="B1424">
            <v>1200000557</v>
          </cell>
        </row>
        <row r="1425">
          <cell r="A1425" t="str">
            <v>SPARE PARTS</v>
          </cell>
          <cell r="B1425" t="str">
            <v/>
          </cell>
        </row>
        <row r="1426">
          <cell r="A1426" t="str">
            <v>Pipelline work at Bikhampur &amp; Kopa</v>
          </cell>
          <cell r="B1426" t="str">
            <v/>
          </cell>
        </row>
        <row r="1427">
          <cell r="A1427" t="str">
            <v>Variant Pipeline works@Gauradand</v>
          </cell>
          <cell r="B1427" t="str">
            <v/>
          </cell>
        </row>
        <row r="1428">
          <cell r="A1428" t="str">
            <v>CONCRETE VIBRATOR 5 HP DIESEL</v>
          </cell>
          <cell r="B1428">
            <v>1300000188</v>
          </cell>
        </row>
        <row r="1429">
          <cell r="A1429" t="str">
            <v>LT 3.5CX240SQ.MM XLPE INS ARM ALU CABLE</v>
          </cell>
          <cell r="B1429">
            <v>800003938</v>
          </cell>
        </row>
        <row r="1430">
          <cell r="A1430" t="str">
            <v>BLACK GLASSES</v>
          </cell>
          <cell r="B1430">
            <v>200000112</v>
          </cell>
        </row>
        <row r="1431">
          <cell r="A1431" t="str">
            <v>WHITE GLASS  KARAM MAKE</v>
          </cell>
          <cell r="B1431">
            <v>200005619</v>
          </cell>
        </row>
        <row r="1432">
          <cell r="A1432" t="str">
            <v>CUTTING NOZZLE A 3/64 - MESSER MAKE</v>
          </cell>
          <cell r="B1432">
            <v>200019929</v>
          </cell>
        </row>
        <row r="1433">
          <cell r="A1433" t="str">
            <v>AG5 CUTTING WHEELS</v>
          </cell>
          <cell r="B1433">
            <v>400003360</v>
          </cell>
        </row>
        <row r="1434">
          <cell r="A1434" t="str">
            <v>PH @ RangardhRaela&amp;SarayRaju_LALGANJ_3.6</v>
          </cell>
          <cell r="B1434" t="str">
            <v/>
          </cell>
        </row>
        <row r="1435">
          <cell r="A1435" t="str">
            <v>PIPELINE@PUREBHAGWAT&amp;PURELOKA(SANGIPUR)</v>
          </cell>
          <cell r="B1435" t="str">
            <v/>
          </cell>
        </row>
        <row r="1436">
          <cell r="A1436" t="str">
            <v>GUM BOOT</v>
          </cell>
          <cell r="B1436">
            <v>200000306</v>
          </cell>
        </row>
        <row r="1437">
          <cell r="A1437" t="str">
            <v>CLAMP METER</v>
          </cell>
          <cell r="B1437">
            <v>200001376</v>
          </cell>
        </row>
        <row r="1438">
          <cell r="A1438" t="str">
            <v>COPPER LUGS 16 SQ.MM</v>
          </cell>
          <cell r="B1438">
            <v>200002765</v>
          </cell>
        </row>
        <row r="1439">
          <cell r="A1439" t="str">
            <v>3 PIN PLUG 16AMP</v>
          </cell>
          <cell r="B1439">
            <v>200008176</v>
          </cell>
        </row>
        <row r="1440">
          <cell r="A1440" t="str">
            <v>PVC BEND 25MM</v>
          </cell>
          <cell r="B1440">
            <v>200013379</v>
          </cell>
        </row>
        <row r="1441">
          <cell r="A1441" t="str">
            <v>PVC LONG BEND 25MM</v>
          </cell>
          <cell r="B1441">
            <v>200017869</v>
          </cell>
        </row>
        <row r="1442">
          <cell r="A1442" t="str">
            <v>SOCKET 16 AMP 3 PIN</v>
          </cell>
          <cell r="B1442">
            <v>200027627</v>
          </cell>
        </row>
        <row r="1443">
          <cell r="A1443" t="str">
            <v>25MM PVC FLEXIBLE PIPE 25MTR</v>
          </cell>
          <cell r="B1443">
            <v>200032807</v>
          </cell>
        </row>
        <row r="1444">
          <cell r="A1444" t="str">
            <v>STANDARD MEASURING JAR 5LTR</v>
          </cell>
          <cell r="B1444">
            <v>800000463</v>
          </cell>
        </row>
        <row r="1445">
          <cell r="A1445" t="str">
            <v>STANDARD MEASURING JAR 10LTR</v>
          </cell>
          <cell r="B1445">
            <v>800000464</v>
          </cell>
        </row>
        <row r="1446">
          <cell r="A1446" t="str">
            <v>Office Net line cable &amp; Electrical Works</v>
          </cell>
          <cell r="B1446" t="str">
            <v/>
          </cell>
        </row>
        <row r="1447">
          <cell r="A1447" t="str">
            <v>BW @ RangardhRaela &amp; SarayRaju_LALGANJ</v>
          </cell>
          <cell r="B1447" t="str">
            <v/>
          </cell>
        </row>
        <row r="1448">
          <cell r="A1448" t="str">
            <v>MS  FLANGES 125MM</v>
          </cell>
          <cell r="B1448">
            <v>200032581</v>
          </cell>
        </row>
        <row r="1449">
          <cell r="A1449" t="str">
            <v>WELDING HOLDERS</v>
          </cell>
          <cell r="B1449">
            <v>200000631</v>
          </cell>
        </row>
        <row r="1450">
          <cell r="A1450" t="str">
            <v>OFFICE GROSSERY</v>
          </cell>
          <cell r="B1450" t="str">
            <v/>
          </cell>
        </row>
        <row r="1451">
          <cell r="A1451" t="str">
            <v>2001010/BIKE SERVICE</v>
          </cell>
          <cell r="B1451" t="str">
            <v/>
          </cell>
        </row>
        <row r="1452">
          <cell r="A1452" t="str">
            <v>MESS EXPENSES</v>
          </cell>
          <cell r="B1452" t="str">
            <v/>
          </cell>
        </row>
        <row r="1453">
          <cell r="A1453" t="str">
            <v>PRINTING CHARGES OF 6 SET X 20 BOOKS</v>
          </cell>
          <cell r="B1453" t="str">
            <v/>
          </cell>
        </row>
        <row r="1454">
          <cell r="A1454" t="str">
            <v>OP UNIT @Gode (sadar)</v>
          </cell>
          <cell r="B1454" t="str">
            <v/>
          </cell>
        </row>
        <row r="1455">
          <cell r="A1455" t="str">
            <v>STAMP MAKING</v>
          </cell>
          <cell r="B1455" t="str">
            <v/>
          </cell>
        </row>
        <row r="1456">
          <cell r="A1456" t="str">
            <v>Site offier electrici power connection</v>
          </cell>
          <cell r="B1456" t="str">
            <v/>
          </cell>
        </row>
        <row r="1457">
          <cell r="A1457" t="str">
            <v>HIRING OF MAHINDRA BOLERO NEO-UP33BX9899</v>
          </cell>
          <cell r="B1457" t="str">
            <v/>
          </cell>
        </row>
        <row r="1458">
          <cell r="A1458" t="str">
            <v>2000771/BIKE SERVICE</v>
          </cell>
          <cell r="B1458" t="str">
            <v/>
          </cell>
        </row>
        <row r="1459">
          <cell r="A1459" t="str">
            <v>Boundary Wall @ Majhilgaw (Kunda)</v>
          </cell>
          <cell r="B1459" t="str">
            <v/>
          </cell>
        </row>
        <row r="1460">
          <cell r="A1460" t="str">
            <v>AIR COOLER FIBER BODY</v>
          </cell>
          <cell r="B1460">
            <v>1300000004</v>
          </cell>
        </row>
        <row r="1461">
          <cell r="A1461" t="str">
            <v>TAKHAT WITH PILLOW &amp; MATTRESS( 6 X 4)</v>
          </cell>
          <cell r="B1461" t="str">
            <v/>
          </cell>
        </row>
        <row r="1462">
          <cell r="A1462" t="str">
            <v>Site offier electrici connection Deposit</v>
          </cell>
          <cell r="B1462" t="str">
            <v/>
          </cell>
        </row>
        <row r="1463">
          <cell r="A1463" t="str">
            <v>PVC CONDUIT PIPE 25MM</v>
          </cell>
          <cell r="B1463">
            <v>200018742</v>
          </cell>
        </row>
        <row r="1464">
          <cell r="A1464" t="str">
            <v>Compressor @ Bhavranpur (Patti)</v>
          </cell>
          <cell r="B1464" t="str">
            <v/>
          </cell>
        </row>
        <row r="1465">
          <cell r="A1465" t="str">
            <v>Pipeline @ Barna (Bihar)</v>
          </cell>
          <cell r="B1465" t="str">
            <v/>
          </cell>
        </row>
        <row r="1466">
          <cell r="A1466" t="str">
            <v>Pipeline @ Kuda (Bihar)</v>
          </cell>
          <cell r="B1466" t="str">
            <v/>
          </cell>
        </row>
        <row r="1467">
          <cell r="A1467" t="str">
            <v>Pipeline @ Majhilgaon (Kunda) P-1</v>
          </cell>
          <cell r="B1467" t="str">
            <v/>
          </cell>
        </row>
        <row r="1468">
          <cell r="A1468" t="str">
            <v>Pipeline @ ParewaNarayanpur (Kunda)</v>
          </cell>
          <cell r="B1468" t="str">
            <v/>
          </cell>
        </row>
        <row r="1469">
          <cell r="A1469" t="str">
            <v>Pipeline @Aaemna jaatupur &amp; Samnaspur Da</v>
          </cell>
          <cell r="B1469" t="str">
            <v/>
          </cell>
        </row>
        <row r="1470">
          <cell r="A1470" t="str">
            <v>Manpower Supply for the Month of April</v>
          </cell>
          <cell r="B1470" t="str">
            <v/>
          </cell>
        </row>
        <row r="1471">
          <cell r="A1471" t="str">
            <v>Compressor @ Tala (Bababhelkaranthdham)</v>
          </cell>
          <cell r="B1471" t="str">
            <v/>
          </cell>
        </row>
        <row r="1472">
          <cell r="A1472" t="str">
            <v>PILLOW COVERS</v>
          </cell>
          <cell r="B1472">
            <v>200005253</v>
          </cell>
        </row>
        <row r="1473">
          <cell r="A1473" t="str">
            <v>BED SHEETS</v>
          </cell>
          <cell r="B1473">
            <v>200005547</v>
          </cell>
        </row>
        <row r="1474">
          <cell r="A1474" t="str">
            <v>PILLOW</v>
          </cell>
          <cell r="B1474">
            <v>200007419</v>
          </cell>
        </row>
        <row r="1475">
          <cell r="A1475" t="str">
            <v>MATTRESS 6" X 3"</v>
          </cell>
          <cell r="B1475">
            <v>200025206</v>
          </cell>
        </row>
        <row r="1476">
          <cell r="A1476" t="str">
            <v>OP Unit @ SuryagarhJagannath (Mangraura)</v>
          </cell>
          <cell r="B1476" t="str">
            <v/>
          </cell>
        </row>
        <row r="1477">
          <cell r="A1477" t="str">
            <v>HIRING OF MAHINDRA BOLERO - UP36M3408</v>
          </cell>
          <cell r="B1477" t="str">
            <v/>
          </cell>
        </row>
        <row r="1478">
          <cell r="A1478" t="str">
            <v>OP Unit @ Alipur (Rampur Sangramgarh</v>
          </cell>
          <cell r="B1478" t="str">
            <v/>
          </cell>
        </row>
        <row r="1479">
          <cell r="A1479" t="str">
            <v>REFRIGERATOR  190 LTR</v>
          </cell>
          <cell r="B1479">
            <v>1300000009</v>
          </cell>
        </row>
        <row r="1480">
          <cell r="A1480" t="str">
            <v>Compressor @ Saray Jamuari (Mangraura)</v>
          </cell>
          <cell r="B1480" t="str">
            <v/>
          </cell>
        </row>
        <row r="1481">
          <cell r="A1481" t="str">
            <v>BLANKET</v>
          </cell>
          <cell r="B1481">
            <v>200014504</v>
          </cell>
        </row>
        <row r="1482">
          <cell r="A1482" t="str">
            <v>OP Unit @ Lakuri (RampurSangramgarh)</v>
          </cell>
          <cell r="B1482" t="str">
            <v/>
          </cell>
        </row>
        <row r="1483">
          <cell r="A1483" t="str">
            <v>FOR EXCUTIVE GUEST HOUSE AC INSTALATION</v>
          </cell>
          <cell r="B1483" t="str">
            <v/>
          </cell>
        </row>
        <row r="1484">
          <cell r="A1484" t="str">
            <v>TW Dev by 250 PSI Comp@ Diyawa &amp; Keotali</v>
          </cell>
          <cell r="B1484" t="str">
            <v/>
          </cell>
        </row>
        <row r="1485">
          <cell r="A1485" t="str">
            <v>FOR EXCUTIVE GUEST HOUSE</v>
          </cell>
          <cell r="B1485" t="str">
            <v/>
          </cell>
        </row>
        <row r="1486">
          <cell r="A1486" t="str">
            <v>OP Unit @ Pure Jodha (RampurSangramgarh)</v>
          </cell>
          <cell r="B1486" t="str">
            <v/>
          </cell>
        </row>
        <row r="1487">
          <cell r="A1487" t="str">
            <v>Compressor @ Mahdahan (Patti)</v>
          </cell>
          <cell r="B1487" t="str">
            <v/>
          </cell>
        </row>
        <row r="1488">
          <cell r="A1488" t="str">
            <v>PP ROPE 10 MM IN KGS</v>
          </cell>
          <cell r="B1488">
            <v>200023282</v>
          </cell>
        </row>
        <row r="1489">
          <cell r="A1489" t="str">
            <v>OP Unit@Kalyanpur&amp;Purefhattesing(Rmprsng</v>
          </cell>
          <cell r="B1489" t="str">
            <v/>
          </cell>
        </row>
        <row r="1490">
          <cell r="A1490" t="str">
            <v>TRANSPORT CHARG OF MATERIALS</v>
          </cell>
          <cell r="B1490" t="str">
            <v/>
          </cell>
        </row>
        <row r="1491">
          <cell r="A1491" t="str">
            <v>RACK MS 4FT</v>
          </cell>
          <cell r="B1491">
            <v>1300000500</v>
          </cell>
        </row>
        <row r="1492">
          <cell r="A1492" t="str">
            <v>DINING TABLE NILKAMAL STL 24</v>
          </cell>
          <cell r="B1492">
            <v>1300001400</v>
          </cell>
        </row>
        <row r="1493">
          <cell r="A1493" t="str">
            <v>OP Unit @ Digaosi (RampurSangramgarh)</v>
          </cell>
          <cell r="B1493" t="str">
            <v/>
          </cell>
        </row>
        <row r="1494">
          <cell r="A1494" t="str">
            <v>STAFF WELFARE</v>
          </cell>
          <cell r="B1494" t="str">
            <v/>
          </cell>
        </row>
        <row r="1495">
          <cell r="A1495" t="str">
            <v>202/HYDRA SPARE PARTS</v>
          </cell>
          <cell r="B1495" t="str">
            <v/>
          </cell>
        </row>
        <row r="1496">
          <cell r="A1496" t="str">
            <v>2001089/BIKE SERVICE</v>
          </cell>
          <cell r="B1496" t="str">
            <v/>
          </cell>
        </row>
        <row r="1497">
          <cell r="A1497" t="str">
            <v>P V C PIPE</v>
          </cell>
          <cell r="B1497">
            <v>200002838</v>
          </cell>
        </row>
        <row r="1498">
          <cell r="A1498" t="str">
            <v>PVC TEE 4"</v>
          </cell>
          <cell r="B1498">
            <v>200014944</v>
          </cell>
        </row>
        <row r="1499">
          <cell r="A1499" t="str">
            <v>UPVC SOLVENT CEMENT 250 ML</v>
          </cell>
          <cell r="B1499">
            <v>200015753</v>
          </cell>
        </row>
        <row r="1500">
          <cell r="A1500" t="str">
            <v>PVC MASHKITO JALI</v>
          </cell>
          <cell r="B1500">
            <v>200018896</v>
          </cell>
        </row>
        <row r="1501">
          <cell r="A1501" t="str">
            <v>PVC TEE 1 1/4"</v>
          </cell>
          <cell r="B1501">
            <v>200020682</v>
          </cell>
        </row>
        <row r="1502">
          <cell r="A1502" t="str">
            <v>PVC PIPE 4 "</v>
          </cell>
          <cell r="B1502">
            <v>200027348</v>
          </cell>
        </row>
        <row r="1503">
          <cell r="A1503" t="str">
            <v>WATER TANK-500 LTR</v>
          </cell>
          <cell r="B1503">
            <v>800002975</v>
          </cell>
        </row>
        <row r="1504">
          <cell r="A1504" t="str">
            <v>OP Unit @Harraipatti &amp;Labeda(AaspurDevsa</v>
          </cell>
          <cell r="B1504" t="str">
            <v/>
          </cell>
        </row>
        <row r="1505">
          <cell r="A1505" t="str">
            <v>EX GUEST FOODING FOR REFRESHMENT</v>
          </cell>
          <cell r="B1505" t="str">
            <v/>
          </cell>
        </row>
        <row r="1506">
          <cell r="A1506" t="str">
            <v>VALVE LETH WORK</v>
          </cell>
          <cell r="B1506" t="str">
            <v/>
          </cell>
        </row>
        <row r="1507">
          <cell r="A1507" t="str">
            <v>LT 2C X 2.5 SQ.MM PVC INS UNARM CU FLEX</v>
          </cell>
          <cell r="B1507">
            <v>200028274</v>
          </cell>
        </row>
        <row r="1508">
          <cell r="A1508" t="str">
            <v>5000104/HYDRA SPARE PARTS</v>
          </cell>
          <cell r="B1508" t="str">
            <v/>
          </cell>
        </row>
        <row r="1509">
          <cell r="A1509" t="str">
            <v>Supply of AC Cable &amp; Column Pipe</v>
          </cell>
          <cell r="B1509" t="str">
            <v/>
          </cell>
        </row>
        <row r="1510">
          <cell r="A1510" t="str">
            <v>WOODEN COT 6 X 6FT</v>
          </cell>
          <cell r="B1510">
            <v>1300000205</v>
          </cell>
        </row>
        <row r="1511">
          <cell r="A1511" t="str">
            <v>SOFA SET 3+1+1SEATER</v>
          </cell>
          <cell r="B1511">
            <v>1300000215</v>
          </cell>
        </row>
        <row r="1512">
          <cell r="A1512" t="str">
            <v>LED TV 43IN</v>
          </cell>
          <cell r="B1512">
            <v>1300000449</v>
          </cell>
        </row>
        <row r="1513">
          <cell r="A1513" t="str">
            <v>CENTRE TABLE</v>
          </cell>
          <cell r="B1513">
            <v>1300001045</v>
          </cell>
        </row>
        <row r="1514">
          <cell r="A1514" t="str">
            <v>WASHING MACHINE SEMI-AUTOMATIC-6KG</v>
          </cell>
          <cell r="B1514">
            <v>1300001183</v>
          </cell>
        </row>
        <row r="1515">
          <cell r="A1515" t="str">
            <v>REFRIGERATOR SAMSUNG 242LTRS DOUBLE DOOR</v>
          </cell>
          <cell r="B1515">
            <v>1300001211</v>
          </cell>
        </row>
        <row r="1516">
          <cell r="A1516" t="str">
            <v>DINING TABLE 6 SEATER GLASS 6 X 3</v>
          </cell>
          <cell r="B1516">
            <v>1300001281</v>
          </cell>
        </row>
        <row r="1517">
          <cell r="A1517" t="str">
            <v>AIR COOLERS METAL BODY</v>
          </cell>
          <cell r="B1517">
            <v>1300000034</v>
          </cell>
        </row>
        <row r="1518">
          <cell r="A1518" t="str">
            <v>150MM DI ELECT OPERATED SLUICE VALVE</v>
          </cell>
          <cell r="B1518">
            <v>900009145</v>
          </cell>
        </row>
        <row r="1519">
          <cell r="A1519" t="str">
            <v>CHANGE OVER SWITCH 200 AMP</v>
          </cell>
          <cell r="B1519">
            <v>800001326</v>
          </cell>
        </row>
        <row r="1520">
          <cell r="A1520" t="str">
            <v>M.S NUT BOLT WITH WASHER M 6 X 25 IN EA</v>
          </cell>
          <cell r="B1520">
            <v>200009069</v>
          </cell>
        </row>
        <row r="1521">
          <cell r="A1521" t="str">
            <v>BOLT NUT WITH WASHER 3/8 X 1 1/2IN</v>
          </cell>
          <cell r="B1521">
            <v>200019220</v>
          </cell>
        </row>
        <row r="1522">
          <cell r="A1522" t="str">
            <v>CABLE TIE 250MM.</v>
          </cell>
          <cell r="B1522">
            <v>200021953</v>
          </cell>
        </row>
        <row r="1523">
          <cell r="A1523" t="str">
            <v>63 A FEMALE SOCKET 3 PHASE</v>
          </cell>
          <cell r="B1523">
            <v>200035376</v>
          </cell>
        </row>
        <row r="1524">
          <cell r="A1524" t="str">
            <v>63 A MALE SOCKET 3 PHASE</v>
          </cell>
          <cell r="B1524">
            <v>200035377</v>
          </cell>
        </row>
        <row r="1525">
          <cell r="A1525" t="str">
            <v>SPRAYER MACHINE</v>
          </cell>
          <cell r="B1525">
            <v>800001285</v>
          </cell>
        </row>
        <row r="1526">
          <cell r="A1526" t="str">
            <v>LAB EQUIPMENTS (DELHI TO PRATAPGARH)</v>
          </cell>
          <cell r="B1526" t="str">
            <v/>
          </cell>
        </row>
        <row r="1527">
          <cell r="A1527" t="str">
            <v>DG SET-30KVA</v>
          </cell>
          <cell r="B1527">
            <v>900008665</v>
          </cell>
        </row>
        <row r="1528">
          <cell r="A1528" t="str">
            <v>TATA SKY</v>
          </cell>
          <cell r="B1528">
            <v>900003201</v>
          </cell>
        </row>
        <row r="1529">
          <cell r="A1529" t="str">
            <v>ESR @ Gehrauli (Mangraura)</v>
          </cell>
          <cell r="B1529" t="str">
            <v/>
          </cell>
        </row>
        <row r="1530">
          <cell r="A1530" t="str">
            <v>RCCB 63 AMPS ENCLOSURE</v>
          </cell>
          <cell r="B1530">
            <v>200033340</v>
          </cell>
        </row>
        <row r="1531">
          <cell r="A1531" t="str">
            <v>ELCB 63 AMPS 30 MA  4 POLE</v>
          </cell>
          <cell r="B1531">
            <v>800001250</v>
          </cell>
        </row>
        <row r="1532">
          <cell r="A1532" t="str">
            <v>7.5 HP 3  PH SUBMERSIBLE PUMP</v>
          </cell>
          <cell r="B1532">
            <v>900009060</v>
          </cell>
        </row>
        <row r="1533">
          <cell r="A1533" t="str">
            <v>Boundarywall @ Rajwapur (Kalakankar</v>
          </cell>
          <cell r="B1533" t="str">
            <v/>
          </cell>
        </row>
        <row r="1534">
          <cell r="A1534" t="str">
            <v>REPAIR FOR THE BIKE 3396</v>
          </cell>
          <cell r="B1534" t="str">
            <v/>
          </cell>
        </row>
        <row r="1535">
          <cell r="A1535" t="str">
            <v>BAR CUTTING &amp; BAR BENDING M/C</v>
          </cell>
          <cell r="B1535" t="str">
            <v/>
          </cell>
        </row>
        <row r="1536">
          <cell r="A1536" t="str">
            <v>OP Unit @Trilokpur Visai(Sandwachandrika</v>
          </cell>
          <cell r="B1536" t="str">
            <v/>
          </cell>
        </row>
        <row r="1537">
          <cell r="A1537" t="str">
            <v>REPAIR FOR THE BIKE 7466</v>
          </cell>
          <cell r="B1537" t="str">
            <v/>
          </cell>
        </row>
        <row r="1538">
          <cell r="A1538" t="str">
            <v>REPAIR FOR THE BIKE 9286</v>
          </cell>
          <cell r="B1538" t="str">
            <v/>
          </cell>
        </row>
        <row r="1539">
          <cell r="A1539" t="str">
            <v>ESR @ Sangrampur (Sandwachandrika)</v>
          </cell>
          <cell r="B1539" t="str">
            <v/>
          </cell>
        </row>
        <row r="1540">
          <cell r="A1540" t="str">
            <v>Tubewell @ BHARATPUR (RAMPURSANGRAMGARH)</v>
          </cell>
          <cell r="B1540" t="str">
            <v/>
          </cell>
        </row>
        <row r="1541">
          <cell r="A1541" t="str">
            <v>REPAIR FOR THE BIKE 2524</v>
          </cell>
          <cell r="B1541" t="str">
            <v/>
          </cell>
        </row>
        <row r="1542">
          <cell r="A1542" t="str">
            <v>REPAIR FOR THE BIKE 6568</v>
          </cell>
          <cell r="B1542" t="str">
            <v/>
          </cell>
        </row>
        <row r="1543">
          <cell r="A1543" t="str">
            <v>2000993/bike service</v>
          </cell>
          <cell r="B1543" t="str">
            <v/>
          </cell>
        </row>
        <row r="1544">
          <cell r="A1544" t="str">
            <v>Boundarywall @ Lohangpur (Rampursangramg</v>
          </cell>
          <cell r="B1544" t="str">
            <v/>
          </cell>
        </row>
        <row r="1545">
          <cell r="A1545" t="str">
            <v>ESR @ Banemau Uparhar (Kunda)</v>
          </cell>
          <cell r="B1545" t="str">
            <v/>
          </cell>
        </row>
        <row r="1546">
          <cell r="A1546" t="str">
            <v>ESR @ Shivrajpur (Sandwachandrika)</v>
          </cell>
          <cell r="B1546" t="str">
            <v/>
          </cell>
        </row>
        <row r="1547">
          <cell r="A1547" t="str">
            <v>Tubewell @ TARAPUR (Lalganj</v>
          </cell>
          <cell r="B1547" t="str">
            <v/>
          </cell>
        </row>
        <row r="1548">
          <cell r="A1548" t="str">
            <v>FLAX WITH STAND 6'X5'</v>
          </cell>
          <cell r="B1548" t="str">
            <v/>
          </cell>
        </row>
        <row r="1549">
          <cell r="A1549" t="str">
            <v>FOR NEW BORE</v>
          </cell>
          <cell r="B1549" t="str">
            <v/>
          </cell>
        </row>
        <row r="1550">
          <cell r="A1550" t="str">
            <v>250PSI@Harraipatti &amp; Labeda B-Aaspurdevs</v>
          </cell>
          <cell r="B1550" t="str">
            <v/>
          </cell>
        </row>
        <row r="1551">
          <cell r="A1551" t="str">
            <v>Pipeline @ Haraipatti &amp; Labeda (Aspurdvs</v>
          </cell>
          <cell r="B1551" t="str">
            <v/>
          </cell>
        </row>
        <row r="1552">
          <cell r="A1552" t="str">
            <v>LT 3CX2.5SQ.MM XLPE INS UNARM CU CABLE</v>
          </cell>
          <cell r="B1552">
            <v>200030353</v>
          </cell>
        </row>
        <row r="1553">
          <cell r="A1553" t="str">
            <v>SWITCH BOARD 6WAY</v>
          </cell>
          <cell r="B1553">
            <v>800001229</v>
          </cell>
        </row>
        <row r="1554">
          <cell r="A1554" t="str">
            <v>Compressor @ Malaak (Mangraura)</v>
          </cell>
          <cell r="B1554" t="str">
            <v/>
          </cell>
        </row>
        <row r="1555">
          <cell r="A1555" t="str">
            <v>FOR INVERTER INSTALLATION CHARGES</v>
          </cell>
          <cell r="B1555" t="str">
            <v/>
          </cell>
        </row>
        <row r="1556">
          <cell r="A1556" t="str">
            <v>HERO HF DELUXE.</v>
          </cell>
          <cell r="B1556">
            <v>1400000070</v>
          </cell>
        </row>
        <row r="1557">
          <cell r="A1557" t="str">
            <v>Pipeline @ Gode (Sadar)</v>
          </cell>
          <cell r="B1557" t="str">
            <v/>
          </cell>
        </row>
        <row r="1558">
          <cell r="A1558" t="str">
            <v>Pipeline @ KHMPUR &amp; SARAY DALI_SADAR</v>
          </cell>
          <cell r="B1558" t="str">
            <v/>
          </cell>
        </row>
        <row r="1559">
          <cell r="A1559" t="str">
            <v>ANGLE RACK</v>
          </cell>
          <cell r="B1559">
            <v>1300000286</v>
          </cell>
        </row>
        <row r="1560">
          <cell r="A1560" t="str">
            <v>FIRE EXTINGUISHER ABC 5 KG</v>
          </cell>
          <cell r="B1560">
            <v>800003030</v>
          </cell>
        </row>
        <row r="1561">
          <cell r="A1561" t="str">
            <v>FIRE EXTINGUISHER ABC 50 KG</v>
          </cell>
          <cell r="B1561">
            <v>800005133</v>
          </cell>
        </row>
        <row r="1562">
          <cell r="A1562" t="str">
            <v>250PSI@PureBhika &amp; Raigarh B-Mangraura</v>
          </cell>
          <cell r="B1562" t="str">
            <v/>
          </cell>
        </row>
        <row r="1563">
          <cell r="A1563" t="str">
            <v>Drillin of Borehole for Tubewell manidpu</v>
          </cell>
          <cell r="B1563" t="str">
            <v/>
          </cell>
        </row>
        <row r="1564">
          <cell r="A1564" t="str">
            <v>PANTY EXPENCES IN PRATAPGARH OFFICE</v>
          </cell>
          <cell r="B1564" t="str">
            <v/>
          </cell>
        </row>
        <row r="1565">
          <cell r="A1565" t="str">
            <v>FOR MATERIAL WEIGHING CHARGES</v>
          </cell>
          <cell r="B1565" t="str">
            <v/>
          </cell>
        </row>
        <row r="1566">
          <cell r="A1566" t="str">
            <v>450PSI@Raichandrapatti &amp; Arila B-Patti</v>
          </cell>
          <cell r="B1566" t="str">
            <v/>
          </cell>
        </row>
        <row r="1567">
          <cell r="A1567" t="str">
            <v>FOR STAFF MESS</v>
          </cell>
          <cell r="B1567" t="str">
            <v/>
          </cell>
        </row>
        <row r="1568">
          <cell r="A1568" t="str">
            <v>2001105/BIKE SERVICE</v>
          </cell>
          <cell r="B1568" t="str">
            <v/>
          </cell>
        </row>
        <row r="1569">
          <cell r="A1569" t="str">
            <v>U PVC PIPE 1"</v>
          </cell>
          <cell r="B1569">
            <v>200004086</v>
          </cell>
        </row>
        <row r="1570">
          <cell r="A1570" t="str">
            <v>U PVC BALL VALVE 1"</v>
          </cell>
          <cell r="B1570">
            <v>200005766</v>
          </cell>
        </row>
        <row r="1571">
          <cell r="A1571" t="str">
            <v>MESS EXPENCES OF VIP GUEST HOUSE</v>
          </cell>
          <cell r="B1571" t="str">
            <v/>
          </cell>
        </row>
        <row r="1572">
          <cell r="A1572" t="str">
            <v>MS ANGLE 45 X 45 X 6 MM</v>
          </cell>
          <cell r="B1572">
            <v>200035560</v>
          </cell>
        </row>
        <row r="1573">
          <cell r="A1573" t="str">
            <v>MCCB 125AMPS 4 POLE</v>
          </cell>
          <cell r="B1573">
            <v>200019653</v>
          </cell>
        </row>
        <row r="1574">
          <cell r="A1574" t="str">
            <v>Pipeline @ Dadupur (Patti)</v>
          </cell>
          <cell r="B1574" t="str">
            <v/>
          </cell>
        </row>
        <row r="1575">
          <cell r="A1575" t="str">
            <v>M S PIPE 40 NB</v>
          </cell>
          <cell r="B1575">
            <v>800000537</v>
          </cell>
        </row>
        <row r="1576">
          <cell r="A1576" t="str">
            <v>WATER FOLLOWING VALVE</v>
          </cell>
          <cell r="B1576" t="str">
            <v/>
          </cell>
        </row>
        <row r="1577">
          <cell r="A1577" t="str">
            <v>PIPELINE @ SARAIMAKAI  (LALGANJ)</v>
          </cell>
          <cell r="B1577" t="str">
            <v/>
          </cell>
        </row>
        <row r="1578">
          <cell r="A1578" t="str">
            <v>WOODEN ALMIRAH 4" X 2.6"</v>
          </cell>
          <cell r="B1578">
            <v>1300001073</v>
          </cell>
        </row>
        <row r="1579">
          <cell r="A1579" t="str">
            <v>ELECTRICAL WATER GEYSER 3LTR</v>
          </cell>
          <cell r="B1579">
            <v>1300001235</v>
          </cell>
        </row>
        <row r="1580">
          <cell r="A1580" t="str">
            <v>WOODEN ALMIRAH 3FT X 2.5FT</v>
          </cell>
          <cell r="B1580">
            <v>1300001346</v>
          </cell>
        </row>
        <row r="1581">
          <cell r="A1581" t="str">
            <v>BW @ Karanpur Khujahi (Bababelkarnatjh)</v>
          </cell>
          <cell r="B1581" t="str">
            <v/>
          </cell>
        </row>
        <row r="1582">
          <cell r="A1582" t="str">
            <v>GUM SHOE 9"</v>
          </cell>
          <cell r="B1582">
            <v>200003804</v>
          </cell>
        </row>
        <row r="1583">
          <cell r="A1583" t="str">
            <v>Pipeline@Jaitipurkathar-SADAR</v>
          </cell>
          <cell r="B1583" t="str">
            <v/>
          </cell>
        </row>
        <row r="1584">
          <cell r="A1584" t="str">
            <v>FOR OP UNIT</v>
          </cell>
          <cell r="B1584" t="str">
            <v/>
          </cell>
        </row>
        <row r="1585">
          <cell r="A1585" t="str">
            <v>PIPELINE @ CHAURANG (BABAGANJ)</v>
          </cell>
          <cell r="B1585" t="str">
            <v/>
          </cell>
        </row>
        <row r="1586">
          <cell r="A1586" t="str">
            <v>OP Unit @Diha balai B-Babaganj</v>
          </cell>
          <cell r="B1586" t="str">
            <v/>
          </cell>
        </row>
        <row r="1587">
          <cell r="A1587" t="str">
            <v>2001150/BIKE SERVICE</v>
          </cell>
          <cell r="B1587" t="str">
            <v/>
          </cell>
        </row>
        <row r="1588">
          <cell r="A1588" t="str">
            <v>Pipeline @ Sekhpur Asik (Kunda)</v>
          </cell>
          <cell r="B1588" t="str">
            <v/>
          </cell>
        </row>
        <row r="1589">
          <cell r="A1589" t="str">
            <v>Boundarywall @ Chhevaga (Bihar)</v>
          </cell>
          <cell r="B1589" t="str">
            <v/>
          </cell>
        </row>
        <row r="1590">
          <cell r="A1590" t="str">
            <v>CHAIN PULLEY BLOCK 5MTX6MTR(VITAL MAKE)</v>
          </cell>
          <cell r="B1590">
            <v>800000908</v>
          </cell>
        </row>
        <row r="1591">
          <cell r="A1591" t="str">
            <v>OP Unit @Amarpur B-Bababelkarnathdham</v>
          </cell>
          <cell r="B1591" t="str">
            <v/>
          </cell>
        </row>
        <row r="1592">
          <cell r="A1592" t="str">
            <v>TW @ Raipur (Bihar)</v>
          </cell>
          <cell r="B1592" t="str">
            <v/>
          </cell>
        </row>
        <row r="1593">
          <cell r="A1593" t="str">
            <v>TRENCH DIGGER MACHINE</v>
          </cell>
          <cell r="B1593">
            <v>1400000327</v>
          </cell>
        </row>
        <row r="1594">
          <cell r="A1594" t="str">
            <v>ALUMINUM FANTI 3 MTR LONG</v>
          </cell>
          <cell r="B1594">
            <v>200013747</v>
          </cell>
        </row>
        <row r="1595">
          <cell r="A1595" t="str">
            <v>Pipeline @ Puredalpatshah &amp; Gauhani(Aasp</v>
          </cell>
          <cell r="B1595" t="str">
            <v/>
          </cell>
        </row>
        <row r="1596">
          <cell r="A1596" t="str">
            <v>STATIONARY MATERIALS</v>
          </cell>
          <cell r="B1596" t="str">
            <v/>
          </cell>
        </row>
        <row r="1597">
          <cell r="A1597" t="str">
            <v>Pipeline works @ Mandipur (Lalganj)</v>
          </cell>
          <cell r="B1597" t="str">
            <v/>
          </cell>
        </row>
        <row r="1598">
          <cell r="A1598" t="str">
            <v>OP Unit @PureTilakram B-Lalganj</v>
          </cell>
          <cell r="B1598" t="str">
            <v/>
          </cell>
        </row>
        <row r="1599">
          <cell r="A1599" t="str">
            <v>Tubewell @ Purebharat(Sandw Blck) Failed</v>
          </cell>
          <cell r="B1599" t="str">
            <v/>
          </cell>
        </row>
        <row r="1600">
          <cell r="A1600" t="str">
            <v>2000772/BIKE REPAIRING WORKS 28%</v>
          </cell>
          <cell r="B1600" t="str">
            <v/>
          </cell>
        </row>
        <row r="1601">
          <cell r="A1601" t="str">
            <v>HP COMBO WIRELESS</v>
          </cell>
          <cell r="B1601" t="str">
            <v/>
          </cell>
        </row>
        <row r="1602">
          <cell r="A1602" t="str">
            <v>OP Unit @fatuhabad B-Babaganj</v>
          </cell>
          <cell r="B1602" t="str">
            <v/>
          </cell>
        </row>
        <row r="1603">
          <cell r="A1603" t="str">
            <v>TW Dev by 250 PSI @ Ateha (Sngp)</v>
          </cell>
          <cell r="B1603" t="str">
            <v/>
          </cell>
        </row>
        <row r="1604">
          <cell r="A1604" t="str">
            <v>Tubewell @ Variyasamudra (Sadar Blck)</v>
          </cell>
          <cell r="B1604" t="str">
            <v/>
          </cell>
        </row>
        <row r="1605">
          <cell r="A1605" t="str">
            <v>OP Unit @Janvamau B-Kalakankar</v>
          </cell>
          <cell r="B1605" t="str">
            <v/>
          </cell>
        </row>
        <row r="1606">
          <cell r="A1606" t="str">
            <v>Pipeline @ DEHRIDIGAR_MANGRAURA</v>
          </cell>
          <cell r="B1606" t="str">
            <v/>
          </cell>
        </row>
        <row r="1607">
          <cell r="A1607" t="str">
            <v>OP Unit @Tala B-Bababelkarnathdham</v>
          </cell>
          <cell r="B1607" t="str">
            <v/>
          </cell>
        </row>
        <row r="1608">
          <cell r="A1608" t="str">
            <v>MS RING(SLOTTED PIPE)-150MM,IS:2800/226</v>
          </cell>
          <cell r="B1608">
            <v>1200000565</v>
          </cell>
        </row>
        <row r="1609">
          <cell r="A1609" t="str">
            <v>TW @ Khargipur &amp; Phulpur Rama (Bihar)</v>
          </cell>
          <cell r="B1609" t="str">
            <v/>
          </cell>
        </row>
        <row r="1610">
          <cell r="A1610" t="str">
            <v>WALL FAN</v>
          </cell>
          <cell r="B1610">
            <v>1300001438</v>
          </cell>
        </row>
        <row r="1611">
          <cell r="A1611" t="str">
            <v>OP Unit @Pureali makhdampur B-Babaganj</v>
          </cell>
          <cell r="B1611" t="str">
            <v/>
          </cell>
        </row>
        <row r="1612">
          <cell r="A1612" t="str">
            <v>3000305/3000306 /2 NOS TOWER L Servicing</v>
          </cell>
          <cell r="B1612" t="str">
            <v/>
          </cell>
        </row>
        <row r="1613">
          <cell r="A1613" t="str">
            <v>TW Dev by 250 PSI @ Gehrauli (Mangr)</v>
          </cell>
          <cell r="B1613" t="str">
            <v/>
          </cell>
        </row>
        <row r="1614">
          <cell r="A1614" t="str">
            <v>HIRING OF MAHINDRA BOLERO PLUS 8STR-12HR</v>
          </cell>
          <cell r="B1614" t="str">
            <v/>
          </cell>
        </row>
        <row r="1615">
          <cell r="A1615" t="str">
            <v>OP Unit @Chachamau B-Kalakankar</v>
          </cell>
          <cell r="B1615" t="str">
            <v/>
          </cell>
        </row>
        <row r="1616">
          <cell r="A1616" t="str">
            <v>2000772/BIKE REPAIRING WORKS 18%</v>
          </cell>
          <cell r="B1616" t="str">
            <v/>
          </cell>
        </row>
        <row r="1617">
          <cell r="A1617" t="str">
            <v>Pipeline works @ Rajwapur (Kalankar)</v>
          </cell>
          <cell r="B1617" t="str">
            <v/>
          </cell>
        </row>
        <row r="1618">
          <cell r="A1618" t="str">
            <v>FOR WELFARE STAFF</v>
          </cell>
          <cell r="B1618" t="str">
            <v/>
          </cell>
        </row>
        <row r="1619">
          <cell r="A1619" t="str">
            <v>FIRST AID BOX WITH MEDICIANS</v>
          </cell>
          <cell r="B1619">
            <v>1200000564</v>
          </cell>
        </row>
        <row r="1620">
          <cell r="A1620" t="str">
            <v>OP Unit @Maruaan &amp; Saraynankar B-BBND</v>
          </cell>
          <cell r="B1620" t="str">
            <v/>
          </cell>
        </row>
        <row r="1621">
          <cell r="A1621" t="str">
            <v>450MM DIA G.I FRAME SIEVE PAN &amp; LID</v>
          </cell>
          <cell r="B1621">
            <v>200033609</v>
          </cell>
        </row>
        <row r="1622">
          <cell r="A1622" t="str">
            <v>HIRING OF MAHINDRA BOLERO PLUS 8STR-24HR</v>
          </cell>
          <cell r="B1622" t="str">
            <v/>
          </cell>
        </row>
        <row r="1623">
          <cell r="A1623" t="str">
            <v>SERVICE ENGINNER</v>
          </cell>
          <cell r="B1623" t="str">
            <v/>
          </cell>
        </row>
        <row r="1624">
          <cell r="A1624" t="str">
            <v>Transport ChargeEID-12464,Shoeb,SR.Execu</v>
          </cell>
          <cell r="B1624" t="str">
            <v/>
          </cell>
        </row>
        <row r="1625">
          <cell r="A1625" t="str">
            <v>LED LIGHT</v>
          </cell>
          <cell r="B1625">
            <v>200013008</v>
          </cell>
        </row>
        <row r="1626">
          <cell r="A1626" t="str">
            <v>CUTTING PLAYER 8"</v>
          </cell>
          <cell r="B1626">
            <v>200000197</v>
          </cell>
        </row>
        <row r="1627">
          <cell r="A1627" t="str">
            <v>TAP HANDLE</v>
          </cell>
          <cell r="B1627">
            <v>200001446</v>
          </cell>
        </row>
        <row r="1628">
          <cell r="A1628" t="str">
            <v>CIRCLIP PLIER INNER 8"</v>
          </cell>
          <cell r="B1628">
            <v>200006584</v>
          </cell>
        </row>
        <row r="1629">
          <cell r="A1629" t="str">
            <v>CIRCLIP PLIER OUTER 8"</v>
          </cell>
          <cell r="B1629">
            <v>200006585</v>
          </cell>
        </row>
        <row r="1630">
          <cell r="A1630" t="str">
            <v>D/E SPANNER 36X41 (BRONZE)</v>
          </cell>
          <cell r="B1630">
            <v>800000207</v>
          </cell>
        </row>
        <row r="1631">
          <cell r="A1631" t="str">
            <v>D/E SPANNER 46X50 (BRONZE)</v>
          </cell>
          <cell r="B1631">
            <v>800000209</v>
          </cell>
        </row>
        <row r="1632">
          <cell r="A1632" t="str">
            <v>BOX SPANNER 50MM</v>
          </cell>
          <cell r="B1632">
            <v>800000845</v>
          </cell>
        </row>
        <row r="1633">
          <cell r="A1633" t="str">
            <v>BOX SPANNER 55 MM</v>
          </cell>
          <cell r="B1633">
            <v>800001692</v>
          </cell>
        </row>
        <row r="1634">
          <cell r="A1634" t="str">
            <v>BOX SPANNER 60 MM</v>
          </cell>
          <cell r="B1634">
            <v>800001748</v>
          </cell>
        </row>
        <row r="1635">
          <cell r="A1635" t="str">
            <v>BOX SPANNER SET 6-32 MM</v>
          </cell>
          <cell r="B1635">
            <v>800003779</v>
          </cell>
        </row>
        <row r="1636">
          <cell r="A1636" t="str">
            <v>BOX SPANNER 40 MM</v>
          </cell>
          <cell r="B1636">
            <v>800004683</v>
          </cell>
        </row>
        <row r="1637">
          <cell r="A1637" t="str">
            <v>PH @ Kuda (Bihar)</v>
          </cell>
          <cell r="B1637" t="str">
            <v/>
          </cell>
        </row>
        <row r="1638">
          <cell r="A1638" t="str">
            <v>OP Unit @ PureParmeshw B-Sandwachandrika</v>
          </cell>
          <cell r="B1638" t="str">
            <v/>
          </cell>
        </row>
        <row r="1639">
          <cell r="A1639" t="str">
            <v>Pump House @ Badhwait (Babaganj)</v>
          </cell>
          <cell r="B1639" t="str">
            <v/>
          </cell>
        </row>
        <row r="1640">
          <cell r="A1640" t="str">
            <v>CAPACITOR 2.5 MFD</v>
          </cell>
          <cell r="B1640">
            <v>200002677</v>
          </cell>
        </row>
        <row r="1641">
          <cell r="A1641" t="str">
            <v>OP Unit @Pandari Jabar B-Bababelkarnathd</v>
          </cell>
          <cell r="B1641" t="str">
            <v/>
          </cell>
        </row>
        <row r="1642">
          <cell r="A1642" t="str">
            <v>WET GRINDER 5 KG</v>
          </cell>
          <cell r="B1642">
            <v>1300000999</v>
          </cell>
        </row>
        <row r="1643">
          <cell r="A1643" t="str">
            <v>CLEANING ITEMS FOR GUEST HOUSE LALGANJ</v>
          </cell>
          <cell r="B1643" t="str">
            <v/>
          </cell>
        </row>
        <row r="1644">
          <cell r="A1644" t="str">
            <v>ESR @ Jajupur (Kalakankar)</v>
          </cell>
          <cell r="B1644" t="str">
            <v/>
          </cell>
        </row>
        <row r="1645">
          <cell r="A1645" t="str">
            <v>OP Unit @ Kalyanpur B-Sandwachandrika</v>
          </cell>
          <cell r="B1645" t="str">
            <v/>
          </cell>
        </row>
        <row r="1646">
          <cell r="A1646" t="str">
            <v>BW @ Sarai Naahra(Bihar)</v>
          </cell>
          <cell r="B1646" t="str">
            <v/>
          </cell>
        </row>
        <row r="1647">
          <cell r="A1647" t="str">
            <v>TRANSPORTATION CHARGE OF TYRES</v>
          </cell>
          <cell r="B1647" t="str">
            <v/>
          </cell>
        </row>
        <row r="1648">
          <cell r="A1648" t="str">
            <v>SPEARS 18%</v>
          </cell>
          <cell r="B1648" t="str">
            <v/>
          </cell>
        </row>
        <row r="1649">
          <cell r="A1649" t="str">
            <v>TW Dev by 250 PSI @ Hardoi (Mangr)</v>
          </cell>
          <cell r="B1649" t="str">
            <v/>
          </cell>
        </row>
        <row r="1650">
          <cell r="A1650" t="str">
            <v>OP Unit @Maddupur&amp;Rokiyapur B-Kalakankar</v>
          </cell>
          <cell r="B1650" t="str">
            <v/>
          </cell>
        </row>
        <row r="1651">
          <cell r="A1651" t="str">
            <v>A3 Color Printer T4000DW</v>
          </cell>
          <cell r="B1651">
            <v>1300001450</v>
          </cell>
        </row>
        <row r="1652">
          <cell r="A1652" t="str">
            <v>TW Dev by 400 PSI @ Badhwait (Babgnj)</v>
          </cell>
          <cell r="B1652" t="str">
            <v/>
          </cell>
        </row>
        <row r="1653">
          <cell r="A1653" t="str">
            <v>OP Unit @Asrahi B-Lalganj</v>
          </cell>
          <cell r="B1653" t="str">
            <v/>
          </cell>
        </row>
        <row r="1654">
          <cell r="A1654" t="str">
            <v>BELT SLING 5 TON x 6 MTR</v>
          </cell>
          <cell r="B1654">
            <v>200001695</v>
          </cell>
        </row>
        <row r="1655">
          <cell r="A1655" t="str">
            <v>28% SPARE PARTS</v>
          </cell>
          <cell r="B1655" t="str">
            <v/>
          </cell>
        </row>
        <row r="1656">
          <cell r="A1656" t="str">
            <v>TW Dev by 250 PSI @ Alvalpur (Sngp)</v>
          </cell>
          <cell r="B1656" t="str">
            <v/>
          </cell>
        </row>
        <row r="1657">
          <cell r="A1657" t="str">
            <v>ESR @ Parwatpur Suleman_Aaspurdevsara</v>
          </cell>
          <cell r="B1657" t="str">
            <v/>
          </cell>
        </row>
        <row r="1658">
          <cell r="A1658" t="str">
            <v>2001072 / CAMPER Servicing</v>
          </cell>
          <cell r="B1658" t="str">
            <v/>
          </cell>
        </row>
        <row r="1659">
          <cell r="A1659" t="str">
            <v>FOR HDPE PIPE TESTING</v>
          </cell>
          <cell r="B1659" t="str">
            <v/>
          </cell>
        </row>
        <row r="1660">
          <cell r="A1660" t="str">
            <v>CBR TESTING MACHINE</v>
          </cell>
          <cell r="B1660">
            <v>200029999</v>
          </cell>
        </row>
        <row r="1661">
          <cell r="A1661" t="str">
            <v>TW Dev by 400 PSI @ Ahibaranpur (Kunda)</v>
          </cell>
          <cell r="B1661" t="str">
            <v/>
          </cell>
        </row>
        <row r="1662">
          <cell r="A1662" t="str">
            <v>Pump House @ Sarai Swami (Babaganj_</v>
          </cell>
          <cell r="B1662" t="str">
            <v/>
          </cell>
        </row>
        <row r="1663">
          <cell r="A1663" t="str">
            <v>COMPRESSOR @Rehwai _KUNDA</v>
          </cell>
          <cell r="B1663" t="str">
            <v/>
          </cell>
        </row>
        <row r="1664">
          <cell r="A1664" t="str">
            <v>TW@Kanpamandhupur(Failed)_BabaBelkharnat</v>
          </cell>
          <cell r="B1664" t="str">
            <v/>
          </cell>
        </row>
        <row r="1665">
          <cell r="A1665" t="str">
            <v>TW Development @ Jogapur</v>
          </cell>
          <cell r="B1665" t="str">
            <v/>
          </cell>
        </row>
        <row r="1666">
          <cell r="A1666" t="str">
            <v>METALIC SOCKET 5 PIN 32 AMP</v>
          </cell>
          <cell r="B1666">
            <v>200006466</v>
          </cell>
        </row>
        <row r="1667">
          <cell r="A1667" t="str">
            <v>PVC BEND PIPE</v>
          </cell>
          <cell r="B1667">
            <v>200035618</v>
          </cell>
        </row>
        <row r="1668">
          <cell r="A1668" t="str">
            <v>CHAP SAW CUTTING MACHINE 14"</v>
          </cell>
          <cell r="B1668">
            <v>800002118</v>
          </cell>
        </row>
        <row r="1669">
          <cell r="A1669" t="str">
            <v>100 MM DOUBLE FLANGED PIPE 3000 X 4.8 MM</v>
          </cell>
          <cell r="B1669">
            <v>200034494</v>
          </cell>
        </row>
        <row r="1670">
          <cell r="A1670" t="str">
            <v>6% spare parts</v>
          </cell>
          <cell r="B1670" t="str">
            <v/>
          </cell>
        </row>
        <row r="1671">
          <cell r="A1671" t="str">
            <v>Pump House @ Seshapur Adharganj(Mangura</v>
          </cell>
          <cell r="B1671" t="str">
            <v/>
          </cell>
        </row>
        <row r="1672">
          <cell r="A1672" t="str">
            <v>PH @ Harraipatti &amp; Labeda(Aasprdvs</v>
          </cell>
          <cell r="B1672" t="str">
            <v/>
          </cell>
        </row>
        <row r="1673">
          <cell r="A1673" t="str">
            <v>HIRING OF TRACTOR</v>
          </cell>
          <cell r="B1673" t="str">
            <v/>
          </cell>
        </row>
        <row r="1674">
          <cell r="A1674" t="str">
            <v>DRILLING MACHINE 13MM(BOSCH)</v>
          </cell>
          <cell r="B1674">
            <v>800000497</v>
          </cell>
        </row>
        <row r="1675">
          <cell r="A1675" t="str">
            <v>AG7 CUTTING WHEELS</v>
          </cell>
          <cell r="B1675">
            <v>400003355</v>
          </cell>
        </row>
        <row r="1676">
          <cell r="A1676" t="str">
            <v>TW Development @ Atarsand &amp; Parsupur</v>
          </cell>
          <cell r="B1676" t="str">
            <v/>
          </cell>
        </row>
        <row r="1677">
          <cell r="A1677" t="str">
            <v>A4 PAPER</v>
          </cell>
          <cell r="B1677" t="str">
            <v/>
          </cell>
        </row>
        <row r="1678">
          <cell r="A1678" t="str">
            <v>TW@Rajapurkalan_Sadar</v>
          </cell>
          <cell r="B1678" t="str">
            <v/>
          </cell>
        </row>
        <row r="1679">
          <cell r="A1679" t="str">
            <v>Pipe Line Works @ Mehmmadapur (Sdw Blck)</v>
          </cell>
          <cell r="B1679" t="str">
            <v/>
          </cell>
        </row>
        <row r="1680">
          <cell r="A1680" t="str">
            <v>Pipeline @ Jasholi &amp; Kushahilpur (Kunda)</v>
          </cell>
          <cell r="B1680" t="str">
            <v/>
          </cell>
        </row>
        <row r="1681">
          <cell r="A1681" t="str">
            <v>3 PIN TOP 15AMP</v>
          </cell>
          <cell r="B1681">
            <v>200003081</v>
          </cell>
        </row>
        <row r="1682">
          <cell r="A1682" t="str">
            <v>BW @ SARAYBEERBHADRA-2(SADAR)_75.20MTR</v>
          </cell>
          <cell r="B1682" t="str">
            <v/>
          </cell>
        </row>
        <row r="1683">
          <cell r="A1683" t="str">
            <v>MEASURING CYLINDER PP 1000ML</v>
          </cell>
          <cell r="B1683">
            <v>200024582</v>
          </cell>
        </row>
        <row r="1684">
          <cell r="A1684" t="str">
            <v>TW@Chakbantod(Failed)_Sadar</v>
          </cell>
          <cell r="B1684" t="str">
            <v/>
          </cell>
        </row>
        <row r="1685">
          <cell r="A1685" t="str">
            <v>SITC of Solar system</v>
          </cell>
          <cell r="B1685" t="str">
            <v/>
          </cell>
        </row>
        <row r="1686">
          <cell r="A1686" t="str">
            <v>SWITCH BOARD 4WAY</v>
          </cell>
          <cell r="B1686">
            <v>200004317</v>
          </cell>
        </row>
        <row r="1687">
          <cell r="A1687" t="str">
            <v>SPEARS</v>
          </cell>
          <cell r="B1687" t="str">
            <v/>
          </cell>
        </row>
        <row r="1688">
          <cell r="A1688" t="str">
            <v>PH @ Pure Jodha (Rampursangramgarh)</v>
          </cell>
          <cell r="B1688" t="str">
            <v/>
          </cell>
        </row>
        <row r="1689">
          <cell r="A1689" t="str">
            <v>TW @ Kanpamandhupur(BabaBelkharnathDham)</v>
          </cell>
          <cell r="B1689" t="str">
            <v/>
          </cell>
        </row>
        <row r="1690">
          <cell r="A1690" t="str">
            <v>Pump House @ Banemanu Uparhar (Kunda)</v>
          </cell>
          <cell r="B1690" t="str">
            <v/>
          </cell>
        </row>
        <row r="1691">
          <cell r="A1691" t="str">
            <v>BW @ Pure Jodha (Rampursangramgrh)</v>
          </cell>
          <cell r="B1691" t="str">
            <v/>
          </cell>
        </row>
        <row r="1692">
          <cell r="A1692" t="str">
            <v>Pipeline @ Bhitara &amp; Hariharpur (Bihar)</v>
          </cell>
          <cell r="B1692" t="str">
            <v/>
          </cell>
        </row>
        <row r="1693">
          <cell r="A1693" t="str">
            <v>Pipeline @ Diha Balai (Babaganj)</v>
          </cell>
          <cell r="B1693" t="str">
            <v/>
          </cell>
        </row>
        <row r="1694">
          <cell r="A1694" t="str">
            <v>Pipeline Works@Mahewa Malkiya,Babaganj</v>
          </cell>
          <cell r="B1694" t="str">
            <v/>
          </cell>
        </row>
        <row r="1695">
          <cell r="A1695" t="str">
            <v>DI DOUBLE FLANGE PIPE 200DIA LEN 2.5M</v>
          </cell>
          <cell r="B1695">
            <v>200032968</v>
          </cell>
        </row>
        <row r="1696">
          <cell r="A1696" t="str">
            <v>DI DOUBLE FLANGE PIPE 200DIA LEN 2M</v>
          </cell>
          <cell r="B1696">
            <v>200032969</v>
          </cell>
        </row>
        <row r="1697">
          <cell r="A1697" t="str">
            <v>DI DOUBLE FLANGE PIPE 200DIA LEN 1.5M</v>
          </cell>
          <cell r="B1697">
            <v>200032970</v>
          </cell>
        </row>
        <row r="1698">
          <cell r="A1698" t="str">
            <v>DI DOUBLE FLANGE PIPE 200DIA LEN 1M</v>
          </cell>
          <cell r="B1698">
            <v>200032972</v>
          </cell>
        </row>
        <row r="1699">
          <cell r="A1699" t="str">
            <v>DI DOUBLE FLANGE PIPE 80MM DIA LEN 5MTR</v>
          </cell>
          <cell r="B1699">
            <v>200034721</v>
          </cell>
        </row>
        <row r="1700">
          <cell r="A1700" t="str">
            <v>DI DOUBLE FLANGE PIPE 80MM DIA LEN 2.50M</v>
          </cell>
          <cell r="B1700">
            <v>200034722</v>
          </cell>
        </row>
        <row r="1701">
          <cell r="A1701" t="str">
            <v>DI DOUBLE FLANGE PIPE 80MM DIA LEN 2MTR</v>
          </cell>
          <cell r="B1701">
            <v>200034723</v>
          </cell>
        </row>
        <row r="1702">
          <cell r="A1702" t="str">
            <v>DI DOUBLE FLANGE PIPE 80MM DIA LEN 1.50M</v>
          </cell>
          <cell r="B1702">
            <v>200034724</v>
          </cell>
        </row>
        <row r="1703">
          <cell r="A1703" t="str">
            <v>DI DOUBLE FLANGE PIPE 80MM DIA LEN 1MTR</v>
          </cell>
          <cell r="B1703">
            <v>200034725</v>
          </cell>
        </row>
        <row r="1704">
          <cell r="A1704" t="str">
            <v>DI DOUBLE FLANGE PIPE 125MMDIA LEN 5.00M</v>
          </cell>
          <cell r="B1704">
            <v>200034733</v>
          </cell>
        </row>
        <row r="1705">
          <cell r="A1705" t="str">
            <v>DI DOUBLE FLANGE PIPE 125MMDIA LEN 2.50M</v>
          </cell>
          <cell r="B1705">
            <v>200034734</v>
          </cell>
        </row>
        <row r="1706">
          <cell r="A1706" t="str">
            <v>DI DOUBLE FLANGE PIPE 125MMDIA LEN 2.00M</v>
          </cell>
          <cell r="B1706">
            <v>200034735</v>
          </cell>
        </row>
        <row r="1707">
          <cell r="A1707" t="str">
            <v>DI DOUBLE FLANGE PIPE 125MMDIA LEN 1.5 M</v>
          </cell>
          <cell r="B1707">
            <v>200034736</v>
          </cell>
        </row>
        <row r="1708">
          <cell r="A1708" t="str">
            <v>DI DOUBLE FLANGE PIPE 125MM DIA LEN 1 M</v>
          </cell>
          <cell r="B1708">
            <v>200034737</v>
          </cell>
        </row>
        <row r="1709">
          <cell r="A1709" t="str">
            <v>DI DOUBLE FLANGE PIPE 200MMDIA LEN 5 M</v>
          </cell>
          <cell r="B1709">
            <v>200034745</v>
          </cell>
        </row>
        <row r="1710">
          <cell r="A1710" t="str">
            <v>12% SERVICE</v>
          </cell>
          <cell r="B1710" t="str">
            <v/>
          </cell>
        </row>
        <row r="1711">
          <cell r="A1711" t="str">
            <v>TW works @ Shergarh &amp; sariyawa (Kunda)</v>
          </cell>
          <cell r="B1711" t="str">
            <v/>
          </cell>
        </row>
        <row r="1712">
          <cell r="A1712" t="str">
            <v>FOR EXCUTIVE GUEST PURPOSE</v>
          </cell>
          <cell r="B1712" t="str">
            <v/>
          </cell>
        </row>
        <row r="1713">
          <cell r="A1713" t="str">
            <v>TRANSPORTING CHRG.</v>
          </cell>
          <cell r="B1713" t="str">
            <v/>
          </cell>
        </row>
        <row r="1714">
          <cell r="A1714" t="str">
            <v>SCAFFOLDING CLAMP FIXED FORGED</v>
          </cell>
          <cell r="B1714">
            <v>800001958</v>
          </cell>
        </row>
        <row r="1715">
          <cell r="A1715" t="str">
            <v>PH @ Diyawa &amp; Keotali(Aaspurdevsra)</v>
          </cell>
          <cell r="B1715" t="str">
            <v/>
          </cell>
        </row>
        <row r="1716">
          <cell r="A1716" t="str">
            <v>SPECIFIC GRAVITY BOTTLE 50ML</v>
          </cell>
          <cell r="B1716">
            <v>200024564</v>
          </cell>
        </row>
        <row r="1717">
          <cell r="A1717" t="str">
            <v>BRASS SIEVE 250 MIC</v>
          </cell>
          <cell r="B1717">
            <v>200028448</v>
          </cell>
        </row>
        <row r="1718">
          <cell r="A1718" t="str">
            <v>BRASS SIEVE 600 MIC</v>
          </cell>
          <cell r="B1718">
            <v>200028449</v>
          </cell>
        </row>
        <row r="1719">
          <cell r="A1719" t="str">
            <v>BRASS SIEVE 45 MIC</v>
          </cell>
          <cell r="B1719">
            <v>200028450</v>
          </cell>
        </row>
        <row r="1720">
          <cell r="A1720" t="str">
            <v>RUBBER HAND GLOVES</v>
          </cell>
          <cell r="B1720">
            <v>200000518</v>
          </cell>
        </row>
        <row r="1721">
          <cell r="A1721" t="str">
            <v>PICKAXE WITH WOODEN HANDLE</v>
          </cell>
          <cell r="B1721">
            <v>200032434</v>
          </cell>
        </row>
        <row r="1722">
          <cell r="A1722" t="str">
            <v>DIGITAL MULTIMETER  MASTECH</v>
          </cell>
          <cell r="B1722">
            <v>800004983</v>
          </cell>
        </row>
        <row r="1723">
          <cell r="A1723" t="str">
            <v>TW @ Kothiyahi (BabaBelkharnathDham)</v>
          </cell>
          <cell r="B1723" t="str">
            <v/>
          </cell>
        </row>
        <row r="1724">
          <cell r="A1724" t="str">
            <v>VISITOR CHAIR WITH FIXED ARM</v>
          </cell>
          <cell r="B1724">
            <v>1300001244</v>
          </cell>
        </row>
        <row r="1725">
          <cell r="A1725" t="str">
            <v>ALUMINIUM DOOR</v>
          </cell>
          <cell r="B1725">
            <v>200009071</v>
          </cell>
        </row>
        <row r="1726">
          <cell r="A1726" t="str">
            <v>3000304 / COMPRESSOR Servicing</v>
          </cell>
          <cell r="B1726" t="str">
            <v/>
          </cell>
        </row>
        <row r="1727">
          <cell r="A1727" t="str">
            <v>BW @ Diyawa &amp; Keotali(Aaspurdevsra)</v>
          </cell>
          <cell r="B1727" t="str">
            <v/>
          </cell>
        </row>
        <row r="1728">
          <cell r="A1728" t="str">
            <v>ESR Design &amp; Drawings for Zinc Alu.Tanks</v>
          </cell>
          <cell r="B1728" t="str">
            <v/>
          </cell>
        </row>
        <row r="1729">
          <cell r="A1729" t="str">
            <v>3000303 / COMPRESSOR Servicing</v>
          </cell>
          <cell r="B1729" t="str">
            <v/>
          </cell>
        </row>
        <row r="1730">
          <cell r="A1730" t="str">
            <v>TW @ Adhiya (Kunda)</v>
          </cell>
          <cell r="B1730" t="str">
            <v/>
          </cell>
        </row>
        <row r="1731">
          <cell r="A1731" t="str">
            <v>OP Unit @ Aamipur (Babaganj)</v>
          </cell>
          <cell r="B1731" t="str">
            <v/>
          </cell>
        </row>
        <row r="1732">
          <cell r="A1732" t="str">
            <v>CLEANING MATERIALS FOR GUEST HOUSE</v>
          </cell>
          <cell r="B1732" t="str">
            <v/>
          </cell>
        </row>
        <row r="1733">
          <cell r="A1733" t="str">
            <v>OP Unit @ Patna (Babaganj)</v>
          </cell>
          <cell r="B1733" t="str">
            <v/>
          </cell>
        </row>
        <row r="1734">
          <cell r="A1734" t="str">
            <v>OP Unit @ Rajapur (Babaganj)</v>
          </cell>
          <cell r="B1734" t="str">
            <v/>
          </cell>
        </row>
        <row r="1735">
          <cell r="A1735" t="str">
            <v>Tube Well @ Bhawanigarh (Sangipur Block)</v>
          </cell>
          <cell r="B1735" t="str">
            <v/>
          </cell>
        </row>
        <row r="1736">
          <cell r="A1736" t="str">
            <v>TW @ Rasoeya&amp;PremdarPatti (Shivgarh)</v>
          </cell>
          <cell r="B1736" t="str">
            <v/>
          </cell>
        </row>
        <row r="1737">
          <cell r="A1737" t="str">
            <v>WIRE BRUSH</v>
          </cell>
          <cell r="B1737">
            <v>200000639</v>
          </cell>
        </row>
        <row r="1738">
          <cell r="A1738" t="str">
            <v>ESR @ KUSHILDIHA_KUNDA_200KL_16MTR</v>
          </cell>
          <cell r="B1738" t="str">
            <v/>
          </cell>
        </row>
        <row r="1739">
          <cell r="A1739" t="str">
            <v>450MM DIA G.I FRAME SIEVE 4.75MM</v>
          </cell>
          <cell r="B1739">
            <v>200017748</v>
          </cell>
        </row>
        <row r="1740">
          <cell r="A1740" t="str">
            <v>450MM DIA G.I FRAME SIEVE 2.36MM</v>
          </cell>
          <cell r="B1740">
            <v>200017749</v>
          </cell>
        </row>
        <row r="1741">
          <cell r="A1741" t="str">
            <v>CUBE MOULD 70.6MM DIA</v>
          </cell>
          <cell r="B1741">
            <v>200018395</v>
          </cell>
        </row>
        <row r="1742">
          <cell r="A1742" t="str">
            <v>PH METER</v>
          </cell>
          <cell r="B1742">
            <v>200020778</v>
          </cell>
        </row>
        <row r="1743">
          <cell r="A1743" t="str">
            <v>ESR Design &amp; Drawings for RCC Dome</v>
          </cell>
          <cell r="B1743" t="str">
            <v/>
          </cell>
        </row>
        <row r="1744">
          <cell r="A1744" t="str">
            <v>TW @ Amsauna (Bababelkarnathdham)</v>
          </cell>
          <cell r="B1744" t="str">
            <v/>
          </cell>
        </row>
        <row r="1745">
          <cell r="A1745" t="str">
            <v>BW @ Rajapur (Babaganj)</v>
          </cell>
          <cell r="B1745" t="str">
            <v/>
          </cell>
        </row>
        <row r="1746">
          <cell r="A1746" t="str">
            <v>450MM DIA G.I FRAME SIEVE 10MM</v>
          </cell>
          <cell r="B1746">
            <v>200017745</v>
          </cell>
        </row>
        <row r="1747">
          <cell r="A1747" t="str">
            <v>ELECTRONIC OVEN (HOT AIR OVEN)300 DEG</v>
          </cell>
          <cell r="B1747">
            <v>200020791</v>
          </cell>
        </row>
        <row r="1748">
          <cell r="A1748" t="str">
            <v>TW @Barapur Bhikha B-Laxmanpur</v>
          </cell>
          <cell r="B1748" t="str">
            <v/>
          </cell>
        </row>
        <row r="1749">
          <cell r="A1749" t="str">
            <v>TW @Harraipatti &amp; Labeda  B-Aaspur devsa</v>
          </cell>
          <cell r="B1749" t="str">
            <v/>
          </cell>
        </row>
        <row r="1750">
          <cell r="A1750" t="str">
            <v>Boundarywall @ Barna (Bihar)</v>
          </cell>
          <cell r="B1750" t="str">
            <v/>
          </cell>
        </row>
        <row r="1751">
          <cell r="A1751" t="str">
            <v>TW @ Rakha (Bababelkarnathdham)</v>
          </cell>
          <cell r="B1751" t="str">
            <v/>
          </cell>
        </row>
        <row r="1752">
          <cell r="A1752" t="str">
            <v>SELF REPAIR</v>
          </cell>
          <cell r="B1752" t="str">
            <v/>
          </cell>
        </row>
        <row r="1753">
          <cell r="A1753" t="str">
            <v>OP Unit @ Aaspurdevsara Gp &amp; Block</v>
          </cell>
          <cell r="B1753" t="str">
            <v/>
          </cell>
        </row>
        <row r="1754">
          <cell r="A1754" t="str">
            <v>PH @ Rajapur (Babaganj)</v>
          </cell>
          <cell r="B1754" t="str">
            <v/>
          </cell>
        </row>
        <row r="1755">
          <cell r="A1755" t="str">
            <v>TW @ Saraikirat (Kunda)</v>
          </cell>
          <cell r="B1755" t="str">
            <v/>
          </cell>
        </row>
        <row r="1756">
          <cell r="A1756" t="str">
            <v>3000301 / DG SET Servicing</v>
          </cell>
          <cell r="B1756" t="str">
            <v/>
          </cell>
        </row>
        <row r="1757">
          <cell r="A1757" t="str">
            <v>DI  FLANGED SOCKET 200MM</v>
          </cell>
          <cell r="B1757">
            <v>200032926</v>
          </cell>
        </row>
        <row r="1758">
          <cell r="A1758" t="str">
            <v>DIGITAL THERMOMETER</v>
          </cell>
          <cell r="B1758">
            <v>200001982</v>
          </cell>
        </row>
        <row r="1759">
          <cell r="A1759" t="str">
            <v>LIGHT COMPACTION PROCTOR MOULD SET</v>
          </cell>
          <cell r="B1759">
            <v>200003212</v>
          </cell>
        </row>
        <row r="1760">
          <cell r="A1760" t="str">
            <v>G.I TRAY 600 X 450 X 50 MM</v>
          </cell>
          <cell r="B1760">
            <v>200008501</v>
          </cell>
        </row>
        <row r="1761">
          <cell r="A1761" t="str">
            <v>G.I TRAY 450 X 300 X 40 MM</v>
          </cell>
          <cell r="B1761">
            <v>200008502</v>
          </cell>
        </row>
        <row r="1762">
          <cell r="A1762" t="str">
            <v>G.I TRAY 300 X 250 X 40 MM</v>
          </cell>
          <cell r="B1762">
            <v>200008503</v>
          </cell>
        </row>
        <row r="1763">
          <cell r="A1763" t="str">
            <v>CONCRETE BABY MIXTURE (FOR TRIAL MIX)</v>
          </cell>
          <cell r="B1763">
            <v>200015591</v>
          </cell>
        </row>
        <row r="1764">
          <cell r="A1764" t="str">
            <v>BRASS SIEVE Ø200MM X 90 MICRON</v>
          </cell>
          <cell r="B1764">
            <v>200015759</v>
          </cell>
        </row>
        <row r="1765">
          <cell r="A1765" t="str">
            <v>450MM DIA G.I FRAME SIEVE 40MM</v>
          </cell>
          <cell r="B1765">
            <v>200017734</v>
          </cell>
        </row>
        <row r="1766">
          <cell r="A1766" t="str">
            <v>450MM DIA G.I FRAME SIEVE 20MM</v>
          </cell>
          <cell r="B1766">
            <v>200017740</v>
          </cell>
        </row>
        <row r="1767">
          <cell r="A1767" t="str">
            <v>REGISTRATION OF AGREEMNT DEED</v>
          </cell>
          <cell r="B1767" t="str">
            <v/>
          </cell>
        </row>
        <row r="1768">
          <cell r="A1768" t="str">
            <v>TW @ Pipri khalsa (Bababelkarnathdham)</v>
          </cell>
          <cell r="B1768" t="str">
            <v/>
          </cell>
        </row>
        <row r="1769">
          <cell r="A1769" t="str">
            <v>METALLIC PLUG 5 PIN 32 AMPS</v>
          </cell>
          <cell r="B1769">
            <v>200006465</v>
          </cell>
        </row>
        <row r="1770">
          <cell r="A1770" t="str">
            <v>LT 3CX1.5SQ.MM PVC UNARM COPPER CABLE</v>
          </cell>
          <cell r="B1770">
            <v>200024679</v>
          </cell>
        </row>
        <row r="1771">
          <cell r="A1771" t="str">
            <v>LT 2CX1.5SQ.MM XLPE INS UNARM CU CABLE</v>
          </cell>
          <cell r="B1771">
            <v>200030354</v>
          </cell>
        </row>
        <row r="1772">
          <cell r="A1772" t="str">
            <v>Pump House @ Dih Balai (Babaganj)</v>
          </cell>
          <cell r="B1772" t="str">
            <v/>
          </cell>
        </row>
        <row r="1773">
          <cell r="A1773" t="str">
            <v>SITC of Pratapgarh - 20 DPRs</v>
          </cell>
          <cell r="B1773" t="str">
            <v/>
          </cell>
        </row>
        <row r="1774">
          <cell r="A1774" t="str">
            <v>2001130/BIKE SERVICE</v>
          </cell>
          <cell r="B1774" t="str">
            <v/>
          </cell>
        </row>
        <row r="1775">
          <cell r="A1775" t="str">
            <v>CEMENT (53 GRADE) 50KG</v>
          </cell>
          <cell r="B1775">
            <v>200010740</v>
          </cell>
        </row>
        <row r="1776">
          <cell r="A1776" t="str">
            <v>PIPELINE @ KATEHATI (SANGIPUR)</v>
          </cell>
          <cell r="B1776" t="str">
            <v/>
          </cell>
        </row>
        <row r="1777">
          <cell r="A1777" t="str">
            <v>Pipeline @ Rangauli (Lalganj)</v>
          </cell>
          <cell r="B1777" t="str">
            <v/>
          </cell>
        </row>
        <row r="1778">
          <cell r="A1778" t="str">
            <v>Variation @ Puretilakram_Lalganj</v>
          </cell>
          <cell r="B1778" t="str">
            <v/>
          </cell>
        </row>
        <row r="1779">
          <cell r="A1779" t="str">
            <v>SWEETS &amp; WATER BOTTLES</v>
          </cell>
          <cell r="B1779" t="str">
            <v/>
          </cell>
        </row>
        <row r="1780">
          <cell r="A1780" t="str">
            <v>NUT X BOLT 40MM X 318MM</v>
          </cell>
          <cell r="B1780">
            <v>200035322</v>
          </cell>
        </row>
        <row r="1781">
          <cell r="A1781" t="str">
            <v>MS  FLANGES 200MM</v>
          </cell>
          <cell r="B1781">
            <v>200021731</v>
          </cell>
        </row>
        <row r="1782">
          <cell r="A1782" t="str">
            <v>3000301 / 5  KVA DG SET 1ST Servicing</v>
          </cell>
          <cell r="B1782" t="str">
            <v/>
          </cell>
        </row>
        <row r="1783">
          <cell r="A1783" t="str">
            <v>TOTAL STATION MODEL:TS02PLUS MAKE: LEICA</v>
          </cell>
          <cell r="B1783">
            <v>1300000211</v>
          </cell>
        </row>
        <row r="1784">
          <cell r="A1784" t="str">
            <v>CHARCOAL</v>
          </cell>
          <cell r="B1784">
            <v>200002798</v>
          </cell>
        </row>
        <row r="1785">
          <cell r="A1785" t="str">
            <v>SALT</v>
          </cell>
          <cell r="B1785">
            <v>200003761</v>
          </cell>
        </row>
        <row r="1786">
          <cell r="A1786" t="str">
            <v>G.I EARTHING PATTI</v>
          </cell>
          <cell r="B1786">
            <v>200006406</v>
          </cell>
        </row>
        <row r="1787">
          <cell r="A1787" t="str">
            <v>PIPELINE@KHAIRAGAURBARI&amp;ADHARPUR(SNDWACN</v>
          </cell>
          <cell r="B1787" t="str">
            <v/>
          </cell>
        </row>
        <row r="1788">
          <cell r="A1788" t="str">
            <v>2001121/BIKE SERVICE 28%</v>
          </cell>
          <cell r="B1788" t="str">
            <v/>
          </cell>
        </row>
        <row r="1789">
          <cell r="A1789" t="str">
            <v>2001142/BIKE SERVICE</v>
          </cell>
          <cell r="B1789" t="str">
            <v/>
          </cell>
        </row>
        <row r="1790">
          <cell r="A1790" t="str">
            <v>Pipeline @ Sarayjagatsingh(Lalganj)</v>
          </cell>
          <cell r="B1790" t="str">
            <v/>
          </cell>
        </row>
        <row r="1791">
          <cell r="A1791" t="str">
            <v>MESS MATERIAL FOR PATTI GUEST HOUSE</v>
          </cell>
          <cell r="B1791" t="str">
            <v/>
          </cell>
        </row>
        <row r="1792">
          <cell r="A1792" t="str">
            <v>G I NIPPLE 1"</v>
          </cell>
          <cell r="B1792">
            <v>200002625</v>
          </cell>
        </row>
        <row r="1793">
          <cell r="A1793" t="str">
            <v>G I PIPE 2" X 6 MTR IN EA</v>
          </cell>
          <cell r="B1793">
            <v>200006418</v>
          </cell>
        </row>
        <row r="1794">
          <cell r="A1794" t="str">
            <v>G.I BALL WALVE 1"</v>
          </cell>
          <cell r="B1794">
            <v>200012685</v>
          </cell>
        </row>
        <row r="1795">
          <cell r="A1795" t="str">
            <v>G.I ELBOW 2"</v>
          </cell>
          <cell r="B1795">
            <v>200015205</v>
          </cell>
        </row>
        <row r="1796">
          <cell r="A1796" t="str">
            <v>M.S. PIPE NB 100 DIA IN PC</v>
          </cell>
          <cell r="B1796">
            <v>200015960</v>
          </cell>
        </row>
        <row r="1797">
          <cell r="A1797" t="str">
            <v>G.I TEE-2" X 1"</v>
          </cell>
          <cell r="B1797">
            <v>200026879</v>
          </cell>
        </row>
        <row r="1798">
          <cell r="A1798" t="str">
            <v>2001121/BIKE SERVICE</v>
          </cell>
          <cell r="B1798" t="str">
            <v/>
          </cell>
        </row>
        <row r="1799">
          <cell r="A1799" t="str">
            <v>PIPE LINE WORKS @Burhepur,Block-Chhevaga</v>
          </cell>
          <cell r="B1799" t="str">
            <v/>
          </cell>
        </row>
        <row r="1800">
          <cell r="A1800" t="str">
            <v>TENT HOUSE MATERIAL HIRE CHARGES</v>
          </cell>
          <cell r="B1800" t="str">
            <v/>
          </cell>
        </row>
        <row r="1801">
          <cell r="A1801" t="str">
            <v>FLASH BACK ARRESTOR (FOR CUTTING TORCH)</v>
          </cell>
          <cell r="B1801">
            <v>200001099</v>
          </cell>
        </row>
        <row r="1802">
          <cell r="A1802" t="str">
            <v>CUTTING HOSE ( OXYGEN &amp; DA )</v>
          </cell>
          <cell r="B1802">
            <v>200001164</v>
          </cell>
        </row>
        <row r="1803">
          <cell r="A1803" t="str">
            <v>CUTTING TORCH</v>
          </cell>
          <cell r="B1803">
            <v>200001165</v>
          </cell>
        </row>
        <row r="1804">
          <cell r="A1804" t="str">
            <v>REGULATOR O2</v>
          </cell>
          <cell r="B1804">
            <v>200001168</v>
          </cell>
        </row>
        <row r="1805">
          <cell r="A1805" t="str">
            <v>FLASH BACK ARRESTER 8MM (O2 REGULATOR)</v>
          </cell>
          <cell r="B1805">
            <v>200005214</v>
          </cell>
        </row>
        <row r="1806">
          <cell r="A1806" t="str">
            <v>M.S NUT BOLT M10 X 40 IN KG</v>
          </cell>
          <cell r="B1806">
            <v>200010328</v>
          </cell>
        </row>
        <row r="1807">
          <cell r="A1807" t="str">
            <v>PENALTY CHARGE</v>
          </cell>
          <cell r="B1807" t="str">
            <v/>
          </cell>
        </row>
        <row r="1808">
          <cell r="A1808" t="str">
            <v>FOR QC LAB</v>
          </cell>
          <cell r="B1808" t="str">
            <v/>
          </cell>
        </row>
        <row r="1809">
          <cell r="A1809" t="str">
            <v>WELDING CABLE 95 SQMM</v>
          </cell>
          <cell r="B1809">
            <v>200000625</v>
          </cell>
        </row>
        <row r="1810">
          <cell r="A1810" t="str">
            <v>D-SHACKLES 10MT</v>
          </cell>
          <cell r="B1810">
            <v>200001563</v>
          </cell>
        </row>
        <row r="1811">
          <cell r="A1811" t="str">
            <v>PIPE DIE 20MM</v>
          </cell>
          <cell r="B1811">
            <v>200033362</v>
          </cell>
        </row>
        <row r="1812">
          <cell r="A1812" t="str">
            <v>CHANGE OVER SWITCH 63 AMPS</v>
          </cell>
          <cell r="B1812">
            <v>800000413</v>
          </cell>
        </row>
        <row r="1813">
          <cell r="A1813" t="str">
            <v>HAMMERING DRILL MACHINE 4-22 MM</v>
          </cell>
          <cell r="B1813">
            <v>800001708</v>
          </cell>
        </row>
        <row r="1814">
          <cell r="A1814" t="str">
            <v>WOOD CUTTING M/C 5"</v>
          </cell>
          <cell r="B1814">
            <v>800005291</v>
          </cell>
        </row>
        <row r="1815">
          <cell r="A1815" t="str">
            <v>TRANSPORTING CHARG MATERIALS</v>
          </cell>
          <cell r="B1815" t="str">
            <v/>
          </cell>
        </row>
        <row r="1816">
          <cell r="A1816" t="str">
            <v>HIRING OF MAHINDRA BOLERO NEO</v>
          </cell>
          <cell r="B1816" t="str">
            <v/>
          </cell>
        </row>
        <row r="1817">
          <cell r="A1817" t="str">
            <v>PIPE LINE WORKS @Bihar,Block-Chhevaga</v>
          </cell>
          <cell r="B1817" t="str">
            <v/>
          </cell>
        </row>
        <row r="1818">
          <cell r="A1818" t="str">
            <v>EXTENTION BOARD</v>
          </cell>
          <cell r="B1818">
            <v>200005428</v>
          </cell>
        </row>
        <row r="1819">
          <cell r="A1819" t="str">
            <v>Pipeline @ Shergarh &amp; Sariyawa (Kunda)</v>
          </cell>
          <cell r="B1819" t="str">
            <v/>
          </cell>
        </row>
        <row r="1820">
          <cell r="A1820" t="str">
            <v>INTERNET CHARGES</v>
          </cell>
          <cell r="B1820" t="str">
            <v/>
          </cell>
        </row>
        <row r="1821">
          <cell r="A1821" t="str">
            <v>PIPE LINE @Galgali &amp; Tarapur Kandai,</v>
          </cell>
          <cell r="B1821" t="str">
            <v/>
          </cell>
        </row>
        <row r="1822">
          <cell r="A1822" t="str">
            <v>BW @ Mehmmadapur(Sandwachandrika)</v>
          </cell>
          <cell r="B1822" t="str">
            <v/>
          </cell>
        </row>
        <row r="1823">
          <cell r="A1823" t="str">
            <v>MEDICAL EXPENSES OF Mr.NITESH KUMAR</v>
          </cell>
          <cell r="B1823" t="str">
            <v/>
          </cell>
        </row>
        <row r="1824">
          <cell r="A1824" t="str">
            <v>Manpower supply for Nov'22</v>
          </cell>
          <cell r="B1824" t="str">
            <v/>
          </cell>
        </row>
        <row r="1825">
          <cell r="A1825" t="str">
            <v>CEMENT EMPTY BAGS</v>
          </cell>
          <cell r="B1825">
            <v>200004055</v>
          </cell>
        </row>
        <row r="1826">
          <cell r="A1826" t="str">
            <v>HIRING OF TRACTOR &amp; JCB FOR GRAVEL SHIFT</v>
          </cell>
          <cell r="B1826" t="str">
            <v/>
          </cell>
        </row>
        <row r="1827">
          <cell r="A1827" t="str">
            <v>Pump House @ Bikara (Bihar)</v>
          </cell>
          <cell r="B1827" t="str">
            <v/>
          </cell>
        </row>
        <row r="1828">
          <cell r="A1828" t="str">
            <v>G.I NIPPLE 2" X 6"</v>
          </cell>
          <cell r="B1828">
            <v>200009035</v>
          </cell>
        </row>
        <row r="1829">
          <cell r="A1829" t="str">
            <v>G I ELBOW 2"</v>
          </cell>
          <cell r="B1829">
            <v>200027287</v>
          </cell>
        </row>
        <row r="1830">
          <cell r="A1830" t="str">
            <v>Boundarywall @ Bikara (Bihar Block)</v>
          </cell>
          <cell r="B1830" t="str">
            <v/>
          </cell>
        </row>
        <row r="1831">
          <cell r="A1831" t="str">
            <v>OFFICE PURPOSE</v>
          </cell>
          <cell r="B1831" t="str">
            <v/>
          </cell>
        </row>
        <row r="1832">
          <cell r="A1832" t="str">
            <v>1000137/ 500HRS SERVICING</v>
          </cell>
          <cell r="B1832" t="str">
            <v/>
          </cell>
        </row>
        <row r="1833">
          <cell r="A1833" t="str">
            <v>2001117 / TRACTOR  TRANCH REPAIR WORK</v>
          </cell>
          <cell r="B1833" t="str">
            <v/>
          </cell>
        </row>
        <row r="1834">
          <cell r="A1834" t="str">
            <v>DI PIPE-Ø100MM , K7,IS:8329</v>
          </cell>
          <cell r="B1834">
            <v>1200000452</v>
          </cell>
        </row>
        <row r="1835">
          <cell r="A1835" t="str">
            <v>DI PIPE-Ø150MM , K7,IS:8329</v>
          </cell>
          <cell r="B1835">
            <v>1200000453</v>
          </cell>
        </row>
        <row r="1836">
          <cell r="A1836" t="str">
            <v>AUTO LEVEL STAFF 6 MTR</v>
          </cell>
          <cell r="B1836">
            <v>200009867</v>
          </cell>
        </row>
        <row r="1837">
          <cell r="A1837" t="str">
            <v>STAND AUTO LEVEL</v>
          </cell>
          <cell r="B1837">
            <v>200016211</v>
          </cell>
        </row>
        <row r="1838">
          <cell r="A1838" t="str">
            <v>Borewell in Jogapur</v>
          </cell>
          <cell r="B1838" t="str">
            <v/>
          </cell>
        </row>
        <row r="1839">
          <cell r="A1839" t="str">
            <v>Pipeline @ BANBIRPUR_AASPUR DEVSARA</v>
          </cell>
          <cell r="B1839" t="str">
            <v/>
          </cell>
        </row>
        <row r="1840">
          <cell r="A1840" t="str">
            <v>COMPRESSOR HEAD WEDING WORK</v>
          </cell>
          <cell r="B1840" t="str">
            <v/>
          </cell>
        </row>
        <row r="1841">
          <cell r="A1841" t="str">
            <v>Tubewell @ SARAI SWAMI (BABAGANJ)</v>
          </cell>
          <cell r="B1841" t="str">
            <v/>
          </cell>
        </row>
        <row r="1842">
          <cell r="A1842" t="str">
            <v>PH @ MANDIPUR _LALGANJ</v>
          </cell>
          <cell r="B1842" t="str">
            <v/>
          </cell>
        </row>
        <row r="1843">
          <cell r="A1843" t="str">
            <v>Borewell in Gobaari</v>
          </cell>
          <cell r="B1843" t="str">
            <v/>
          </cell>
        </row>
        <row r="1844">
          <cell r="A1844" t="str">
            <v>BoundaryWall@Jasholi &amp; Kushahilpur(Kund</v>
          </cell>
          <cell r="B1844" t="str">
            <v/>
          </cell>
        </row>
        <row r="1845">
          <cell r="A1845" t="str">
            <v>UPVC TEE 2"</v>
          </cell>
          <cell r="B1845">
            <v>200034609</v>
          </cell>
        </row>
        <row r="1846">
          <cell r="A1846" t="str">
            <v>CABLE TIE 200 MM</v>
          </cell>
          <cell r="B1846">
            <v>200013503</v>
          </cell>
        </row>
        <row r="1847">
          <cell r="A1847" t="str">
            <v>Boundarywall @ Puraeli Makhdumpur (Babag</v>
          </cell>
          <cell r="B1847" t="str">
            <v/>
          </cell>
        </row>
        <row r="1848">
          <cell r="A1848" t="str">
            <v>Boundary Wall @ Chachamau (Kalakankar)</v>
          </cell>
          <cell r="B1848" t="str">
            <v/>
          </cell>
        </row>
        <row r="1849">
          <cell r="A1849" t="str">
            <v>Boundary wall @ Bhawanigarh (Sangipur)</v>
          </cell>
          <cell r="B1849" t="str">
            <v/>
          </cell>
        </row>
        <row r="1850">
          <cell r="A1850" t="str">
            <v>PIPELINE @ Rohada &amp; Delhur(LALGANJ)</v>
          </cell>
          <cell r="B1850" t="str">
            <v/>
          </cell>
        </row>
        <row r="1851">
          <cell r="A1851" t="str">
            <v>Variation @ Dewapur_Lalganj</v>
          </cell>
          <cell r="B1851" t="str">
            <v/>
          </cell>
        </row>
        <row r="1852">
          <cell r="A1852" t="str">
            <v>HIRING OF MAHINDRA BOLERO-UP72BU7004</v>
          </cell>
          <cell r="B1852" t="str">
            <v/>
          </cell>
        </row>
        <row r="1853">
          <cell r="A1853" t="str">
            <v>Pipeline@PATTIKACHERA&amp;AHADIBIHAD_SANGIPU</v>
          </cell>
          <cell r="B1853" t="str">
            <v/>
          </cell>
        </row>
        <row r="1854">
          <cell r="A1854" t="str">
            <v>Tubewell @ Dahi (Aaspurdevsra)</v>
          </cell>
          <cell r="B1854" t="str">
            <v/>
          </cell>
        </row>
        <row r="1855">
          <cell r="A1855" t="str">
            <v>BELT SLING 5 TON X 3 MTR</v>
          </cell>
          <cell r="B1855">
            <v>800000588</v>
          </cell>
        </row>
        <row r="1856">
          <cell r="A1856" t="str">
            <v>ESR @ Chakamajhanipur&amp;Pragaspur(BBND)</v>
          </cell>
          <cell r="B1856" t="str">
            <v/>
          </cell>
        </row>
        <row r="1857">
          <cell r="A1857" t="str">
            <v>ESR @Amsauna &amp; Dohari(Bababelkarnathdham</v>
          </cell>
          <cell r="B1857" t="str">
            <v/>
          </cell>
        </row>
        <row r="1858">
          <cell r="A1858" t="str">
            <v>BW @ KASHIPUR_KALAKANKAR_145.20Mtr.</v>
          </cell>
          <cell r="B1858" t="str">
            <v/>
          </cell>
        </row>
        <row r="1859">
          <cell r="A1859" t="str">
            <v>BW @ Aandharipur (Kalakankar)</v>
          </cell>
          <cell r="B1859" t="str">
            <v/>
          </cell>
        </row>
        <row r="1860">
          <cell r="A1860" t="str">
            <v>SPIGOT PINS</v>
          </cell>
          <cell r="B1860">
            <v>800000457</v>
          </cell>
        </row>
        <row r="1861">
          <cell r="A1861" t="str">
            <v>FIRST AID BOX WITH MEDICIANS</v>
          </cell>
          <cell r="B1861">
            <v>900003365</v>
          </cell>
        </row>
        <row r="1862">
          <cell r="A1862" t="str">
            <v>CABLE TIE 300 MM IN PAC</v>
          </cell>
          <cell r="B1862">
            <v>200020970</v>
          </cell>
        </row>
        <row r="1863">
          <cell r="A1863" t="str">
            <v>AIR CONDITIONER WINDOW 1.5 TON</v>
          </cell>
          <cell r="B1863">
            <v>1300000047</v>
          </cell>
        </row>
        <row r="1864">
          <cell r="A1864" t="str">
            <v>EXECUTIVE GUEST HOUSE KITCHEN WOOD WORK</v>
          </cell>
          <cell r="B1864" t="str">
            <v/>
          </cell>
        </row>
        <row r="1865">
          <cell r="A1865" t="str">
            <v>Tube well @ Rajapur (Babaganj)</v>
          </cell>
          <cell r="B1865" t="str">
            <v/>
          </cell>
        </row>
        <row r="1866">
          <cell r="A1866" t="str">
            <v>BW @ Deduaa(Aaspurdevsra)</v>
          </cell>
          <cell r="B1866" t="str">
            <v/>
          </cell>
        </row>
        <row r="1867">
          <cell r="A1867" t="str">
            <v>OP Unit @ Raygardh(Babaganj)</v>
          </cell>
          <cell r="B1867" t="str">
            <v/>
          </cell>
        </row>
        <row r="1868">
          <cell r="A1868" t="str">
            <v>Fencing work at Patti store yard-3</v>
          </cell>
          <cell r="B1868" t="str">
            <v/>
          </cell>
        </row>
        <row r="1869">
          <cell r="A1869" t="str">
            <v>ESR @ Khemkaranpur (Bihar)</v>
          </cell>
          <cell r="B1869" t="str">
            <v/>
          </cell>
        </row>
        <row r="1870">
          <cell r="A1870" t="str">
            <v>Tubewell @ Kansapattii (Mangraura)</v>
          </cell>
          <cell r="B1870" t="str">
            <v/>
          </cell>
        </row>
        <row r="1871">
          <cell r="A1871" t="str">
            <v>OP Unit @ PipriKhalsa(Bababelkarnathdham</v>
          </cell>
          <cell r="B1871" t="str">
            <v/>
          </cell>
        </row>
        <row r="1872">
          <cell r="A1872" t="str">
            <v>PH @ RAMNAGAR_SADAR_2.5X3.0</v>
          </cell>
          <cell r="B1872" t="str">
            <v/>
          </cell>
        </row>
        <row r="1873">
          <cell r="A1873" t="str">
            <v>BW @ RamgarhKhas &amp; Hulasgarh(Lalganj)</v>
          </cell>
          <cell r="B1873" t="str">
            <v/>
          </cell>
        </row>
        <row r="1874">
          <cell r="A1874" t="str">
            <v>BW @ RAMNAGAR_SADAR_145.20Mtr</v>
          </cell>
          <cell r="B1874" t="str">
            <v/>
          </cell>
        </row>
        <row r="1875">
          <cell r="A1875" t="str">
            <v>HIRING OF 15TON NEW GENERATION HYDRA</v>
          </cell>
          <cell r="B1875" t="str">
            <v/>
          </cell>
        </row>
        <row r="1876">
          <cell r="A1876" t="str">
            <v>OP Unit @ Bhawaniganjkota(Babaganj)</v>
          </cell>
          <cell r="B1876" t="str">
            <v/>
          </cell>
        </row>
        <row r="1877">
          <cell r="A1877" t="str">
            <v>ESR @ Ramnagar (Sadar)</v>
          </cell>
          <cell r="B1877" t="str">
            <v/>
          </cell>
        </row>
        <row r="1878">
          <cell r="A1878" t="str">
            <v>TRANSPORT CHARGES FOR ANGLES &amp; CHANNELS</v>
          </cell>
          <cell r="B1878" t="str">
            <v/>
          </cell>
        </row>
        <row r="1879">
          <cell r="A1879" t="str">
            <v>A0 PLOTTER,HP,DJ PRO SD 44</v>
          </cell>
          <cell r="B1879">
            <v>1300000609</v>
          </cell>
        </row>
        <row r="1880">
          <cell r="A1880" t="str">
            <v>OP Unit @ Budhiyapur(Rampursangramgarh)</v>
          </cell>
          <cell r="B1880" t="str">
            <v/>
          </cell>
        </row>
        <row r="1881">
          <cell r="A1881" t="str">
            <v>Tube well @ Sekhpur Asik (Kunda)</v>
          </cell>
          <cell r="B1881" t="str">
            <v/>
          </cell>
        </row>
        <row r="1882">
          <cell r="A1882" t="str">
            <v>BW @ BHATI KHURD,AASPUR DEVSARA</v>
          </cell>
          <cell r="B1882" t="str">
            <v/>
          </cell>
        </row>
        <row r="1883">
          <cell r="A1883" t="str">
            <v>Compressor @ Raipur (Bihar)</v>
          </cell>
          <cell r="B1883" t="str">
            <v/>
          </cell>
        </row>
        <row r="1884">
          <cell r="A1884" t="str">
            <v>EXECUTIVE CHAIR</v>
          </cell>
          <cell r="B1884">
            <v>1300000064</v>
          </cell>
        </row>
        <row r="1885">
          <cell r="A1885" t="str">
            <v>PH @ RamgarhKhas &amp; Hulasgarh(Lalganj)</v>
          </cell>
          <cell r="B1885" t="str">
            <v/>
          </cell>
        </row>
        <row r="1886">
          <cell r="A1886" t="str">
            <v>OP Unit @Indilpur  B- Sangipur</v>
          </cell>
          <cell r="B1886" t="str">
            <v/>
          </cell>
        </row>
        <row r="1887">
          <cell r="A1887" t="str">
            <v>TOUR T.A. CLAIM</v>
          </cell>
          <cell r="B1887" t="str">
            <v/>
          </cell>
        </row>
        <row r="1888">
          <cell r="A1888" t="str">
            <v>Pump House @ Majhilgaw (Kunda)</v>
          </cell>
          <cell r="B1888" t="str">
            <v/>
          </cell>
        </row>
        <row r="1889">
          <cell r="A1889" t="str">
            <v>ESR @ PAREWA NARAYANPUR_KUNDA_300KL_16M</v>
          </cell>
          <cell r="B1889" t="str">
            <v/>
          </cell>
        </row>
        <row r="1890">
          <cell r="A1890" t="str">
            <v>Compressor@Khargipur&amp;PhulpurRama (Bihar)</v>
          </cell>
          <cell r="B1890" t="str">
            <v/>
          </cell>
        </row>
        <row r="1891">
          <cell r="A1891" t="str">
            <v>Compressor @ Sarsidih (Mangraura)</v>
          </cell>
          <cell r="B1891" t="str">
            <v/>
          </cell>
        </row>
        <row r="1892">
          <cell r="A1892" t="str">
            <v>M.S ANGLE 75 X 75 X 6MM</v>
          </cell>
          <cell r="B1892">
            <v>200012320</v>
          </cell>
        </row>
        <row r="1893">
          <cell r="A1893" t="str">
            <v>450 PSI Comnpressor@Mahewa Malkiya B-Bab</v>
          </cell>
          <cell r="B1893" t="str">
            <v/>
          </cell>
        </row>
        <row r="1894">
          <cell r="A1894" t="str">
            <v>Compressor@Raygardh (Babaganj)</v>
          </cell>
          <cell r="B1894" t="str">
            <v/>
          </cell>
        </row>
        <row r="1895">
          <cell r="A1895" t="str">
            <v>Compressor@Kothiyahi(BabaBelkharnathDham</v>
          </cell>
          <cell r="B1895" t="str">
            <v/>
          </cell>
        </row>
        <row r="1896">
          <cell r="A1896" t="str">
            <v>Boundary wall @ Seshapur Adhar(Mangraura</v>
          </cell>
          <cell r="B1896" t="str">
            <v/>
          </cell>
        </row>
        <row r="1897">
          <cell r="A1897" t="str">
            <v>CRANE FAN BELT</v>
          </cell>
          <cell r="B1897" t="str">
            <v/>
          </cell>
        </row>
        <row r="1898">
          <cell r="A1898" t="str">
            <v>Compressor @Gujwar&amp;SarayChhata(Babaganj)</v>
          </cell>
          <cell r="B1898" t="str">
            <v/>
          </cell>
        </row>
        <row r="1899">
          <cell r="A1899" t="str">
            <v>OP Unit @ Saray Swami (Babaganj)</v>
          </cell>
          <cell r="B1899" t="str">
            <v/>
          </cell>
        </row>
        <row r="1900">
          <cell r="A1900" t="str">
            <v>OP Unit @ Gogaer (Bihar)</v>
          </cell>
          <cell r="B1900" t="str">
            <v/>
          </cell>
        </row>
        <row r="1901">
          <cell r="A1901" t="str">
            <v>FOR CC CAMPS PATTI  STOCK YARD II</v>
          </cell>
          <cell r="B1901" t="str">
            <v/>
          </cell>
        </row>
        <row r="1902">
          <cell r="A1902" t="str">
            <v>FIRE EXTINGUISHER CYLINDER ABC - 4KG</v>
          </cell>
          <cell r="B1902">
            <v>800004817</v>
          </cell>
        </row>
        <row r="1903">
          <cell r="A1903" t="str">
            <v>Compressor @ ShahpurUprahar (Kunda)</v>
          </cell>
          <cell r="B1903" t="str">
            <v/>
          </cell>
        </row>
        <row r="1904">
          <cell r="A1904" t="str">
            <v>OP Unit @ Bansiyara (Bihar)</v>
          </cell>
          <cell r="B1904" t="str">
            <v/>
          </cell>
        </row>
        <row r="1905">
          <cell r="A1905" t="str">
            <v>M S CHANNEL 150 x 75 x 7.5 MM</v>
          </cell>
          <cell r="B1905">
            <v>200035001</v>
          </cell>
        </row>
        <row r="1906">
          <cell r="A1906" t="str">
            <v>OP Unit @ Jhingur (Babaganj)</v>
          </cell>
          <cell r="B1906" t="str">
            <v/>
          </cell>
        </row>
        <row r="1907">
          <cell r="A1907" t="str">
            <v>IRON DISPLAY BOARD FABRICATIION MATERIAL</v>
          </cell>
          <cell r="B1907" t="str">
            <v/>
          </cell>
        </row>
        <row r="1908">
          <cell r="A1908" t="str">
            <v>STAFF WELFARE(FOR CLEANING GUEST HOUSE)</v>
          </cell>
          <cell r="B1908" t="str">
            <v/>
          </cell>
        </row>
        <row r="1909">
          <cell r="A1909" t="str">
            <v>SPARE 18%</v>
          </cell>
          <cell r="B1909" t="str">
            <v/>
          </cell>
        </row>
        <row r="1910">
          <cell r="A1910" t="str">
            <v>FOR COMPRESSOR SHFITING</v>
          </cell>
          <cell r="B1910" t="str">
            <v/>
          </cell>
        </row>
        <row r="1911">
          <cell r="A1911" t="str">
            <v>OP Unit @ Kamoli veerbhanpur (Bihar)</v>
          </cell>
          <cell r="B1911" t="str">
            <v/>
          </cell>
        </row>
        <row r="1912">
          <cell r="A1912" t="str">
            <v>TRANSPORTATION CHARGES FOR WELDING RODS</v>
          </cell>
          <cell r="B1912" t="str">
            <v/>
          </cell>
        </row>
        <row r="1913">
          <cell r="A1913" t="str">
            <v>450 PSI Comnpressor@Mandipur B-LalgNJ</v>
          </cell>
          <cell r="B1913" t="str">
            <v/>
          </cell>
        </row>
        <row r="1914">
          <cell r="A1914" t="str">
            <v>Charges for Development of Compressors</v>
          </cell>
          <cell r="B1914" t="str">
            <v/>
          </cell>
        </row>
        <row r="1915">
          <cell r="A1915" t="str">
            <v>Pipeline @ Aandharipur(Kalakankar)</v>
          </cell>
          <cell r="B1915" t="str">
            <v/>
          </cell>
        </row>
        <row r="1916">
          <cell r="A1916" t="str">
            <v>M S ANGLE 65 X 65 X 5</v>
          </cell>
          <cell r="B1916">
            <v>200024026</v>
          </cell>
        </row>
        <row r="1917">
          <cell r="A1917" t="str">
            <v>OP Unit @ Dhanvaasa &amp; Kodrajeet (Bihar)</v>
          </cell>
          <cell r="B1917" t="str">
            <v/>
          </cell>
        </row>
        <row r="1918">
          <cell r="A1918" t="str">
            <v>Compressor @ Bansiyara (Bihar)</v>
          </cell>
          <cell r="B1918" t="str">
            <v/>
          </cell>
        </row>
        <row r="1919">
          <cell r="A1919" t="str">
            <v>Pipeline @ Chandapur &amp; Dayalpur(Kalakan)</v>
          </cell>
          <cell r="B1919" t="str">
            <v/>
          </cell>
        </row>
        <row r="1920">
          <cell r="A1920" t="str">
            <v>FOR COMPRESSOR STAFF</v>
          </cell>
          <cell r="B1920" t="str">
            <v/>
          </cell>
        </row>
        <row r="1921">
          <cell r="A1921" t="str">
            <v>PH @ Budhiyapur (Rampursangramgarh)</v>
          </cell>
          <cell r="B1921" t="str">
            <v/>
          </cell>
        </row>
        <row r="1922">
          <cell r="A1922" t="str">
            <v>450 PSI Comnpressor@Ramgarh Khas &amp; Hulas</v>
          </cell>
          <cell r="B1922" t="str">
            <v/>
          </cell>
        </row>
        <row r="1923">
          <cell r="A1923" t="str">
            <v>BW@Chakerhi&amp;NevadaKalan(Rampursangramgar</v>
          </cell>
          <cell r="B1923" t="str">
            <v/>
          </cell>
        </row>
        <row r="1924">
          <cell r="A1924" t="str">
            <v>Compressor @ Patna (Babaganj)</v>
          </cell>
          <cell r="B1924" t="str">
            <v/>
          </cell>
        </row>
        <row r="1925">
          <cell r="A1925" t="str">
            <v>KIXX GEARTEC-80W90 GL4,CALTEX A05425001D</v>
          </cell>
          <cell r="B1925">
            <v>200025836</v>
          </cell>
        </row>
        <row r="1926">
          <cell r="A1926" t="str">
            <v>OP Unit @ Aasanava  (Sangipur)</v>
          </cell>
          <cell r="B1926" t="str">
            <v/>
          </cell>
        </row>
        <row r="1927">
          <cell r="A1927" t="str">
            <v>450 PSI Comnpressor@Marha (Patti)</v>
          </cell>
          <cell r="B1927" t="str">
            <v/>
          </cell>
        </row>
        <row r="1928">
          <cell r="A1928" t="str">
            <v>PH @ Lathtara(Kalakankar)</v>
          </cell>
          <cell r="B1928" t="str">
            <v/>
          </cell>
        </row>
        <row r="1929">
          <cell r="A1929" t="str">
            <v>MASALI</v>
          </cell>
          <cell r="B1929">
            <v>200000398</v>
          </cell>
        </row>
        <row r="1930">
          <cell r="A1930" t="str">
            <v>PAINT BRUSHES - 3 "</v>
          </cell>
          <cell r="B1930">
            <v>200000460</v>
          </cell>
        </row>
        <row r="1931">
          <cell r="A1931" t="str">
            <v>BENCH VISE SMALL</v>
          </cell>
          <cell r="B1931">
            <v>200001694</v>
          </cell>
        </row>
        <row r="1932">
          <cell r="A1932" t="str">
            <v>ALUMINIUM PAINT</v>
          </cell>
          <cell r="B1932">
            <v>200007122</v>
          </cell>
        </row>
        <row r="1933">
          <cell r="A1933" t="str">
            <v>COUNTER SHANK SCREW M12X35</v>
          </cell>
          <cell r="B1933">
            <v>200018416</v>
          </cell>
        </row>
        <row r="1934">
          <cell r="A1934" t="str">
            <v>OP Unit @ Nariyawan (Babaganj)</v>
          </cell>
          <cell r="B1934" t="str">
            <v/>
          </cell>
        </row>
        <row r="1935">
          <cell r="A1935" t="str">
            <v>LED BULB 30WATT</v>
          </cell>
          <cell r="B1935">
            <v>200018504</v>
          </cell>
        </row>
        <row r="1936">
          <cell r="A1936" t="str">
            <v>BW @ Lathtara(Kalakankar)</v>
          </cell>
          <cell r="B1936" t="str">
            <v/>
          </cell>
        </row>
        <row r="1937">
          <cell r="A1937" t="str">
            <v>SPEARS 28%</v>
          </cell>
          <cell r="B1937" t="str">
            <v/>
          </cell>
        </row>
        <row r="1938">
          <cell r="A1938" t="str">
            <v>OP Unit @ Goghar (Babaganj)</v>
          </cell>
          <cell r="B1938" t="str">
            <v/>
          </cell>
        </row>
        <row r="1939">
          <cell r="A1939" t="str">
            <v>TRANSPORT CHARGES FOR M.S PIPE AND FITTI</v>
          </cell>
          <cell r="B1939" t="str">
            <v/>
          </cell>
        </row>
        <row r="1940">
          <cell r="A1940" t="str">
            <v>Compressor @ RampurBela TW-2 (Patti )</v>
          </cell>
          <cell r="B1940" t="str">
            <v/>
          </cell>
        </row>
        <row r="1941">
          <cell r="A1941" t="str">
            <v>ARGO-4300,SELF LOADING CONCRETE MIXER</v>
          </cell>
          <cell r="B1941">
            <v>1400000241</v>
          </cell>
        </row>
        <row r="1942">
          <cell r="A1942" t="str">
            <v>Compressor @ Chausa (Kunda)</v>
          </cell>
          <cell r="B1942" t="str">
            <v/>
          </cell>
        </row>
        <row r="1943">
          <cell r="A1943" t="str">
            <v>Compressor @ Sujauli (Kunda)</v>
          </cell>
          <cell r="B1943" t="str">
            <v/>
          </cell>
        </row>
        <row r="1944">
          <cell r="A1944" t="str">
            <v>FOR EXECUTIVE GUEST HOUSE GRASERY</v>
          </cell>
          <cell r="B1944" t="str">
            <v/>
          </cell>
        </row>
        <row r="1945">
          <cell r="A1945" t="str">
            <v>ESR @ Puraeli Makhdumpur (Babaganj)</v>
          </cell>
          <cell r="B1945" t="str">
            <v/>
          </cell>
        </row>
        <row r="1946">
          <cell r="A1946" t="str">
            <v>2001170/1st Service</v>
          </cell>
          <cell r="B1946" t="str">
            <v/>
          </cell>
        </row>
        <row r="1947">
          <cell r="A1947" t="str">
            <v>PH @ Pritampur (Babaganj)</v>
          </cell>
          <cell r="B1947" t="str">
            <v/>
          </cell>
        </row>
        <row r="1948">
          <cell r="A1948" t="str">
            <v>Charges for Development by Compressor</v>
          </cell>
          <cell r="B1948" t="str">
            <v/>
          </cell>
        </row>
        <row r="1949">
          <cell r="A1949" t="str">
            <v>DRINKING  WATER 20 LTR -JULY'23</v>
          </cell>
          <cell r="B1949" t="str">
            <v/>
          </cell>
        </row>
        <row r="1950">
          <cell r="A1950" t="str">
            <v>Pipeline Works @ Nevadakala Dekahi (P-1)</v>
          </cell>
          <cell r="B1950" t="str">
            <v/>
          </cell>
        </row>
        <row r="1951">
          <cell r="A1951" t="str">
            <v>CUPLOCK LEDGER 0.6 MTR</v>
          </cell>
          <cell r="B1951">
            <v>800000390</v>
          </cell>
        </row>
        <row r="1952">
          <cell r="A1952" t="str">
            <v>CUBE MOULD 50MM DIA</v>
          </cell>
          <cell r="B1952">
            <v>200012359</v>
          </cell>
        </row>
        <row r="1953">
          <cell r="A1953" t="str">
            <v>GAUGING TROWEL 200 MM</v>
          </cell>
          <cell r="B1953">
            <v>200017803</v>
          </cell>
        </row>
        <row r="1954">
          <cell r="A1954" t="str">
            <v>SPATULA</v>
          </cell>
          <cell r="B1954">
            <v>200020788</v>
          </cell>
        </row>
        <row r="1955">
          <cell r="A1955" t="str">
            <v>PAN &amp; LID 200MM DIA</v>
          </cell>
          <cell r="B1955">
            <v>200033605</v>
          </cell>
        </row>
        <row r="1956">
          <cell r="A1956" t="str">
            <v>TEMPERATURE CONTROLLER</v>
          </cell>
          <cell r="B1956">
            <v>200034213</v>
          </cell>
        </row>
        <row r="1957">
          <cell r="A1957" t="str">
            <v>Tubewell @ Sarayjamuari (Mangraura)</v>
          </cell>
          <cell r="B1957" t="str">
            <v/>
          </cell>
        </row>
        <row r="1958">
          <cell r="A1958" t="str">
            <v>OP Unit @ Rangauli (Lalganj)</v>
          </cell>
          <cell r="B1958" t="str">
            <v/>
          </cell>
        </row>
        <row r="1959">
          <cell r="A1959" t="str">
            <v>ESR @ RAJAPUR KALAN (SADAR)</v>
          </cell>
          <cell r="B1959" t="str">
            <v/>
          </cell>
        </row>
        <row r="1960">
          <cell r="A1960" t="str">
            <v>Mis. works at precast OHT Tank Erection</v>
          </cell>
          <cell r="B1960" t="str">
            <v/>
          </cell>
        </row>
        <row r="1961">
          <cell r="A1961" t="str">
            <v>PANTRY EXPENSES IN PRATAPGARH D M OFFICE</v>
          </cell>
          <cell r="B1961" t="str">
            <v/>
          </cell>
        </row>
        <row r="1962">
          <cell r="A1962" t="str">
            <v>2001106/SERVICE</v>
          </cell>
          <cell r="B1962" t="str">
            <v/>
          </cell>
        </row>
        <row r="1963">
          <cell r="A1963" t="str">
            <v>CEMENT (PPC) IS 1489-1991 - 50 KG</v>
          </cell>
          <cell r="B1963">
            <v>200020215</v>
          </cell>
        </row>
        <row r="1964">
          <cell r="A1964" t="str">
            <v>OP Unit @ SarayjagatSingh (Lalganj)</v>
          </cell>
          <cell r="B1964" t="str">
            <v/>
          </cell>
        </row>
        <row r="1965">
          <cell r="A1965" t="str">
            <v>kitchen set</v>
          </cell>
          <cell r="B1965" t="str">
            <v/>
          </cell>
        </row>
        <row r="1966">
          <cell r="A1966" t="str">
            <v>OP Unit @ Tarapur (Lalganj)</v>
          </cell>
          <cell r="B1966" t="str">
            <v/>
          </cell>
        </row>
        <row r="1967">
          <cell r="A1967" t="str">
            <v>ESR @ Barna (BIHAR)</v>
          </cell>
          <cell r="B1967" t="str">
            <v/>
          </cell>
        </row>
        <row r="1968">
          <cell r="A1968" t="str">
            <v>FOR PEA GRAVEL UNLOADING CHARGES</v>
          </cell>
          <cell r="B1968" t="str">
            <v/>
          </cell>
        </row>
        <row r="1969">
          <cell r="A1969" t="str">
            <v>Pipeline Work @ Uchapur &amp; Rampur Kasiha</v>
          </cell>
          <cell r="B1969" t="str">
            <v/>
          </cell>
        </row>
        <row r="1970">
          <cell r="A1970" t="str">
            <v>2001007/SERVICE</v>
          </cell>
          <cell r="B1970" t="str">
            <v/>
          </cell>
        </row>
        <row r="1971">
          <cell r="A1971" t="str">
            <v>Pump House @Block Machheha Harda Patti</v>
          </cell>
          <cell r="B1971" t="str">
            <v/>
          </cell>
        </row>
        <row r="1972">
          <cell r="A1972" t="str">
            <v>Tube well @ HASTHARA (MANGRAURA</v>
          </cell>
          <cell r="B1972" t="str">
            <v/>
          </cell>
        </row>
        <row r="1973">
          <cell r="A1973" t="str">
            <v>Tube well @ AMARPUR (BABABELKARNATH DHAM</v>
          </cell>
          <cell r="B1973" t="str">
            <v/>
          </cell>
        </row>
        <row r="1974">
          <cell r="A1974" t="str">
            <v>ECCUTIVE DIARY &amp; STICKER</v>
          </cell>
          <cell r="B1974" t="str">
            <v/>
          </cell>
        </row>
        <row r="1975">
          <cell r="A1975" t="str">
            <v>TW WORKS @Malaak,Block-Mangraura</v>
          </cell>
          <cell r="B1975" t="str">
            <v/>
          </cell>
        </row>
        <row r="1976">
          <cell r="A1976" t="str">
            <v>FOR COMPANY ADVTAGEMENT</v>
          </cell>
          <cell r="B1976" t="str">
            <v/>
          </cell>
        </row>
        <row r="1977">
          <cell r="A1977" t="str">
            <v>Pipeline Works @ Badhwait P-3 (Babaganj)</v>
          </cell>
          <cell r="B1977" t="str">
            <v/>
          </cell>
        </row>
        <row r="1978">
          <cell r="A1978" t="str">
            <v>TW Dev@Maddupur Rokiyapur,B-Kalakankar</v>
          </cell>
          <cell r="B1978" t="str">
            <v/>
          </cell>
        </row>
        <row r="1979">
          <cell r="A1979" t="str">
            <v>ELECTRONIC DIGITAL BALANCE 5KG</v>
          </cell>
          <cell r="B1979">
            <v>800004650</v>
          </cell>
        </row>
        <row r="1980">
          <cell r="A1980" t="str">
            <v>WOODEN STAND _TOPCON</v>
          </cell>
          <cell r="B1980">
            <v>800004774</v>
          </cell>
        </row>
        <row r="1981">
          <cell r="A1981" t="str">
            <v>DOOR &amp; WINDOW FOR VIP GUEST HOUSE</v>
          </cell>
          <cell r="B1981" t="str">
            <v/>
          </cell>
        </row>
        <row r="1982">
          <cell r="A1982" t="str">
            <v>Tube well @ TALA (BABABELKARNATH DHAM)</v>
          </cell>
          <cell r="B1982" t="str">
            <v/>
          </cell>
        </row>
        <row r="1983">
          <cell r="A1983" t="str">
            <v>TW Dev@Burhpur,Block-Bihar</v>
          </cell>
          <cell r="B1983" t="str">
            <v/>
          </cell>
        </row>
        <row r="1984">
          <cell r="A1984" t="str">
            <v>LT 2CX10SQ.MM XLPE INS UNARM ALU CABLE</v>
          </cell>
          <cell r="B1984">
            <v>800003979</v>
          </cell>
        </row>
        <row r="1985">
          <cell r="A1985" t="str">
            <v>TRANSPORTING CHARG OF MEATERIAL</v>
          </cell>
          <cell r="B1985" t="str">
            <v/>
          </cell>
        </row>
        <row r="1986">
          <cell r="A1986" t="str">
            <v>2001148/BIKE SERVICE</v>
          </cell>
          <cell r="B1986" t="str">
            <v/>
          </cell>
        </row>
        <row r="1987">
          <cell r="A1987" t="str">
            <v>REPAIR FOR THE BIKE 3722</v>
          </cell>
          <cell r="B1987" t="str">
            <v/>
          </cell>
        </row>
        <row r="1988">
          <cell r="A1988" t="str">
            <v>2 PIN SOCKET 6 AMPS</v>
          </cell>
          <cell r="B1988">
            <v>200010330</v>
          </cell>
        </row>
        <row r="1989">
          <cell r="A1989" t="str">
            <v>FOR HDPE PIPE LOADING AND UNLOADING</v>
          </cell>
          <cell r="B1989" t="str">
            <v/>
          </cell>
        </row>
        <row r="1990">
          <cell r="A1990" t="str">
            <v>TW Dev@Jingur,Block-BABAGANJ</v>
          </cell>
          <cell r="B1990" t="str">
            <v/>
          </cell>
        </row>
        <row r="1991">
          <cell r="A1991" t="str">
            <v>FLEX PIPE 1"</v>
          </cell>
          <cell r="B1991">
            <v>200002587</v>
          </cell>
        </row>
        <row r="1992">
          <cell r="A1992" t="str">
            <v>OFFICE CLEANING ITEMS</v>
          </cell>
          <cell r="B1992" t="str">
            <v/>
          </cell>
        </row>
        <row r="1993">
          <cell r="A1993" t="str">
            <v>BED SHEETS</v>
          </cell>
          <cell r="B1993">
            <v>200005255</v>
          </cell>
        </row>
        <row r="1994">
          <cell r="A1994" t="str">
            <v>ESR upto PCC @ Alavalpur (Sangipur)</v>
          </cell>
          <cell r="B1994" t="str">
            <v/>
          </cell>
        </row>
        <row r="1995">
          <cell r="A1995" t="str">
            <v>TW Dev@Kohrav,Block-PattiI</v>
          </cell>
          <cell r="B1995" t="str">
            <v/>
          </cell>
        </row>
        <row r="1996">
          <cell r="A1996" t="str">
            <v>SLATE PENCILS IN PACKETS</v>
          </cell>
          <cell r="B1996">
            <v>200001915</v>
          </cell>
        </row>
        <row r="1997">
          <cell r="A1997" t="str">
            <v>GUM SHOE 8"</v>
          </cell>
          <cell r="B1997">
            <v>200003803</v>
          </cell>
        </row>
        <row r="1998">
          <cell r="A1998" t="str">
            <v>COLOUR COATED GI SHEET 10' X 3.5'</v>
          </cell>
          <cell r="B1998">
            <v>800005215</v>
          </cell>
        </row>
        <row r="1999">
          <cell r="A1999" t="str">
            <v>PH @ Bharatpur(Rampursangramgarh)</v>
          </cell>
          <cell r="B1999" t="str">
            <v/>
          </cell>
        </row>
        <row r="2000">
          <cell r="A2000" t="str">
            <v>DI PIPE-Ø100MM , K7,IS:8329</v>
          </cell>
          <cell r="B2000">
            <v>900007095</v>
          </cell>
        </row>
        <row r="2001">
          <cell r="A2001" t="str">
            <v>DI PIPE-Ø150MM , K7,IS:8329</v>
          </cell>
          <cell r="B2001">
            <v>900007096</v>
          </cell>
        </row>
        <row r="2002">
          <cell r="A2002" t="str">
            <v>TW Dev@Haraipatti,Block-Aspurdevsra</v>
          </cell>
          <cell r="B2002" t="str">
            <v/>
          </cell>
        </row>
        <row r="2003">
          <cell r="A2003" t="str">
            <v>OFFICE INTERNET REPAIR CHARGES</v>
          </cell>
          <cell r="B2003" t="str">
            <v/>
          </cell>
        </row>
        <row r="2004">
          <cell r="A2004" t="str">
            <v>FOR AUTO LEVEL REPARING &amp; SERVICES</v>
          </cell>
          <cell r="B2004" t="str">
            <v/>
          </cell>
        </row>
        <row r="2005">
          <cell r="A2005" t="str">
            <v>GOVERNMENT OF UTTAR PRADESH</v>
          </cell>
          <cell r="B2005" t="str">
            <v/>
          </cell>
        </row>
        <row r="2006">
          <cell r="A2006" t="str">
            <v>TRANSPORT &amp; LODING &amp; UNLODING CHARGES</v>
          </cell>
          <cell r="B2006" t="str">
            <v/>
          </cell>
        </row>
        <row r="2007">
          <cell r="A2007" t="str">
            <v>OP unit@Saray Beerabadhr B-Sadar</v>
          </cell>
          <cell r="B2007" t="str">
            <v/>
          </cell>
        </row>
        <row r="2008">
          <cell r="A2008" t="str">
            <v>M.S ANGLE ISA 50 X 50 X 5 MM</v>
          </cell>
          <cell r="B2008">
            <v>200005143</v>
          </cell>
        </row>
        <row r="2009">
          <cell r="A2009" t="str">
            <v>INTERNET CHARG</v>
          </cell>
          <cell r="B2009" t="str">
            <v/>
          </cell>
        </row>
        <row r="2010">
          <cell r="A2010" t="str">
            <v>OP Unit @ Shivarajpur (Sandwachandrika)</v>
          </cell>
          <cell r="B2010" t="str">
            <v/>
          </cell>
        </row>
        <row r="2011">
          <cell r="A2011" t="str">
            <v>ELECTRICAL WORK AT PATTI GUEST HOUSE</v>
          </cell>
          <cell r="B2011" t="str">
            <v/>
          </cell>
        </row>
        <row r="2012">
          <cell r="A2012" t="str">
            <v>OP Unit @ Lohangpur (Rampursangramgarh)</v>
          </cell>
          <cell r="B2012" t="str">
            <v/>
          </cell>
        </row>
        <row r="2013">
          <cell r="A2013" t="str">
            <v>OP Unit@Chandapur &amp; Dayalpur</v>
          </cell>
          <cell r="B2013" t="str">
            <v/>
          </cell>
        </row>
        <row r="2014">
          <cell r="A2014" t="str">
            <v>TubeWell DevelpWork @ Bhadasui &amp; Rampur</v>
          </cell>
          <cell r="B2014" t="str">
            <v/>
          </cell>
        </row>
        <row r="2015">
          <cell r="A2015" t="str">
            <v>OP Unit@Kanpamandhupur</v>
          </cell>
          <cell r="B2015" t="str">
            <v/>
          </cell>
        </row>
        <row r="2016">
          <cell r="A2016" t="str">
            <v>Charges for OP unit@Bajha,B-Sandwachandr</v>
          </cell>
          <cell r="B2016" t="str">
            <v/>
          </cell>
        </row>
        <row r="2017">
          <cell r="A2017" t="str">
            <v>ELECTRICAL BOARD</v>
          </cell>
          <cell r="B2017">
            <v>200025056</v>
          </cell>
        </row>
        <row r="2018">
          <cell r="A2018" t="str">
            <v>OP Unit@Govindpur</v>
          </cell>
          <cell r="B2018" t="str">
            <v/>
          </cell>
        </row>
        <row r="2019">
          <cell r="A2019" t="str">
            <v>Tubewell@ Keshavpur &amp;Radauli (Kund Blck)</v>
          </cell>
          <cell r="B2019" t="str">
            <v/>
          </cell>
        </row>
        <row r="2020">
          <cell r="A2020" t="str">
            <v>LETH WORKS</v>
          </cell>
          <cell r="B2020" t="str">
            <v/>
          </cell>
        </row>
        <row r="2021">
          <cell r="A2021" t="str">
            <v>FOOODING FOR GUEST MILL FREE</v>
          </cell>
          <cell r="B2021" t="str">
            <v/>
          </cell>
        </row>
        <row r="2022">
          <cell r="A2022" t="str">
            <v>OP Unit@Hosiyarpur</v>
          </cell>
          <cell r="B2022" t="str">
            <v/>
          </cell>
        </row>
        <row r="2023">
          <cell r="A2023" t="str">
            <v>COMPRESSOR @BESAAR _PATTI</v>
          </cell>
          <cell r="B2023" t="str">
            <v/>
          </cell>
        </row>
        <row r="2024">
          <cell r="A2024" t="str">
            <v>COMPRESSOR @PARANIPUR_sangipur</v>
          </cell>
          <cell r="B2024" t="str">
            <v/>
          </cell>
        </row>
        <row r="2025">
          <cell r="A2025" t="str">
            <v>COMPRESSOR @Virouti&amp;Ramkola_PATTI</v>
          </cell>
          <cell r="B2025" t="str">
            <v/>
          </cell>
        </row>
        <row r="2026">
          <cell r="A2026" t="str">
            <v>Compressor @ Tardha TW-01 (Patti)</v>
          </cell>
          <cell r="B2026" t="str">
            <v/>
          </cell>
        </row>
        <row r="2027">
          <cell r="A2027" t="str">
            <v>Compressor@Saraynrynsingh&amp;Bhebhaura-Lgnj</v>
          </cell>
          <cell r="B2027" t="str">
            <v/>
          </cell>
        </row>
        <row r="2028">
          <cell r="A2028" t="str">
            <v>AXLE WELDING WORK</v>
          </cell>
          <cell r="B2028" t="str">
            <v/>
          </cell>
        </row>
        <row r="2029">
          <cell r="A2029" t="str">
            <v>Fabrication of Shuttering Moulds for OHT</v>
          </cell>
          <cell r="B2029" t="str">
            <v/>
          </cell>
        </row>
        <row r="2030">
          <cell r="A2030" t="str">
            <v>RIDE FARE</v>
          </cell>
          <cell r="B2030" t="str">
            <v/>
          </cell>
        </row>
        <row r="2031">
          <cell r="A2031" t="str">
            <v>BASE JACK</v>
          </cell>
          <cell r="B2031">
            <v>800000190</v>
          </cell>
        </row>
        <row r="2032">
          <cell r="A2032" t="str">
            <v>CUPLOCK LEDGER 1.5MTR</v>
          </cell>
          <cell r="B2032">
            <v>800001889</v>
          </cell>
        </row>
        <row r="2033">
          <cell r="A2033" t="str">
            <v>Pipeline @ Sarsidih (Mangraura)</v>
          </cell>
          <cell r="B2033" t="str">
            <v/>
          </cell>
        </row>
        <row r="2034">
          <cell r="A2034" t="str">
            <v>PH @ Mavai Kalan (Kunda)</v>
          </cell>
          <cell r="B2034" t="str">
            <v/>
          </cell>
        </row>
        <row r="2035">
          <cell r="A2035" t="str">
            <v>Pump House @ Keshavpura &amp; Rudaul (Kunda)</v>
          </cell>
          <cell r="B2035" t="str">
            <v/>
          </cell>
        </row>
        <row r="2036">
          <cell r="A2036" t="str">
            <v>BAMBOO LADDER</v>
          </cell>
          <cell r="B2036" t="str">
            <v/>
          </cell>
        </row>
        <row r="2037">
          <cell r="A2037" t="str">
            <v>LETH WORK</v>
          </cell>
          <cell r="B2037" t="str">
            <v/>
          </cell>
        </row>
        <row r="2038">
          <cell r="A2038" t="str">
            <v>TABLE GLASS</v>
          </cell>
          <cell r="B2038" t="str">
            <v/>
          </cell>
        </row>
        <row r="2039">
          <cell r="A2039" t="str">
            <v>SPIRIT LEVEL 12''</v>
          </cell>
          <cell r="B2039">
            <v>200000539</v>
          </cell>
        </row>
        <row r="2040">
          <cell r="A2040" t="str">
            <v>Pipeline @ Pure PandeyKamora(Sandwachan)</v>
          </cell>
          <cell r="B2040" t="str">
            <v/>
          </cell>
        </row>
        <row r="2041">
          <cell r="A2041" t="str">
            <v>BUFFLING WHEEL 4"</v>
          </cell>
          <cell r="B2041">
            <v>200000127</v>
          </cell>
        </row>
        <row r="2042">
          <cell r="A2042" t="str">
            <v>ROLLER PAINT BRUSH 6"</v>
          </cell>
          <cell r="B2042">
            <v>200002691</v>
          </cell>
        </row>
        <row r="2043">
          <cell r="A2043" t="str">
            <v>PVC BLACK SHEET</v>
          </cell>
          <cell r="B2043">
            <v>200003100</v>
          </cell>
        </row>
        <row r="2044">
          <cell r="A2044" t="str">
            <v>Charges for Development by 250 PSI</v>
          </cell>
          <cell r="B2044" t="str">
            <v/>
          </cell>
        </row>
        <row r="2045">
          <cell r="A2045" t="str">
            <v>2000430 / GEAR BOX REPAIR WORK</v>
          </cell>
          <cell r="B2045" t="str">
            <v/>
          </cell>
        </row>
        <row r="2046">
          <cell r="A2046" t="str">
            <v>TOWER LIGHT SERVICE</v>
          </cell>
          <cell r="B2046" t="str">
            <v/>
          </cell>
        </row>
        <row r="2047">
          <cell r="A2047" t="str">
            <v>FOR SLOTED PIPE TRANSPORTATION CHARGES</v>
          </cell>
          <cell r="B2047" t="str">
            <v/>
          </cell>
        </row>
        <row r="2048">
          <cell r="A2048" t="str">
            <v>REVOLVING CHAIR HIGH BACK</v>
          </cell>
          <cell r="B2048">
            <v>1300000036</v>
          </cell>
        </row>
        <row r="2049">
          <cell r="A2049" t="str">
            <v>M.S S TYPE CUSHION CHAIR</v>
          </cell>
          <cell r="B2049">
            <v>1300000044</v>
          </cell>
        </row>
        <row r="2050">
          <cell r="A2050" t="str">
            <v>WOODEN TABLE 6FTX 3FT</v>
          </cell>
          <cell r="B2050">
            <v>1300000175</v>
          </cell>
        </row>
        <row r="2051">
          <cell r="A2051" t="str">
            <v>WOODEN CENTOR TABLE 4FT X 2 FT.</v>
          </cell>
          <cell r="B2051">
            <v>1300000414</v>
          </cell>
        </row>
        <row r="2052">
          <cell r="A2052" t="str">
            <v>WOODEN WORK STATION-1200MM X600MMX1050MM</v>
          </cell>
          <cell r="B2052">
            <v>1300001355</v>
          </cell>
        </row>
        <row r="2053">
          <cell r="A2053" t="str">
            <v>WOODEN CONFERENCE TABLE-4800X1050X750MM</v>
          </cell>
          <cell r="B2053">
            <v>1300001356</v>
          </cell>
        </row>
        <row r="2054">
          <cell r="A2054" t="str">
            <v>WOODEN CUPBOARD-900MM X 450MM X 1800MM</v>
          </cell>
          <cell r="B2054">
            <v>1300001357</v>
          </cell>
        </row>
        <row r="2055">
          <cell r="A2055" t="str">
            <v>WOODEN CUPBOARD 1800MM X 450MM X 1200MM</v>
          </cell>
          <cell r="B2055">
            <v>1300001358</v>
          </cell>
        </row>
        <row r="2056">
          <cell r="A2056" t="str">
            <v>OFFICE CLEANING ITEM</v>
          </cell>
          <cell r="B2056" t="str">
            <v/>
          </cell>
        </row>
        <row r="2057">
          <cell r="A2057" t="str">
            <v>TW @ Mauli-1&amp;2 (Kunda)</v>
          </cell>
          <cell r="B2057" t="str">
            <v/>
          </cell>
        </row>
        <row r="2058">
          <cell r="A2058" t="str">
            <v>FOR QC LAB EXP</v>
          </cell>
          <cell r="B2058" t="str">
            <v/>
          </cell>
        </row>
        <row r="2059">
          <cell r="A2059" t="str">
            <v>2001182/BIKE SERVICE</v>
          </cell>
          <cell r="B2059" t="str">
            <v/>
          </cell>
        </row>
        <row r="2060">
          <cell r="A2060" t="str">
            <v>MOBILE RECHARGE</v>
          </cell>
          <cell r="B2060" t="str">
            <v/>
          </cell>
        </row>
        <row r="2061">
          <cell r="A2061" t="str">
            <v>TRANSPORTING CHARGES OF HDPE FITTINGS</v>
          </cell>
          <cell r="B2061" t="str">
            <v/>
          </cell>
        </row>
        <row r="2062">
          <cell r="A2062" t="str">
            <v>DRINKING  WATER 20 LTR -JUNE'23</v>
          </cell>
          <cell r="B2062" t="str">
            <v/>
          </cell>
        </row>
        <row r="2063">
          <cell r="A2063" t="str">
            <v>TRANSPORTING CHARGES OF MS SLOTTED PIPES</v>
          </cell>
          <cell r="B2063" t="str">
            <v/>
          </cell>
        </row>
        <row r="2064">
          <cell r="A2064" t="str">
            <v>MEASUREMENT TAPE - 15 MTR</v>
          </cell>
          <cell r="B2064">
            <v>200000400</v>
          </cell>
        </row>
        <row r="2065">
          <cell r="A2065" t="str">
            <v>GAS CYLINDER FOR MESS</v>
          </cell>
          <cell r="B2065" t="str">
            <v/>
          </cell>
        </row>
        <row r="2066">
          <cell r="A2066" t="str">
            <v>5000104 / HYDRA REPAIR WORK</v>
          </cell>
          <cell r="B2066" t="str">
            <v/>
          </cell>
        </row>
        <row r="2067">
          <cell r="A2067" t="str">
            <v>C CLAMP 12"</v>
          </cell>
          <cell r="B2067">
            <v>200000130</v>
          </cell>
        </row>
        <row r="2068">
          <cell r="A2068" t="str">
            <v>CENTER PUNCH 06"</v>
          </cell>
          <cell r="B2068">
            <v>200000143</v>
          </cell>
        </row>
        <row r="2069">
          <cell r="A2069" t="str">
            <v>CHIESEL 6''</v>
          </cell>
          <cell r="B2069">
            <v>200000156</v>
          </cell>
        </row>
        <row r="2070">
          <cell r="A2070" t="str">
            <v>E L C B ENCLOSER ( E L C B BOX ) 63 AMPS</v>
          </cell>
          <cell r="B2070">
            <v>200000254</v>
          </cell>
        </row>
        <row r="2071">
          <cell r="A2071" t="str">
            <v>HOSE CLAMP</v>
          </cell>
          <cell r="B2071">
            <v>200000338</v>
          </cell>
        </row>
        <row r="2072">
          <cell r="A2072" t="str">
            <v>PLUMB</v>
          </cell>
          <cell r="B2072">
            <v>200000470</v>
          </cell>
        </row>
        <row r="2073">
          <cell r="A2073" t="str">
            <v>RIGHT ANGLE 12"</v>
          </cell>
          <cell r="B2073">
            <v>200000497</v>
          </cell>
        </row>
        <row r="2074">
          <cell r="A2074" t="str">
            <v>TOOL BOX</v>
          </cell>
          <cell r="B2074">
            <v>200000607</v>
          </cell>
        </row>
        <row r="2075">
          <cell r="A2075" t="str">
            <v>WELDING HELMETS</v>
          </cell>
          <cell r="B2075">
            <v>200000628</v>
          </cell>
        </row>
        <row r="2076">
          <cell r="A2076" t="str">
            <v>D/E SPANNERS-6MM TO  32MM(SET)</v>
          </cell>
          <cell r="B2076">
            <v>200001634</v>
          </cell>
        </row>
        <row r="2077">
          <cell r="A2077" t="str">
            <v>D/E SPANNERS 41 MM X 46 MM</v>
          </cell>
          <cell r="B2077">
            <v>200001636</v>
          </cell>
        </row>
        <row r="2078">
          <cell r="A2078" t="str">
            <v>RING SPANNER-6MM TO 32MM (SET)</v>
          </cell>
          <cell r="B2078">
            <v>200001638</v>
          </cell>
        </row>
        <row r="2079">
          <cell r="A2079" t="str">
            <v>PIPE WRENCH 12"</v>
          </cell>
          <cell r="B2079">
            <v>200001656</v>
          </cell>
        </row>
        <row r="2080">
          <cell r="A2080" t="str">
            <v>SELF DRILL SCREW 3"</v>
          </cell>
          <cell r="B2080">
            <v>200006984</v>
          </cell>
        </row>
        <row r="2081">
          <cell r="A2081" t="str">
            <v>CROW BAR</v>
          </cell>
          <cell r="B2081">
            <v>200007154</v>
          </cell>
        </row>
        <row r="2082">
          <cell r="A2082" t="str">
            <v>CHIESEL 8"</v>
          </cell>
          <cell r="B2082">
            <v>200007444</v>
          </cell>
        </row>
        <row r="2083">
          <cell r="A2083" t="str">
            <v>SILICON GUN</v>
          </cell>
          <cell r="B2083">
            <v>200007759</v>
          </cell>
        </row>
        <row r="2084">
          <cell r="A2084" t="str">
            <v>GARDEN KURPI</v>
          </cell>
          <cell r="B2084">
            <v>200008912</v>
          </cell>
        </row>
        <row r="2085">
          <cell r="A2085" t="str">
            <v>BRASS ALLENKEY SET (MM)</v>
          </cell>
          <cell r="B2085">
            <v>200010818</v>
          </cell>
        </row>
        <row r="2086">
          <cell r="A2086" t="str">
            <v>LEVEL PIPE 10MM</v>
          </cell>
          <cell r="B2086">
            <v>200014182</v>
          </cell>
        </row>
        <row r="2087">
          <cell r="A2087" t="str">
            <v>ROLLER BRUSH HANDLE</v>
          </cell>
          <cell r="B2087">
            <v>200019005</v>
          </cell>
        </row>
        <row r="2088">
          <cell r="A2088" t="str">
            <v>HAMMER 0.5 KG</v>
          </cell>
          <cell r="B2088">
            <v>200024656</v>
          </cell>
        </row>
        <row r="2089">
          <cell r="A2089" t="str">
            <v>SILICON-WHITE</v>
          </cell>
          <cell r="B2089">
            <v>200029186</v>
          </cell>
        </row>
        <row r="2090">
          <cell r="A2090" t="str">
            <v>ENAMEL GREEN PAINT</v>
          </cell>
          <cell r="B2090">
            <v>200030767</v>
          </cell>
        </row>
        <row r="2091">
          <cell r="A2091" t="str">
            <v>HAMMER 10LB FIBER HANDLE</v>
          </cell>
          <cell r="B2091">
            <v>200032124</v>
          </cell>
        </row>
        <row r="2092">
          <cell r="A2092" t="str">
            <v>PIPE DIE 16MM</v>
          </cell>
          <cell r="B2092">
            <v>200033361</v>
          </cell>
        </row>
        <row r="2093">
          <cell r="A2093" t="str">
            <v>SUPER-LH(E 7018) 2.5 X 350 MM</v>
          </cell>
          <cell r="B2093">
            <v>300000153</v>
          </cell>
        </row>
        <row r="2094">
          <cell r="A2094" t="str">
            <v>AG7 GRINDING WHEELS</v>
          </cell>
          <cell r="B2094">
            <v>400003352</v>
          </cell>
        </row>
        <row r="2095">
          <cell r="A2095" t="str">
            <v>CONTACTOR</v>
          </cell>
          <cell r="B2095">
            <v>400006535</v>
          </cell>
        </row>
        <row r="2096">
          <cell r="A2096" t="str">
            <v>ADJUSTABLE WRENCH 12"</v>
          </cell>
          <cell r="B2096">
            <v>800000004</v>
          </cell>
        </row>
        <row r="2097">
          <cell r="A2097" t="str">
            <v>STAR SCREW DRIVER 6 MM</v>
          </cell>
          <cell r="B2097">
            <v>800003895</v>
          </cell>
        </row>
        <row r="2098">
          <cell r="A2098" t="str">
            <v>LT 2CX10SQ.MM XLPE INS UNARM CU CABLE</v>
          </cell>
          <cell r="B2098">
            <v>800004015</v>
          </cell>
        </row>
        <row r="2099">
          <cell r="A2099" t="str">
            <v>TMT DIE 10 MM</v>
          </cell>
          <cell r="B2099">
            <v>800004059</v>
          </cell>
        </row>
        <row r="2100">
          <cell r="A2100" t="str">
            <v>GUEST HOUSE &amp; OFFICE CLEANING MATERIALS</v>
          </cell>
          <cell r="B2100" t="str">
            <v/>
          </cell>
        </row>
        <row r="2101">
          <cell r="A2101" t="str">
            <v>Tubewell @ Dadauli (Kunda Blck)</v>
          </cell>
          <cell r="B2101" t="str">
            <v/>
          </cell>
        </row>
        <row r="2102">
          <cell r="A2102" t="str">
            <v>TRANSPORTING CHARGES OF GI PIPES &amp; FITTI</v>
          </cell>
          <cell r="B2102" t="str">
            <v/>
          </cell>
        </row>
        <row r="2103">
          <cell r="A2103" t="str">
            <v>AUTOLEVEL/DUMPY LEVEL SOKKIA B40</v>
          </cell>
          <cell r="B2103">
            <v>800002839</v>
          </cell>
        </row>
        <row r="2104">
          <cell r="A2104" t="str">
            <v>WOODEN BALI 10' &amp; PLASTIC BAGS</v>
          </cell>
          <cell r="B2104" t="str">
            <v/>
          </cell>
        </row>
        <row r="2105">
          <cell r="A2105" t="str">
            <v>TRANSPORTING CHARGES OF MS PLAIN PIPES</v>
          </cell>
          <cell r="B2105" t="str">
            <v/>
          </cell>
        </row>
        <row r="2106">
          <cell r="A2106" t="str">
            <v>ELECTRICAL WORK FOR STAFF GUEST HOUSE</v>
          </cell>
          <cell r="B2106" t="str">
            <v/>
          </cell>
        </row>
        <row r="2107">
          <cell r="A2107" t="str">
            <v>PRINTER CUM SCANNER A4</v>
          </cell>
          <cell r="B2107">
            <v>1300000042</v>
          </cell>
        </row>
        <row r="2108">
          <cell r="A2108" t="str">
            <v>TRENCH TRACTOR TRANSPORTATION</v>
          </cell>
          <cell r="B2108" t="str">
            <v/>
          </cell>
        </row>
        <row r="2109">
          <cell r="A2109" t="str">
            <v>TW works @Launda &amp; Mamauli Block-Kunda</v>
          </cell>
          <cell r="B2109" t="str">
            <v/>
          </cell>
        </row>
        <row r="2110">
          <cell r="A2110" t="str">
            <v>CARRY BAG FOR GUEST HOUSE</v>
          </cell>
          <cell r="B2110" t="str">
            <v/>
          </cell>
        </row>
        <row r="2111">
          <cell r="A2111" t="str">
            <v>TRANSPORTING CHARGES OF MS PIPES &amp; FITTI</v>
          </cell>
          <cell r="B2111" t="str">
            <v/>
          </cell>
        </row>
        <row r="2112">
          <cell r="A2112" t="str">
            <v>FOR HALL BOOKING</v>
          </cell>
          <cell r="B2112" t="str">
            <v/>
          </cell>
        </row>
        <row r="2113">
          <cell r="A2113" t="str">
            <v>WIRELESS MOUSE</v>
          </cell>
          <cell r="B2113">
            <v>200025390</v>
          </cell>
        </row>
        <row r="2114">
          <cell r="A2114" t="str">
            <v>SWITCH BOARDS</v>
          </cell>
          <cell r="B2114">
            <v>200001191</v>
          </cell>
        </row>
        <row r="2115">
          <cell r="A2115" t="str">
            <v>SWEETS FOR STAFF</v>
          </cell>
          <cell r="B2115" t="str">
            <v/>
          </cell>
        </row>
        <row r="2116">
          <cell r="A2116" t="str">
            <v>PANTY EXPENCES FOR PRATAPGARH OFFICE</v>
          </cell>
          <cell r="B2116" t="str">
            <v/>
          </cell>
        </row>
        <row r="2117">
          <cell r="A2117" t="str">
            <v>Tubewell @ Kushaldiha (Kunda Blck)</v>
          </cell>
          <cell r="B2117" t="str">
            <v/>
          </cell>
        </row>
        <row r="2118">
          <cell r="A2118" t="str">
            <v>SPARE</v>
          </cell>
          <cell r="B2118" t="str">
            <v/>
          </cell>
        </row>
        <row r="2119">
          <cell r="A2119" t="str">
            <v>HIRING CHARGE OF TRACTOR</v>
          </cell>
          <cell r="B2119" t="str">
            <v/>
          </cell>
        </row>
        <row r="2120">
          <cell r="A2120" t="str">
            <v>TRANSPORTING CHARGES OF MS PIPES</v>
          </cell>
          <cell r="B2120" t="str">
            <v/>
          </cell>
        </row>
        <row r="2121">
          <cell r="A2121" t="str">
            <v>Pump House @ Sekhpur Asik (Kunda)</v>
          </cell>
          <cell r="B2121" t="str">
            <v/>
          </cell>
        </row>
        <row r="2122">
          <cell r="A2122" t="str">
            <v>TRANSPORT CHARGERS</v>
          </cell>
          <cell r="B2122" t="str">
            <v/>
          </cell>
        </row>
        <row r="2123">
          <cell r="A2123" t="str">
            <v>HP LAPTOP 8GB RAM 256GB SSD i3 CORE</v>
          </cell>
          <cell r="B2123">
            <v>1300001336</v>
          </cell>
        </row>
        <row r="2124">
          <cell r="A2124" t="str">
            <v>HIRING OF HYDRA CHARGES</v>
          </cell>
          <cell r="B2124" t="str">
            <v/>
          </cell>
        </row>
        <row r="2125">
          <cell r="A2125" t="str">
            <v>SANITARY MATERIAALS FOR GUEST HOUSE</v>
          </cell>
          <cell r="B2125" t="str">
            <v/>
          </cell>
        </row>
        <row r="2126">
          <cell r="A2126" t="str">
            <v>TOTAL STATION PURPOSE</v>
          </cell>
          <cell r="B2126" t="str">
            <v/>
          </cell>
        </row>
        <row r="2127">
          <cell r="A2127" t="str">
            <v>TRANSPORTING CHARGES OF MS FITTINGS</v>
          </cell>
          <cell r="B2127" t="str">
            <v/>
          </cell>
        </row>
        <row r="2128">
          <cell r="A2128" t="str">
            <v>Pipeline@ Raichandra Patti&amp;Arila(Pattii)</v>
          </cell>
          <cell r="B2128" t="str">
            <v/>
          </cell>
        </row>
        <row r="2129">
          <cell r="A2129" t="str">
            <v>STONE DUST.</v>
          </cell>
          <cell r="B2129">
            <v>200022914</v>
          </cell>
        </row>
        <row r="2130">
          <cell r="A2130" t="str">
            <v>PLUMBING WORK FOR GUST HOUSE</v>
          </cell>
          <cell r="B2130" t="str">
            <v/>
          </cell>
        </row>
        <row r="2131">
          <cell r="A2131" t="str">
            <v>TRANSPORT CHARGE</v>
          </cell>
          <cell r="B2131" t="str">
            <v/>
          </cell>
        </row>
        <row r="2132">
          <cell r="A2132" t="str">
            <v>G I HOOKS</v>
          </cell>
          <cell r="B2132">
            <v>200002652</v>
          </cell>
        </row>
        <row r="2133">
          <cell r="A2133" t="str">
            <v>M.S PIPE 32 NB IN EA</v>
          </cell>
          <cell r="B2133">
            <v>800001368</v>
          </cell>
        </row>
        <row r="2134">
          <cell r="A2134" t="str">
            <v>2000993 / Bike Servicing</v>
          </cell>
          <cell r="B2134" t="str">
            <v/>
          </cell>
        </row>
        <row r="2135">
          <cell r="A2135" t="str">
            <v>AIR CONDITIONER SPLIT 2.0 T</v>
          </cell>
          <cell r="B2135">
            <v>1300000008</v>
          </cell>
        </row>
        <row r="2136">
          <cell r="A2136" t="str">
            <v>FREE OF MESS EXPENCE FOR GUST</v>
          </cell>
          <cell r="B2136" t="str">
            <v/>
          </cell>
        </row>
        <row r="2137">
          <cell r="A2137" t="str">
            <v>Piline works @ Lakhrav (Sandw Block)</v>
          </cell>
          <cell r="B2137" t="str">
            <v/>
          </cell>
        </row>
        <row r="2138">
          <cell r="A2138" t="str">
            <v>FOR PRECAST YARD GATE</v>
          </cell>
          <cell r="B2138" t="str">
            <v/>
          </cell>
        </row>
        <row r="2139">
          <cell r="A2139" t="str">
            <v>CALLIBRATION &amp; SERVICING CHARGES</v>
          </cell>
          <cell r="B2139" t="str">
            <v/>
          </cell>
        </row>
        <row r="2140">
          <cell r="A2140" t="str">
            <v>TW works @SAJA,B-KUNDA</v>
          </cell>
          <cell r="B2140" t="str">
            <v/>
          </cell>
        </row>
        <row r="2141">
          <cell r="A2141" t="str">
            <v>FOOODING FOR EXE GH</v>
          </cell>
          <cell r="B2141" t="str">
            <v/>
          </cell>
        </row>
        <row r="2142">
          <cell r="A2142" t="str">
            <v>SHIFTING OF CUPLOCK MATERIAL-20 MT</v>
          </cell>
          <cell r="B2142" t="str">
            <v/>
          </cell>
        </row>
        <row r="2143">
          <cell r="A2143" t="str">
            <v>2001116/1 st Servicing</v>
          </cell>
          <cell r="B2143" t="str">
            <v/>
          </cell>
        </row>
        <row r="2144">
          <cell r="A2144" t="str">
            <v>D-SHACKLES 3MT</v>
          </cell>
          <cell r="B2144">
            <v>200001562</v>
          </cell>
        </row>
        <row r="2145">
          <cell r="A2145" t="str">
            <v>D-SHACKLES 5MT</v>
          </cell>
          <cell r="B2145">
            <v>200001564</v>
          </cell>
        </row>
        <row r="2146">
          <cell r="A2146" t="str">
            <v>SHIFTING OF CUPLOCK MATERIAL-21 MT</v>
          </cell>
          <cell r="B2146" t="str">
            <v/>
          </cell>
        </row>
        <row r="2147">
          <cell r="A2147" t="str">
            <v>TW works @MALAKARAJAKPUR,B-KUNDA</v>
          </cell>
          <cell r="B2147" t="str">
            <v/>
          </cell>
        </row>
        <row r="2148">
          <cell r="A2148" t="str">
            <v>FODDING FOR EXCUTATIVE  GUEST</v>
          </cell>
          <cell r="B2148" t="str">
            <v/>
          </cell>
        </row>
        <row r="2149">
          <cell r="A2149" t="str">
            <v>GEAR ,MOBIL OIL FOR O P UNIT</v>
          </cell>
          <cell r="B2149" t="str">
            <v/>
          </cell>
        </row>
        <row r="2150">
          <cell r="A2150" t="str">
            <v>MIXER GRINDER 750WATT</v>
          </cell>
          <cell r="B2150">
            <v>1300000160</v>
          </cell>
        </row>
        <row r="2151">
          <cell r="A2151" t="str">
            <v>FOR TRACTOR TUBE WELL MATERIA SHIFTING C</v>
          </cell>
          <cell r="B2151" t="str">
            <v/>
          </cell>
        </row>
        <row r="2152">
          <cell r="A2152" t="str">
            <v>347 / HYDRA REPAIR &amp; MAINTENACE 28 %</v>
          </cell>
          <cell r="B2152" t="str">
            <v/>
          </cell>
        </row>
        <row r="2153">
          <cell r="A2153" t="str">
            <v>SHIFTING OF SCAFFOLDING MATERIAL</v>
          </cell>
          <cell r="B2153" t="str">
            <v/>
          </cell>
        </row>
        <row r="2154">
          <cell r="A2154" t="str">
            <v>FOR WELFARE OFSTAFF LALGANGA</v>
          </cell>
          <cell r="B2154" t="str">
            <v/>
          </cell>
        </row>
        <row r="2155">
          <cell r="A2155" t="str">
            <v>FHTC @ Ashapur &amp; Chaubepur(SANDWACHANDR)</v>
          </cell>
          <cell r="B2155" t="str">
            <v/>
          </cell>
        </row>
        <row r="2156">
          <cell r="A2156" t="str">
            <v>SHIFTING OF ACE F-170 HYDRA</v>
          </cell>
          <cell r="B2156" t="str">
            <v/>
          </cell>
        </row>
        <row r="2157">
          <cell r="A2157" t="str">
            <v>GRASS MEDICINE</v>
          </cell>
          <cell r="B2157" t="str">
            <v/>
          </cell>
        </row>
        <row r="2158">
          <cell r="A2158" t="str">
            <v>SPARES PARTS</v>
          </cell>
          <cell r="B2158" t="str">
            <v/>
          </cell>
        </row>
        <row r="2159">
          <cell r="A2159" t="str">
            <v>FOR JCB TUBEWELL PIPES SHIFTING CHARGES</v>
          </cell>
          <cell r="B2159" t="str">
            <v/>
          </cell>
        </row>
        <row r="2160">
          <cell r="A2160" t="str">
            <v>347 / HYDRA REPAIR &amp; MAINTENACE</v>
          </cell>
          <cell r="B2160" t="str">
            <v/>
          </cell>
        </row>
        <row r="2161">
          <cell r="A2161" t="str">
            <v>SHIFTING OF TRX 23 T HYDRA</v>
          </cell>
          <cell r="B2161" t="str">
            <v/>
          </cell>
        </row>
        <row r="2162">
          <cell r="A2162" t="str">
            <v>DOOR CLOSURE</v>
          </cell>
          <cell r="B2162">
            <v>200002703</v>
          </cell>
        </row>
        <row r="2163">
          <cell r="A2163" t="str">
            <v>PUMP OVERHAULING OF HYDRA</v>
          </cell>
          <cell r="B2163" t="str">
            <v/>
          </cell>
        </row>
        <row r="2164">
          <cell r="A2164" t="str">
            <v>Pipeline Works @ Atheha (Sangpr Blck)</v>
          </cell>
          <cell r="B2164" t="str">
            <v/>
          </cell>
        </row>
        <row r="2165">
          <cell r="A2165" t="str">
            <v>Man Power Supply for the Month of Dec</v>
          </cell>
          <cell r="B2165" t="str">
            <v/>
          </cell>
        </row>
        <row r="2166">
          <cell r="A2166" t="str">
            <v>U J CROSS FOR O P UNIT</v>
          </cell>
          <cell r="B2166" t="str">
            <v/>
          </cell>
        </row>
        <row r="2167">
          <cell r="A2167" t="str">
            <v>SERVICE</v>
          </cell>
          <cell r="B2167" t="str">
            <v/>
          </cell>
        </row>
        <row r="2168">
          <cell r="A2168" t="str">
            <v>FOR SURVEY EXP</v>
          </cell>
          <cell r="B2168" t="str">
            <v/>
          </cell>
        </row>
        <row r="2169">
          <cell r="A2169" t="str">
            <v>BED SHEET</v>
          </cell>
          <cell r="B2169" t="str">
            <v/>
          </cell>
        </row>
        <row r="2170">
          <cell r="A2170" t="str">
            <v>Boundarywall @ Sekhpur Asik (Kunda</v>
          </cell>
          <cell r="B2170" t="str">
            <v/>
          </cell>
        </row>
        <row r="2171">
          <cell r="A2171" t="str">
            <v>SECURTY DEPSIT(SD)</v>
          </cell>
          <cell r="B2171" t="str">
            <v/>
          </cell>
        </row>
        <row r="2172">
          <cell r="A2172" t="str">
            <v>PIPELINE @ BAHUTA (PATTI)</v>
          </cell>
          <cell r="B2172" t="str">
            <v/>
          </cell>
        </row>
        <row r="2173">
          <cell r="A2173" t="str">
            <v>113 / HYDRA REPAIR WORK</v>
          </cell>
          <cell r="B2173" t="str">
            <v/>
          </cell>
        </row>
        <row r="2174">
          <cell r="A2174" t="str">
            <v>GUM SHOE 10"</v>
          </cell>
          <cell r="B2174">
            <v>200003805</v>
          </cell>
        </row>
        <row r="2175">
          <cell r="A2175" t="str">
            <v>BUCKET IRON 20LTR</v>
          </cell>
          <cell r="B2175">
            <v>200003374</v>
          </cell>
        </row>
        <row r="2176">
          <cell r="A2176" t="str">
            <v>10 LTR OIL CAN</v>
          </cell>
          <cell r="B2176">
            <v>200004487</v>
          </cell>
        </row>
        <row r="2177">
          <cell r="A2177" t="str">
            <v>DELEVARY PIPES WELDING FOR O P UNIT</v>
          </cell>
          <cell r="B2177" t="str">
            <v/>
          </cell>
        </row>
        <row r="2178">
          <cell r="A2178" t="str">
            <v>FOR GUST HOUSE OF STAFF</v>
          </cell>
          <cell r="B2178" t="str">
            <v/>
          </cell>
        </row>
        <row r="2179">
          <cell r="A2179" t="str">
            <v>POST WARRANTY LABOUR CHARGES</v>
          </cell>
          <cell r="B2179" t="str">
            <v/>
          </cell>
        </row>
        <row r="2180">
          <cell r="A2180" t="str">
            <v>TRANSPORT CHARGES FOR MS PIPES 300 MM</v>
          </cell>
          <cell r="B2180" t="str">
            <v/>
          </cell>
        </row>
        <row r="2181">
          <cell r="A2181" t="str">
            <v>MS 150MM CROSS RING FOR TUBEWELL</v>
          </cell>
          <cell r="B2181">
            <v>200034904</v>
          </cell>
        </row>
        <row r="2182">
          <cell r="A2182" t="str">
            <v>MS 200MM CROSS RING FOR TUBEWELL</v>
          </cell>
          <cell r="B2182">
            <v>200034905</v>
          </cell>
        </row>
        <row r="2183">
          <cell r="A2183" t="str">
            <v>MS CLAMP 80MM FOR TUBE WELL</v>
          </cell>
          <cell r="B2183">
            <v>200034906</v>
          </cell>
        </row>
        <row r="2184">
          <cell r="A2184" t="str">
            <v>CUBE MOULD VIBRATING TABLE-1M X 1M</v>
          </cell>
          <cell r="B2184">
            <v>800004615</v>
          </cell>
        </row>
        <row r="2185">
          <cell r="A2185" t="str">
            <v>CEMENT MOTOR CUBE VIBRATING MACHINE</v>
          </cell>
          <cell r="B2185">
            <v>800004616</v>
          </cell>
        </row>
        <row r="2186">
          <cell r="A2186" t="str">
            <v>SCREW DRIVER 10" (2 IN 1)</v>
          </cell>
          <cell r="B2186">
            <v>200006645</v>
          </cell>
        </row>
        <row r="2187">
          <cell r="A2187" t="str">
            <v>ALUMINIUM PATTI 1.25" X 6MM</v>
          </cell>
          <cell r="B2187">
            <v>200008605</v>
          </cell>
        </row>
        <row r="2188">
          <cell r="A2188" t="str">
            <v>SERVICE CHARGE</v>
          </cell>
          <cell r="B2188" t="str">
            <v/>
          </cell>
        </row>
        <row r="2189">
          <cell r="A2189" t="str">
            <v>1000136/ Repair and Maintanance</v>
          </cell>
          <cell r="B2189" t="str">
            <v/>
          </cell>
        </row>
        <row r="2190">
          <cell r="A2190" t="str">
            <v>1000082 / JCB full Servicing</v>
          </cell>
          <cell r="B2190" t="str">
            <v/>
          </cell>
        </row>
        <row r="2191">
          <cell r="A2191" t="str">
            <v>WIRE ROPE SLING 16 MM x 4 MTS</v>
          </cell>
          <cell r="B2191">
            <v>200002104</v>
          </cell>
        </row>
        <row r="2192">
          <cell r="A2192" t="str">
            <v>CONCRETE NAILS 4"</v>
          </cell>
          <cell r="B2192">
            <v>200028231</v>
          </cell>
        </row>
        <row r="2193">
          <cell r="A2193" t="str">
            <v>BELT SLING 3 TON X 5 MTR</v>
          </cell>
          <cell r="B2193">
            <v>800001693</v>
          </cell>
        </row>
        <row r="2194">
          <cell r="A2194" t="str">
            <v>14 % spares</v>
          </cell>
          <cell r="B2194" t="str">
            <v/>
          </cell>
        </row>
        <row r="2195">
          <cell r="A2195" t="str">
            <v>FOODDING FOR ED SIR</v>
          </cell>
          <cell r="B2195" t="str">
            <v/>
          </cell>
        </row>
        <row r="2196">
          <cell r="A2196" t="str">
            <v>2001009 / Bike Servicing</v>
          </cell>
          <cell r="B2196" t="str">
            <v/>
          </cell>
        </row>
        <row r="2197">
          <cell r="A2197" t="str">
            <v>5 LTR OIL CAN</v>
          </cell>
          <cell r="B2197">
            <v>200006167</v>
          </cell>
        </row>
        <row r="2198">
          <cell r="A2198" t="str">
            <v>450 PSI Comnpressor@Saraynahar B-Bihar</v>
          </cell>
          <cell r="B2198" t="str">
            <v/>
          </cell>
        </row>
        <row r="2199">
          <cell r="A2199" t="str">
            <v>H.T NUT BOLT WITH WASHER M12 X65MM IN KG</v>
          </cell>
          <cell r="B2199">
            <v>200015823</v>
          </cell>
        </row>
        <row r="2200">
          <cell r="A2200" t="str">
            <v>1000137 / JCB 2nd full Servicing</v>
          </cell>
          <cell r="B2200" t="str">
            <v/>
          </cell>
        </row>
        <row r="2201">
          <cell r="A2201" t="str">
            <v>G.I. WIRE</v>
          </cell>
          <cell r="B2201">
            <v>200000292</v>
          </cell>
        </row>
        <row r="2202">
          <cell r="A2202" t="str">
            <v>TW @ Kabirpur (Aaspur devsra)</v>
          </cell>
          <cell r="B2202" t="str">
            <v/>
          </cell>
        </row>
        <row r="2203">
          <cell r="A2203" t="str">
            <v>450 PSI Comnpressor@Beerapur Kurdh &amp; Par</v>
          </cell>
          <cell r="B2203" t="str">
            <v/>
          </cell>
        </row>
        <row r="2204">
          <cell r="A2204" t="str">
            <v>Compressor @ Chakerhi&amp;NevadaKalan(Rmprsa</v>
          </cell>
          <cell r="B2204" t="str">
            <v/>
          </cell>
        </row>
        <row r="2205">
          <cell r="A2205" t="str">
            <v>Compressor @ Karenti (Kunda)</v>
          </cell>
          <cell r="B2205" t="str">
            <v/>
          </cell>
        </row>
        <row r="2206">
          <cell r="A2206" t="str">
            <v>Compressor @ Sarastpur (Patti)</v>
          </cell>
          <cell r="B2206" t="str">
            <v/>
          </cell>
        </row>
        <row r="2207">
          <cell r="A2207" t="str">
            <v>Compressor @Pure Gajai (Rampursngramgarh</v>
          </cell>
          <cell r="B2207" t="str">
            <v/>
          </cell>
        </row>
        <row r="2208">
          <cell r="A2208" t="str">
            <v>compressor @ Balla&amp;Damohan_Babaganj</v>
          </cell>
          <cell r="B2208" t="str">
            <v/>
          </cell>
        </row>
        <row r="2209">
          <cell r="A2209" t="str">
            <v>compressor @ Machheha Harda Patti_Babaga</v>
          </cell>
          <cell r="B2209" t="str">
            <v/>
          </cell>
        </row>
        <row r="2210">
          <cell r="A2210" t="str">
            <v>1000082 /JCB Servicing</v>
          </cell>
          <cell r="B2210" t="str">
            <v/>
          </cell>
        </row>
        <row r="2211">
          <cell r="A2211" t="str">
            <v>COLEM PIPES GRINDING,SPIDERS CUTTING O P</v>
          </cell>
          <cell r="B2211" t="str">
            <v/>
          </cell>
        </row>
        <row r="2212">
          <cell r="A2212" t="str">
            <v>Charges for Dovelopment of TW by 1'Cusec</v>
          </cell>
          <cell r="B2212" t="str">
            <v/>
          </cell>
        </row>
        <row r="2213">
          <cell r="A2213" t="str">
            <v>SAFETY CONE (DIVIDER)</v>
          </cell>
          <cell r="B2213">
            <v>200002989</v>
          </cell>
        </row>
        <row r="2214">
          <cell r="A2214" t="str">
            <v>PVC SAFETY CHAIN 6MM (DIVIDER)</v>
          </cell>
          <cell r="B2214">
            <v>200007377</v>
          </cell>
        </row>
        <row r="2215">
          <cell r="A2215" t="str">
            <v>Supply of Inverter &amp; Battery</v>
          </cell>
          <cell r="B2215" t="str">
            <v/>
          </cell>
        </row>
        <row r="2216">
          <cell r="A2216" t="str">
            <v>SITC of Pratapgarh 28 Nos Villages</v>
          </cell>
          <cell r="B2216" t="str">
            <v/>
          </cell>
        </row>
        <row r="2217">
          <cell r="A2217" t="str">
            <v>SHIFTING OF HYDRA 14 T</v>
          </cell>
          <cell r="B2217" t="str">
            <v/>
          </cell>
        </row>
        <row r="2218">
          <cell r="A2218" t="str">
            <v>KAMANI WORK</v>
          </cell>
          <cell r="B2218" t="str">
            <v/>
          </cell>
        </row>
        <row r="2219">
          <cell r="A2219" t="str">
            <v>2000770 / Bike engine overhaul</v>
          </cell>
          <cell r="B2219" t="str">
            <v/>
          </cell>
        </row>
        <row r="2220">
          <cell r="A2220" t="str">
            <v>QC LAB (10X8 MTR)</v>
          </cell>
          <cell r="B2220" t="str">
            <v/>
          </cell>
        </row>
        <row r="2221">
          <cell r="A2221" t="str">
            <v>TAXI CHARGES</v>
          </cell>
          <cell r="B2221" t="str">
            <v/>
          </cell>
        </row>
        <row r="2222">
          <cell r="A2222" t="str">
            <v>SHIFTING OF BATCHING PLANT CP30</v>
          </cell>
          <cell r="B2222" t="str">
            <v/>
          </cell>
        </row>
        <row r="2223">
          <cell r="A2223" t="str">
            <v>COMPRESSOR @BAHUTA _PATI</v>
          </cell>
          <cell r="B2223" t="str">
            <v/>
          </cell>
        </row>
        <row r="2224">
          <cell r="A2224" t="str">
            <v>COMPRESSOR @Chaurahi&amp;Bajhabit&amp;Mirgadwa_k</v>
          </cell>
          <cell r="B2224" t="str">
            <v/>
          </cell>
        </row>
        <row r="2225">
          <cell r="A2225" t="str">
            <v>COMPRESSOR @KATEHATI _SANGIPUR</v>
          </cell>
          <cell r="B2225" t="str">
            <v/>
          </cell>
        </row>
        <row r="2226">
          <cell r="A2226" t="str">
            <v>compressor @ Tanda&amp;Ping_Babaganj</v>
          </cell>
          <cell r="B2226" t="str">
            <v/>
          </cell>
        </row>
        <row r="2227">
          <cell r="A2227" t="str">
            <v>TW Dvlpmnt by Compressor @ Variyasamudra</v>
          </cell>
          <cell r="B2227" t="str">
            <v/>
          </cell>
        </row>
        <row r="2228">
          <cell r="A2228" t="str">
            <v>2000770 /  bike engine full overhauling</v>
          </cell>
          <cell r="B2228" t="str">
            <v/>
          </cell>
        </row>
        <row r="2229">
          <cell r="A2229" t="str">
            <v>DPR Vetting Charges</v>
          </cell>
          <cell r="B2229" t="str">
            <v/>
          </cell>
        </row>
        <row r="2230">
          <cell r="A2230" t="str">
            <v>Compressor @ Bijumau (Rampursangramgarh</v>
          </cell>
          <cell r="B2230" t="str">
            <v/>
          </cell>
        </row>
        <row r="2231">
          <cell r="A2231" t="str">
            <v>PATTI DRINKING WATER 20 LTR-SEPTEMBER'23</v>
          </cell>
          <cell r="B2231" t="str">
            <v/>
          </cell>
        </row>
        <row r="2232">
          <cell r="A2232" t="str">
            <v>FAN REGULATOR</v>
          </cell>
          <cell r="B2232">
            <v>200001843</v>
          </cell>
        </row>
        <row r="2233">
          <cell r="A2233" t="str">
            <v>LT 4CX70SQ.MM XLPE INS ARM ALU CABLE</v>
          </cell>
          <cell r="B2233">
            <v>800003925</v>
          </cell>
        </row>
        <row r="2234">
          <cell r="A2234" t="str">
            <v>Compressor@Purechhattu(RampurSangramGarh</v>
          </cell>
          <cell r="B2234" t="str">
            <v/>
          </cell>
        </row>
        <row r="2235">
          <cell r="A2235" t="str">
            <v>ELECTRIC PIPE THREADING M/C 1/2" TO 2"</v>
          </cell>
          <cell r="B2235">
            <v>800002110</v>
          </cell>
        </row>
        <row r="2236">
          <cell r="A2236" t="str">
            <v>NUT ,BOLTS FOR O P UNITS</v>
          </cell>
          <cell r="B2236" t="str">
            <v/>
          </cell>
        </row>
        <row r="2237">
          <cell r="A2237" t="str">
            <v>ESR @ Puredalpatshah &amp; Gauh(Aaspurdevsra</v>
          </cell>
          <cell r="B2237" t="str">
            <v/>
          </cell>
        </row>
        <row r="2238">
          <cell r="A2238" t="str">
            <v>450PSI @ Dadupur B-Patti</v>
          </cell>
          <cell r="B2238" t="str">
            <v/>
          </cell>
        </row>
        <row r="2239">
          <cell r="A2239" t="str">
            <v>2001142/ Bike Servicing</v>
          </cell>
          <cell r="B2239" t="str">
            <v/>
          </cell>
        </row>
        <row r="2240">
          <cell r="A2240" t="str">
            <v>250 PSI Comnpressor@Gauradand</v>
          </cell>
          <cell r="B2240" t="str">
            <v/>
          </cell>
        </row>
        <row r="2241">
          <cell r="A2241" t="str">
            <v>ESR Up to PCC @ Asnava (Sangipur)</v>
          </cell>
          <cell r="B2241" t="str">
            <v/>
          </cell>
        </row>
        <row r="2242">
          <cell r="A2242" t="str">
            <v>2000994 / Bike Servicing</v>
          </cell>
          <cell r="B2242" t="str">
            <v/>
          </cell>
        </row>
        <row r="2243">
          <cell r="A2243" t="str">
            <v>INNOVA TYRES</v>
          </cell>
          <cell r="B2243" t="str">
            <v/>
          </cell>
        </row>
        <row r="2244">
          <cell r="A2244" t="str">
            <v>3000313/ repair and maintannace</v>
          </cell>
          <cell r="B2244" t="str">
            <v/>
          </cell>
        </row>
        <row r="2245">
          <cell r="A2245" t="str">
            <v>250PSI @ Parahamidpur B-Sandwachandrika</v>
          </cell>
          <cell r="B2245" t="str">
            <v/>
          </cell>
        </row>
        <row r="2246">
          <cell r="A2246" t="str">
            <v>FOR EX GUEST PURPOSE</v>
          </cell>
          <cell r="B2246" t="str">
            <v/>
          </cell>
        </row>
        <row r="2247">
          <cell r="A2247" t="str">
            <v>Tube Well @ Purenarayanday (Sngpr Blck)</v>
          </cell>
          <cell r="B2247" t="str">
            <v/>
          </cell>
        </row>
        <row r="2248">
          <cell r="A2248" t="str">
            <v>WEIGHMENT CHARGES FOR MATERIAL</v>
          </cell>
          <cell r="B2248" t="str">
            <v/>
          </cell>
        </row>
        <row r="2249">
          <cell r="A2249" t="str">
            <v>ESR @ Bhikhampur &amp; Kopa (Aspursevsara)</v>
          </cell>
          <cell r="B2249" t="str">
            <v/>
          </cell>
        </row>
        <row r="2250">
          <cell r="A2250" t="str">
            <v>ESR @ Parvatpursuleman (Aspursevsara)</v>
          </cell>
          <cell r="B2250" t="str">
            <v/>
          </cell>
        </row>
        <row r="2251">
          <cell r="A2251" t="str">
            <v>2001077 / Bike Servicing</v>
          </cell>
          <cell r="B2251" t="str">
            <v/>
          </cell>
        </row>
        <row r="2252">
          <cell r="A2252" t="str">
            <v>450PSI Compressor@ Asrahi (Lalganj)</v>
          </cell>
          <cell r="B2252" t="str">
            <v/>
          </cell>
        </row>
        <row r="2253">
          <cell r="A2253" t="str">
            <v>14% SPARE PARTS BIKE EXTRA SPAR PARTS</v>
          </cell>
          <cell r="B2253" t="str">
            <v/>
          </cell>
        </row>
        <row r="2254">
          <cell r="A2254" t="str">
            <v>250 PSI Comnpressor@Mehmmadapur</v>
          </cell>
          <cell r="B2254" t="str">
            <v/>
          </cell>
        </row>
        <row r="2255">
          <cell r="A2255" t="str">
            <v>SPARES 28%</v>
          </cell>
          <cell r="B2255" t="str">
            <v/>
          </cell>
        </row>
        <row r="2256">
          <cell r="A2256" t="str">
            <v>2001074 / Bike Servicing</v>
          </cell>
          <cell r="B2256" t="str">
            <v/>
          </cell>
        </row>
        <row r="2257">
          <cell r="A2257" t="str">
            <v>450PSI Compressor@ Pureroop (Lalganj)</v>
          </cell>
          <cell r="B2257" t="str">
            <v/>
          </cell>
        </row>
        <row r="2258">
          <cell r="A2258" t="str">
            <v>Formation of Roads at Derwa Stockyard</v>
          </cell>
          <cell r="B2258" t="str">
            <v/>
          </cell>
        </row>
        <row r="2259">
          <cell r="A2259" t="str">
            <v>FOR STAFF MEETING</v>
          </cell>
          <cell r="B2259" t="str">
            <v/>
          </cell>
        </row>
        <row r="2260">
          <cell r="A2260" t="str">
            <v>Compressor @ SaraiKirat (Kunda )</v>
          </cell>
          <cell r="B2260" t="str">
            <v/>
          </cell>
        </row>
        <row r="2261">
          <cell r="A2261" t="str">
            <v>Borewell in Gadiyaan &amp; Shukulpur</v>
          </cell>
          <cell r="B2261" t="str">
            <v/>
          </cell>
        </row>
        <row r="2262">
          <cell r="A2262" t="str">
            <v>450PSI Compressor@ Puretilakram(Lalganj)</v>
          </cell>
          <cell r="B2262" t="str">
            <v/>
          </cell>
        </row>
        <row r="2263">
          <cell r="A2263" t="str">
            <v>Levelling &amp; Approach roads</v>
          </cell>
          <cell r="B2263" t="str">
            <v/>
          </cell>
        </row>
        <row r="2264">
          <cell r="A2264" t="str">
            <v>2001133 / Bike Servicing</v>
          </cell>
          <cell r="B2264" t="str">
            <v/>
          </cell>
        </row>
        <row r="2265">
          <cell r="A2265" t="str">
            <v>Compressor@Rajapur TW-2( Babaganj)</v>
          </cell>
          <cell r="B2265" t="str">
            <v/>
          </cell>
        </row>
        <row r="2266">
          <cell r="A2266" t="str">
            <v>FRIGHT CHARGES FROM KANPUR TO PRATAPGARH</v>
          </cell>
          <cell r="B2266" t="str">
            <v/>
          </cell>
        </row>
        <row r="2267">
          <cell r="A2267" t="str">
            <v>HIRING OF 14 TON HYDRA(NL01AB6900)</v>
          </cell>
          <cell r="B2267" t="str">
            <v/>
          </cell>
        </row>
        <row r="2268">
          <cell r="A2268" t="str">
            <v>Pipeline @ BASWAHI_BABAGANJ</v>
          </cell>
          <cell r="B2268" t="str">
            <v/>
          </cell>
        </row>
        <row r="2269">
          <cell r="A2269" t="str">
            <v>Pipeline @ TANDA AND PEENG_BABAGANJ</v>
          </cell>
          <cell r="B2269" t="str">
            <v/>
          </cell>
        </row>
        <row r="2270">
          <cell r="A2270" t="str">
            <v>Pipeline@KARENTI -KUNDA</v>
          </cell>
          <cell r="B2270" t="str">
            <v/>
          </cell>
        </row>
        <row r="2271">
          <cell r="A2271" t="str">
            <v>Variation @ Asrahi_Lalganj</v>
          </cell>
          <cell r="B2271" t="str">
            <v/>
          </cell>
        </row>
        <row r="2272">
          <cell r="A2272" t="str">
            <v>91/ Repair and Mainatanance</v>
          </cell>
          <cell r="B2272" t="str">
            <v/>
          </cell>
        </row>
        <row r="2273">
          <cell r="A2273" t="str">
            <v>HIRING OF 14T HYDRA(MP65DA 0136)</v>
          </cell>
          <cell r="B2273" t="str">
            <v/>
          </cell>
        </row>
        <row r="2274">
          <cell r="A2274" t="str">
            <v>LPG GAS 19 KG FOR MESS</v>
          </cell>
          <cell r="B2274" t="str">
            <v/>
          </cell>
        </row>
        <row r="2275">
          <cell r="A2275" t="str">
            <v>113 / SELF &amp; ALTINTOR REPAIR WORK</v>
          </cell>
          <cell r="B2275" t="str">
            <v/>
          </cell>
        </row>
        <row r="2276">
          <cell r="A2276" t="str">
            <v>TW@Seshpur_Kalakankar</v>
          </cell>
          <cell r="B2276" t="str">
            <v/>
          </cell>
        </row>
        <row r="2277">
          <cell r="A2277" t="str">
            <v>OP UNIT SPARE</v>
          </cell>
          <cell r="B2277" t="str">
            <v/>
          </cell>
        </row>
        <row r="2278">
          <cell r="A2278" t="str">
            <v>6000012 / HYDRA SPARE PARTS</v>
          </cell>
          <cell r="B2278" t="str">
            <v/>
          </cell>
        </row>
        <row r="2279">
          <cell r="A2279" t="str">
            <v>TW@Lathtara_Kalakankar</v>
          </cell>
          <cell r="B2279" t="str">
            <v/>
          </cell>
        </row>
        <row r="2280">
          <cell r="A2280" t="str">
            <v>ELECTRIC MOTOR 1 HP</v>
          </cell>
          <cell r="B2280">
            <v>800001463</v>
          </cell>
        </row>
        <row r="2281">
          <cell r="A2281" t="str">
            <v>1000082 / HYDRA SPARE PARTS</v>
          </cell>
          <cell r="B2281" t="str">
            <v/>
          </cell>
        </row>
        <row r="2282">
          <cell r="A2282" t="str">
            <v>I.P CAMERA SERVICE CHARGES</v>
          </cell>
          <cell r="B2282" t="str">
            <v/>
          </cell>
        </row>
        <row r="2283">
          <cell r="A2283" t="str">
            <v>ROAD TAX AND E CHALLAN</v>
          </cell>
          <cell r="B2283" t="str">
            <v/>
          </cell>
        </row>
        <row r="2284">
          <cell r="A2284" t="str">
            <v>CLEANING ITEMS FOR STAFF GUEST HOUSE</v>
          </cell>
          <cell r="B2284" t="str">
            <v/>
          </cell>
        </row>
        <row r="2285">
          <cell r="A2285" t="str">
            <v>Borewell in Mehammadpur</v>
          </cell>
          <cell r="B2285" t="str">
            <v/>
          </cell>
        </row>
        <row r="2286">
          <cell r="A2286" t="str">
            <v>Manpower supply for Oct'22</v>
          </cell>
          <cell r="B2286" t="str">
            <v/>
          </cell>
        </row>
        <row r="2287">
          <cell r="A2287" t="str">
            <v>TBL TOP FOR EXEN. JALNIGAM</v>
          </cell>
          <cell r="B2287" t="str">
            <v/>
          </cell>
        </row>
        <row r="2288">
          <cell r="A2288" t="str">
            <v>STATIONARY MATERIALS FOR OFFICE USE</v>
          </cell>
          <cell r="B2288" t="str">
            <v/>
          </cell>
        </row>
        <row r="2289">
          <cell r="A2289" t="str">
            <v>1000082 / HYDRA SPARE PARTS 28 %</v>
          </cell>
          <cell r="B2289" t="str">
            <v/>
          </cell>
        </row>
        <row r="2290">
          <cell r="A2290" t="str">
            <v>HAMMER 1KG</v>
          </cell>
          <cell r="B2290">
            <v>200000318</v>
          </cell>
        </row>
        <row r="2291">
          <cell r="A2291" t="str">
            <v>HAMMER 2.5KG</v>
          </cell>
          <cell r="B2291">
            <v>200000319</v>
          </cell>
        </row>
        <row r="2292">
          <cell r="A2292" t="str">
            <v>WATER  LEVEL HOSE 8MM</v>
          </cell>
          <cell r="B2292">
            <v>200000620</v>
          </cell>
        </row>
        <row r="2293">
          <cell r="A2293" t="str">
            <v>RING SPANNER 16 X 17</v>
          </cell>
          <cell r="B2293">
            <v>200001492</v>
          </cell>
        </row>
        <row r="2294">
          <cell r="A2294" t="str">
            <v>D/END SPANNER 16 X 17</v>
          </cell>
          <cell r="B2294">
            <v>200001494</v>
          </cell>
        </row>
        <row r="2295">
          <cell r="A2295" t="str">
            <v>FUNNEL SMALL</v>
          </cell>
          <cell r="B2295">
            <v>200006096</v>
          </cell>
        </row>
        <row r="2296">
          <cell r="A2296" t="str">
            <v>FUEL STRAINER</v>
          </cell>
          <cell r="B2296">
            <v>200018032</v>
          </cell>
        </row>
        <row r="2297">
          <cell r="A2297" t="str">
            <v>BEND PIPE 2IN</v>
          </cell>
          <cell r="B2297">
            <v>200019922</v>
          </cell>
        </row>
        <row r="2298">
          <cell r="A2298" t="str">
            <v>ALUMINIUM CONCRETE LEVEL PATTI + HANDLE</v>
          </cell>
          <cell r="B2298">
            <v>200021478</v>
          </cell>
        </row>
        <row r="2299">
          <cell r="A2299" t="str">
            <v>CONCRETE NAILS 2''</v>
          </cell>
          <cell r="B2299">
            <v>200027789</v>
          </cell>
        </row>
        <row r="2300">
          <cell r="A2300" t="str">
            <v>M.S NUT &amp; BOLT M 1/2" X 2"</v>
          </cell>
          <cell r="B2300">
            <v>200035720</v>
          </cell>
        </row>
        <row r="2301">
          <cell r="A2301" t="str">
            <v>FOR SPLIT AC SERVICING CHARGES</v>
          </cell>
          <cell r="B2301" t="str">
            <v/>
          </cell>
        </row>
        <row r="2302">
          <cell r="A2302" t="str">
            <v>3000312 / OP UNIT SPARE PARTS</v>
          </cell>
          <cell r="B2302" t="str">
            <v/>
          </cell>
        </row>
        <row r="2303">
          <cell r="A2303" t="str">
            <v>CONCRETE VIBRATOR  3 HP - ELECTRICAL</v>
          </cell>
          <cell r="B2303">
            <v>1300000126</v>
          </cell>
        </row>
        <row r="2304">
          <cell r="A2304" t="str">
            <v>MESS EXPENCE FOR EX GUEST</v>
          </cell>
          <cell r="B2304" t="str">
            <v/>
          </cell>
        </row>
        <row r="2305">
          <cell r="A2305" t="str">
            <v>2000991 / Bike Servicing</v>
          </cell>
          <cell r="B2305" t="str">
            <v/>
          </cell>
        </row>
        <row r="2306">
          <cell r="A2306" t="str">
            <v>TW@Aasanva_Sangipur</v>
          </cell>
          <cell r="B2306" t="str">
            <v/>
          </cell>
        </row>
        <row r="2307">
          <cell r="A2307" t="str">
            <v>COMUTER SERVICE CHARGES</v>
          </cell>
          <cell r="B2307" t="str">
            <v/>
          </cell>
        </row>
        <row r="2308">
          <cell r="A2308" t="str">
            <v>DESMET PLOTER PAPER ROLLS</v>
          </cell>
          <cell r="B2308" t="str">
            <v/>
          </cell>
        </row>
        <row r="2309">
          <cell r="A2309" t="str">
            <v>2000997/BIKE SERVICE</v>
          </cell>
          <cell r="B2309" t="str">
            <v/>
          </cell>
        </row>
        <row r="2310">
          <cell r="A2310" t="str">
            <v>ESR @ Maddupur &amp; Rokiyapur (Kalakankar)</v>
          </cell>
          <cell r="B2310" t="str">
            <v/>
          </cell>
        </row>
        <row r="2311">
          <cell r="A2311" t="str">
            <v>ELECTRICAL WORK FOR PATANJALI OFFICE</v>
          </cell>
          <cell r="B2311" t="str">
            <v/>
          </cell>
        </row>
        <row r="2312">
          <cell r="A2312" t="str">
            <v>2001175/bike service</v>
          </cell>
          <cell r="B2312" t="str">
            <v/>
          </cell>
        </row>
        <row r="2313">
          <cell r="A2313" t="str">
            <v>2001093 / Bike Servicing</v>
          </cell>
          <cell r="B2313" t="str">
            <v/>
          </cell>
        </row>
        <row r="2314">
          <cell r="A2314" t="str">
            <v>144 / HYDRA SPARE PARTS</v>
          </cell>
          <cell r="B2314" t="str">
            <v/>
          </cell>
        </row>
        <row r="2315">
          <cell r="A2315" t="str">
            <v>Pipeline Works  @ Chausa (Kunda) - P2</v>
          </cell>
          <cell r="B2315" t="str">
            <v/>
          </cell>
        </row>
        <row r="2316">
          <cell r="A2316" t="str">
            <v>TW @SandwaChandrika&amp;KatkaManpurTW-2(Sndc</v>
          </cell>
          <cell r="B2316" t="str">
            <v/>
          </cell>
        </row>
        <row r="2317">
          <cell r="A2317" t="str">
            <v>KOTA STOONE FOR MURTI PUJA</v>
          </cell>
          <cell r="B2317" t="str">
            <v/>
          </cell>
        </row>
        <row r="2318">
          <cell r="A2318" t="str">
            <v>2ND DG SERVICE</v>
          </cell>
          <cell r="B2318" t="str">
            <v/>
          </cell>
        </row>
        <row r="2319">
          <cell r="A2319" t="str">
            <v>6000012 / HYDRA SELF MOTOR PROBLEM</v>
          </cell>
          <cell r="B2319" t="str">
            <v/>
          </cell>
        </row>
        <row r="2320">
          <cell r="A2320" t="str">
            <v>TW WORKS @Ganvan Pati &amp; Ganai ,Bl-Bbabkn</v>
          </cell>
          <cell r="B2320" t="str">
            <v/>
          </cell>
        </row>
        <row r="2321">
          <cell r="A2321" t="str">
            <v>CARTRIDGE FOR PRINTER</v>
          </cell>
          <cell r="B2321" t="str">
            <v/>
          </cell>
        </row>
        <row r="2322">
          <cell r="A2322" t="str">
            <v>Borewell in Sakra</v>
          </cell>
          <cell r="B2322" t="str">
            <v/>
          </cell>
        </row>
        <row r="2323">
          <cell r="A2323" t="str">
            <v>PVC HOSE PIPE 3"</v>
          </cell>
          <cell r="B2323">
            <v>200008570</v>
          </cell>
        </row>
        <row r="2324">
          <cell r="A2324" t="str">
            <v>LT 2CX16SQ.MM XLPE INS ARM ALU CABLE</v>
          </cell>
          <cell r="B2324">
            <v>800003957</v>
          </cell>
        </row>
        <row r="2325">
          <cell r="A2325" t="str">
            <v>TW @Arjunpura (SandwaChandrika)</v>
          </cell>
          <cell r="B2325" t="str">
            <v/>
          </cell>
        </row>
        <row r="2326">
          <cell r="A2326" t="str">
            <v>3000303/COMPRESSOR SERVICE</v>
          </cell>
          <cell r="B2326" t="str">
            <v/>
          </cell>
        </row>
        <row r="2327">
          <cell r="A2327" t="str">
            <v>Control panel for cement feeding system</v>
          </cell>
          <cell r="B2327" t="str">
            <v/>
          </cell>
        </row>
        <row r="2328">
          <cell r="A2328" t="str">
            <v>Boundarywall @ Naubasta (Kunda)</v>
          </cell>
          <cell r="B2328" t="str">
            <v/>
          </cell>
        </row>
        <row r="2329">
          <cell r="A2329" t="str">
            <v>TW WORKS @Maruaan &amp; Saraynanka,Bl-Bbabkn</v>
          </cell>
          <cell r="B2329" t="str">
            <v/>
          </cell>
        </row>
        <row r="2330">
          <cell r="A2330" t="str">
            <v>SERVICE KIT</v>
          </cell>
          <cell r="B2330" t="str">
            <v/>
          </cell>
        </row>
        <row r="2331">
          <cell r="A2331" t="str">
            <v>Fabrication of precast OHT Moulds</v>
          </cell>
          <cell r="B2331" t="str">
            <v/>
          </cell>
        </row>
        <row r="2332">
          <cell r="A2332" t="str">
            <v>TW @ Rewali (Kalakankar)</v>
          </cell>
          <cell r="B2332" t="str">
            <v/>
          </cell>
        </row>
        <row r="2333">
          <cell r="A2333" t="str">
            <v>BW@Sndchndrika&amp;KatkaManpur(SandwaChandri</v>
          </cell>
          <cell r="B2333" t="str">
            <v/>
          </cell>
        </row>
        <row r="2334">
          <cell r="A2334" t="str">
            <v>FOR VISWAKARMA POOJA EXP</v>
          </cell>
          <cell r="B2334" t="str">
            <v/>
          </cell>
        </row>
        <row r="2335">
          <cell r="A2335" t="str">
            <v>Manpower Supply for the Month of July-23</v>
          </cell>
          <cell r="B2335" t="str">
            <v/>
          </cell>
        </row>
        <row r="2336">
          <cell r="A2336" t="str">
            <v>LT 1CX16SQ.MM PVC UNARM COPPER CABLE</v>
          </cell>
          <cell r="B2336">
            <v>200024683</v>
          </cell>
        </row>
        <row r="2337">
          <cell r="A2337" t="str">
            <v>LT 1CX10SQ.MM PVC INSULATED COPPER WIRE</v>
          </cell>
          <cell r="B2337">
            <v>200030422</v>
          </cell>
        </row>
        <row r="2338">
          <cell r="A2338" t="str">
            <v>H.P PRINTER 436 A3 POERSUPPLY REPAIR</v>
          </cell>
          <cell r="B2338" t="str">
            <v/>
          </cell>
        </row>
        <row r="2339">
          <cell r="A2339" t="str">
            <v>SERVICE CHARGES OF CCTV CAMERA</v>
          </cell>
          <cell r="B2339" t="str">
            <v/>
          </cell>
        </row>
        <row r="2340">
          <cell r="A2340" t="str">
            <v>SYSTEM SERVICE CHARGES</v>
          </cell>
          <cell r="B2340" t="str">
            <v/>
          </cell>
        </row>
        <row r="2341">
          <cell r="A2341" t="str">
            <v>Borewell in Gauradand</v>
          </cell>
          <cell r="B2341" t="str">
            <v/>
          </cell>
        </row>
        <row r="2342">
          <cell r="A2342" t="str">
            <v>TW WORKS @Harjamau,Block-Bababelkharnath</v>
          </cell>
          <cell r="B2342" t="str">
            <v/>
          </cell>
        </row>
        <row r="2343">
          <cell r="A2343" t="str">
            <v>Borewell in Nari</v>
          </cell>
          <cell r="B2343" t="str">
            <v/>
          </cell>
        </row>
        <row r="2344">
          <cell r="A2344" t="str">
            <v>OFFICE EXPENDATURE</v>
          </cell>
          <cell r="B2344" t="str">
            <v/>
          </cell>
        </row>
        <row r="2345">
          <cell r="A2345" t="str">
            <v>CLAW HAMMER WITH FIBER HANDLE</v>
          </cell>
          <cell r="B2345">
            <v>800004358</v>
          </cell>
        </row>
        <row r="2346">
          <cell r="A2346" t="str">
            <v>2001125 / BIKE Servicing</v>
          </cell>
          <cell r="B2346" t="str">
            <v/>
          </cell>
        </row>
        <row r="2347">
          <cell r="A2347" t="str">
            <v>HAMMER 5KG</v>
          </cell>
          <cell r="B2347">
            <v>200000326</v>
          </cell>
        </row>
        <row r="2348">
          <cell r="A2348" t="str">
            <v>TESTER</v>
          </cell>
          <cell r="B2348">
            <v>200000586</v>
          </cell>
        </row>
        <row r="2349">
          <cell r="A2349" t="str">
            <v>RCCB 63AMP BOX</v>
          </cell>
          <cell r="B2349">
            <v>200007758</v>
          </cell>
        </row>
        <row r="2350">
          <cell r="A2350" t="str">
            <v>For Ganesh Pooja Exp</v>
          </cell>
          <cell r="B2350" t="str">
            <v/>
          </cell>
        </row>
        <row r="2351">
          <cell r="A2351" t="str">
            <v>Boundarywall @ Banemanu Uparhar (Kunda)</v>
          </cell>
          <cell r="B2351" t="str">
            <v/>
          </cell>
        </row>
        <row r="2352">
          <cell r="A2352" t="str">
            <v>CHECK VALVE PN 1.0 DPCV 150MM</v>
          </cell>
          <cell r="B2352">
            <v>1200000467</v>
          </cell>
        </row>
        <row r="2353">
          <cell r="A2353" t="str">
            <v>INSTALLATION</v>
          </cell>
          <cell r="B2353" t="str">
            <v/>
          </cell>
        </row>
        <row r="2354">
          <cell r="A2354" t="str">
            <v>ESR @ Lohangpur (Rampursangramgarh)</v>
          </cell>
          <cell r="B2354" t="str">
            <v/>
          </cell>
        </row>
        <row r="2355">
          <cell r="A2355" t="str">
            <v>2000509 / BIKE Servicing</v>
          </cell>
          <cell r="B2355" t="str">
            <v/>
          </cell>
        </row>
        <row r="2356">
          <cell r="A2356" t="str">
            <v>Boundarywall @ Narwal (Sangipur)</v>
          </cell>
          <cell r="B2356" t="str">
            <v/>
          </cell>
        </row>
        <row r="2357">
          <cell r="A2357" t="str">
            <v>CHANGE OVER PANEL 125 AMP WITH ENCLOSER</v>
          </cell>
          <cell r="B2357">
            <v>800005282</v>
          </cell>
        </row>
        <row r="2358">
          <cell r="A2358" t="str">
            <v>MCB 125 AMP WITH ENCLOSER</v>
          </cell>
          <cell r="B2358">
            <v>800005283</v>
          </cell>
        </row>
        <row r="2359">
          <cell r="A2359" t="str">
            <v>SUBSCRIPTION</v>
          </cell>
          <cell r="B2359" t="str">
            <v/>
          </cell>
        </row>
        <row r="2360">
          <cell r="A2360" t="str">
            <v>MOUSE PAD</v>
          </cell>
          <cell r="B2360">
            <v>200008443</v>
          </cell>
        </row>
        <row r="2361">
          <cell r="A2361" t="str">
            <v>DG SET</v>
          </cell>
          <cell r="B2361" t="str">
            <v/>
          </cell>
        </row>
        <row r="2362">
          <cell r="A2362" t="str">
            <v>Office Use Material Towels</v>
          </cell>
          <cell r="B2362" t="str">
            <v/>
          </cell>
        </row>
        <row r="2363">
          <cell r="A2363" t="str">
            <v>ALUMINIUM LUGS - 50 SQMM</v>
          </cell>
          <cell r="B2363">
            <v>200000067</v>
          </cell>
        </row>
        <row r="2364">
          <cell r="A2364" t="str">
            <v>ALUMINIUM LUGS10 SQMM</v>
          </cell>
          <cell r="B2364">
            <v>200003779</v>
          </cell>
        </row>
        <row r="2365">
          <cell r="A2365" t="str">
            <v>LT1X6SQ.MM PVC INSULATED UNARM AL CABLE</v>
          </cell>
          <cell r="B2365">
            <v>200035614</v>
          </cell>
        </row>
        <row r="2366">
          <cell r="A2366" t="str">
            <v>2001129 / BIKE Servicing</v>
          </cell>
          <cell r="B2366" t="str">
            <v/>
          </cell>
        </row>
        <row r="2367">
          <cell r="A2367" t="str">
            <v>1000137/JCB RIM WELDING WORKS</v>
          </cell>
          <cell r="B2367" t="str">
            <v/>
          </cell>
        </row>
        <row r="2368">
          <cell r="A2368" t="str">
            <v>Tubewell at Saraybeehrbhadra (Sadar)</v>
          </cell>
          <cell r="B2368" t="str">
            <v/>
          </cell>
        </row>
        <row r="2369">
          <cell r="A2369" t="str">
            <v>5000104 /self motor repair work</v>
          </cell>
          <cell r="B2369" t="str">
            <v/>
          </cell>
        </row>
        <row r="2370">
          <cell r="A2370" t="str">
            <v>2001010/SERVICE</v>
          </cell>
          <cell r="B2370" t="str">
            <v/>
          </cell>
        </row>
        <row r="2371">
          <cell r="A2371" t="str">
            <v>CURING SUMP ( 3X5 MTR )</v>
          </cell>
          <cell r="B2371" t="str">
            <v/>
          </cell>
        </row>
        <row r="2372">
          <cell r="A2372" t="str">
            <v>INTERNET CHARGES FOR PRATAPGARH OFFICE</v>
          </cell>
          <cell r="B2372" t="str">
            <v/>
          </cell>
        </row>
        <row r="2373">
          <cell r="A2373" t="str">
            <v>REBUTTON TYRE 1000X20</v>
          </cell>
          <cell r="B2373">
            <v>200000493</v>
          </cell>
        </row>
        <row r="2374">
          <cell r="A2374" t="str">
            <v>FOR OFFICE ELECTRICAL DOOR WORK</v>
          </cell>
          <cell r="B2374" t="str">
            <v/>
          </cell>
        </row>
        <row r="2375">
          <cell r="A2375" t="str">
            <v>2001126 / BIKE Servicing</v>
          </cell>
          <cell r="B2375" t="str">
            <v/>
          </cell>
        </row>
        <row r="2376">
          <cell r="A2376" t="str">
            <v>BIKE REPAIR WORK</v>
          </cell>
          <cell r="B2376" t="str">
            <v/>
          </cell>
        </row>
        <row r="2377">
          <cell r="A2377" t="str">
            <v>TW WORKS@Harraipatti &amp; Labeda,B-Aaspurde</v>
          </cell>
          <cell r="B2377" t="str">
            <v/>
          </cell>
        </row>
        <row r="2378">
          <cell r="A2378" t="str">
            <v>CUPLOCK VERTICAL 2.5 MTR</v>
          </cell>
          <cell r="B2378">
            <v>800002163</v>
          </cell>
        </row>
        <row r="2379">
          <cell r="A2379" t="str">
            <v>ATLAS COPCO AIR COMPRESSOR 600 CFM</v>
          </cell>
          <cell r="B2379">
            <v>1400000314</v>
          </cell>
        </row>
        <row r="2380">
          <cell r="A2380" t="str">
            <v>WIRE ROPE SLING 10 MM x 6 MTS</v>
          </cell>
          <cell r="B2380">
            <v>200002073</v>
          </cell>
        </row>
        <row r="2381">
          <cell r="A2381" t="str">
            <v>WIRE ROPE SLING 14 MM x 6 MTS</v>
          </cell>
          <cell r="B2381">
            <v>200002094</v>
          </cell>
        </row>
        <row r="2382">
          <cell r="A2382" t="str">
            <v>2001077/BIKE SERVICE 28%</v>
          </cell>
          <cell r="B2382" t="str">
            <v/>
          </cell>
        </row>
        <row r="2383">
          <cell r="A2383" t="str">
            <v>2001149 / BIKE Servicing</v>
          </cell>
          <cell r="B2383" t="str">
            <v/>
          </cell>
        </row>
        <row r="2384">
          <cell r="A2384" t="str">
            <v>2001077/BIKE SERVICE</v>
          </cell>
          <cell r="B2384" t="str">
            <v/>
          </cell>
        </row>
        <row r="2385">
          <cell r="A2385" t="str">
            <v>2001105 / BIKE Servicing</v>
          </cell>
          <cell r="B2385" t="str">
            <v/>
          </cell>
        </row>
        <row r="2386">
          <cell r="A2386" t="str">
            <v>LPG FOR STAFF MESS</v>
          </cell>
          <cell r="B2386" t="str">
            <v/>
          </cell>
        </row>
        <row r="2387">
          <cell r="A2387" t="str">
            <v>200116 / TRANCHER HOUSING REPAIR WORK</v>
          </cell>
          <cell r="B2387" t="str">
            <v/>
          </cell>
        </row>
        <row r="2388">
          <cell r="A2388" t="str">
            <v>Pipeline @ Khargipur&amp;PhulpurRama(Bihar)</v>
          </cell>
          <cell r="B2388" t="str">
            <v/>
          </cell>
        </row>
        <row r="2389">
          <cell r="A2389" t="str">
            <v>2001131/BIKE SERVICE</v>
          </cell>
          <cell r="B2389" t="str">
            <v/>
          </cell>
        </row>
        <row r="2390">
          <cell r="A2390" t="str">
            <v>2001088 / BIKE Servicing</v>
          </cell>
          <cell r="B2390" t="str">
            <v/>
          </cell>
        </row>
        <row r="2391">
          <cell r="A2391" t="str">
            <v>CHAIN MS 5MM</v>
          </cell>
          <cell r="B2391">
            <v>800002959</v>
          </cell>
        </row>
        <row r="2392">
          <cell r="A2392" t="str">
            <v>Pipeline @ BESAAR_PATTI</v>
          </cell>
          <cell r="B2392" t="str">
            <v/>
          </cell>
        </row>
        <row r="2393">
          <cell r="A2393" t="str">
            <v>DG SET-15KVA</v>
          </cell>
          <cell r="B2393">
            <v>900008662</v>
          </cell>
        </row>
        <row r="2394">
          <cell r="A2394" t="str">
            <v>DG SET-20KVA</v>
          </cell>
          <cell r="B2394">
            <v>900008663</v>
          </cell>
        </row>
        <row r="2395">
          <cell r="A2395" t="str">
            <v>DG SET-40KVA</v>
          </cell>
          <cell r="B2395">
            <v>900008666</v>
          </cell>
        </row>
        <row r="2396">
          <cell r="A2396" t="str">
            <v>DG SET-10KVA</v>
          </cell>
          <cell r="B2396">
            <v>900008668</v>
          </cell>
        </row>
        <row r="2397">
          <cell r="A2397" t="str">
            <v>HIRING OF 40 KVA DGSET</v>
          </cell>
          <cell r="B2397" t="str">
            <v/>
          </cell>
        </row>
        <row r="2398">
          <cell r="A2398" t="str">
            <v>ROOM CHARGES</v>
          </cell>
          <cell r="B2398" t="str">
            <v/>
          </cell>
        </row>
        <row r="2399">
          <cell r="A2399" t="str">
            <v>TRANSPORTATION FOR 15 BIKES</v>
          </cell>
          <cell r="B2399" t="str">
            <v/>
          </cell>
        </row>
        <row r="2400">
          <cell r="A2400" t="str">
            <v>SPIGOT ROUND</v>
          </cell>
          <cell r="B2400">
            <v>800001045</v>
          </cell>
        </row>
        <row r="2401">
          <cell r="A2401" t="str">
            <v>M-SEAL IN PAC</v>
          </cell>
          <cell r="B2401">
            <v>200000423</v>
          </cell>
        </row>
        <row r="2402">
          <cell r="A2402" t="str">
            <v>LT 4CX50SQ.MM XLPE INS UNARM ALU CABLE</v>
          </cell>
          <cell r="B2402">
            <v>800003969</v>
          </cell>
        </row>
        <row r="2403">
          <cell r="A2403" t="str">
            <v>2001122/BIKE SERVICE</v>
          </cell>
          <cell r="B2403" t="str">
            <v/>
          </cell>
        </row>
        <row r="2404">
          <cell r="A2404" t="str">
            <v>2001185 / BIKE Servicing</v>
          </cell>
          <cell r="B2404" t="str">
            <v/>
          </cell>
        </row>
        <row r="2405">
          <cell r="A2405" t="str">
            <v>BIKE HELMET</v>
          </cell>
          <cell r="B2405" t="str">
            <v/>
          </cell>
        </row>
        <row r="2406">
          <cell r="A2406" t="str">
            <v>ELECTRICAL MATERIAL AT  PATTI -3</v>
          </cell>
          <cell r="B2406" t="str">
            <v/>
          </cell>
        </row>
        <row r="2407">
          <cell r="A2407" t="str">
            <v>HIRING OF JCB</v>
          </cell>
          <cell r="B2407" t="str">
            <v/>
          </cell>
        </row>
        <row r="2408">
          <cell r="A2408" t="str">
            <v>Pump House @ Deduaa (Aaspurdevsara)</v>
          </cell>
          <cell r="B2408" t="str">
            <v/>
          </cell>
        </row>
        <row r="2409">
          <cell r="A2409" t="str">
            <v>Pipeline @ Kandaru (Kalakankar)</v>
          </cell>
          <cell r="B2409" t="str">
            <v/>
          </cell>
        </row>
        <row r="2410">
          <cell r="A2410" t="str">
            <v>2000994/BIKE SERVICE</v>
          </cell>
          <cell r="B2410" t="str">
            <v/>
          </cell>
        </row>
        <row r="2411">
          <cell r="A2411" t="str">
            <v>WOODEN ALMARI 4FTX6FT</v>
          </cell>
          <cell r="B2411">
            <v>1300001423</v>
          </cell>
        </row>
        <row r="2412">
          <cell r="A2412" t="str">
            <v>STORE SHED (15X10MTR)</v>
          </cell>
          <cell r="B2412" t="str">
            <v/>
          </cell>
        </row>
        <row r="2413">
          <cell r="A2413" t="str">
            <v>2001072/CAMPER SERVICE 28%</v>
          </cell>
          <cell r="B2413" t="str">
            <v/>
          </cell>
        </row>
        <row r="2414">
          <cell r="A2414" t="str">
            <v>M.S PIPE 65 NB IN EA</v>
          </cell>
          <cell r="B2414">
            <v>800001366</v>
          </cell>
        </row>
        <row r="2415">
          <cell r="A2415" t="str">
            <v>2001072/CAMPER SERVICE 18%</v>
          </cell>
          <cell r="B2415" t="str">
            <v/>
          </cell>
        </row>
        <row r="2416">
          <cell r="A2416" t="str">
            <v>BIKE SERVICE28%</v>
          </cell>
          <cell r="B2416" t="str">
            <v/>
          </cell>
        </row>
        <row r="2417">
          <cell r="A2417" t="str">
            <v>TW Dev by 450 PSI@Parsipur(Kunda)</v>
          </cell>
          <cell r="B2417" t="str">
            <v/>
          </cell>
        </row>
        <row r="2418">
          <cell r="A2418" t="str">
            <v>2001074/BIKE SERVICE</v>
          </cell>
          <cell r="B2418" t="str">
            <v/>
          </cell>
        </row>
        <row r="2419">
          <cell r="A2419" t="str">
            <v>Boundarywall @ Asrahi (Lalganj)</v>
          </cell>
          <cell r="B2419" t="str">
            <v/>
          </cell>
        </row>
        <row r="2420">
          <cell r="A2420" t="str">
            <v>FOR GUEST HOUSE MESS</v>
          </cell>
          <cell r="B2420" t="str">
            <v/>
          </cell>
        </row>
        <row r="2421">
          <cell r="A2421" t="str">
            <v>TW Dev by 450 PSI@Kanyaeyadullapur &amp; Har</v>
          </cell>
          <cell r="B2421" t="str">
            <v/>
          </cell>
        </row>
        <row r="2422">
          <cell r="A2422" t="str">
            <v>SPEARS 18% AND LABOUR CHARGES</v>
          </cell>
          <cell r="B2422" t="str">
            <v/>
          </cell>
        </row>
        <row r="2423">
          <cell r="A2423" t="str">
            <v>Pipeline @ Haraipatti &amp; Labeda(Aspurdevs</v>
          </cell>
          <cell r="B2423" t="str">
            <v/>
          </cell>
        </row>
        <row r="2424">
          <cell r="A2424" t="str">
            <v>TW Dev by 450 PSI@Sarayjagatsingh(Lalgan</v>
          </cell>
          <cell r="B2424" t="str">
            <v/>
          </cell>
        </row>
        <row r="2425">
          <cell r="A2425" t="str">
            <v>GROSSERY FOR VIP GUEST HOUSE</v>
          </cell>
          <cell r="B2425" t="str">
            <v/>
          </cell>
        </row>
        <row r="2426">
          <cell r="A2426" t="str">
            <v>2001143 / BIKE Servicing</v>
          </cell>
          <cell r="B2426" t="str">
            <v/>
          </cell>
        </row>
        <row r="2427">
          <cell r="A2427" t="str">
            <v>3000218/SPARES PARTS</v>
          </cell>
          <cell r="B2427" t="str">
            <v/>
          </cell>
        </row>
        <row r="2428">
          <cell r="A2428" t="str">
            <v>TW Dev by 450 PSI@Khemkaranpur(Bihar)</v>
          </cell>
          <cell r="B2428" t="str">
            <v/>
          </cell>
        </row>
        <row r="2429">
          <cell r="A2429" t="str">
            <v>ESR@KaranpurKhujahi(Bababhelkaranthdham)</v>
          </cell>
          <cell r="B2429" t="str">
            <v/>
          </cell>
        </row>
        <row r="2430">
          <cell r="A2430" t="str">
            <v>2001146 / BIKE Servicing</v>
          </cell>
          <cell r="B2430" t="str">
            <v/>
          </cell>
        </row>
        <row r="2431">
          <cell r="A2431" t="str">
            <v>JCB LIGHT</v>
          </cell>
          <cell r="B2431" t="str">
            <v/>
          </cell>
        </row>
        <row r="2432">
          <cell r="A2432" t="str">
            <v>Compressor @ Tarapur (Lalganj)</v>
          </cell>
          <cell r="B2432" t="str">
            <v/>
          </cell>
        </row>
        <row r="2433">
          <cell r="A2433" t="str">
            <v>G.I.PIPE 1" IN FT</v>
          </cell>
          <cell r="B2433">
            <v>200009953</v>
          </cell>
        </row>
        <row r="2434">
          <cell r="A2434" t="str">
            <v>GEAR HEAADS FOR THE OP UNITS</v>
          </cell>
          <cell r="B2434" t="str">
            <v/>
          </cell>
        </row>
        <row r="2435">
          <cell r="A2435" t="str">
            <v>450 PSI Comnpressor@Lakuri(Rmpsng)</v>
          </cell>
          <cell r="B2435" t="str">
            <v/>
          </cell>
        </row>
        <row r="2436">
          <cell r="A2436" t="str">
            <v>WIRE ROPE SLING 12 MM X 6 MTR</v>
          </cell>
          <cell r="B2436">
            <v>200001721</v>
          </cell>
        </row>
        <row r="2437">
          <cell r="A2437" t="str">
            <v>D BOW SHACKLE 05 TON</v>
          </cell>
          <cell r="B2437">
            <v>200001881</v>
          </cell>
        </row>
        <row r="2438">
          <cell r="A2438" t="str">
            <v>450 PSI Comnpressor@Budhiyapur(Rmpsng)</v>
          </cell>
          <cell r="B2438" t="str">
            <v/>
          </cell>
        </row>
        <row r="2439">
          <cell r="A2439" t="str">
            <v>2000990 / BIKE Servicing</v>
          </cell>
          <cell r="B2439" t="str">
            <v/>
          </cell>
        </row>
        <row r="2440">
          <cell r="A2440" t="str">
            <v>ESR @ GP_Saraynakar, Block_BBND</v>
          </cell>
          <cell r="B2440" t="str">
            <v/>
          </cell>
        </row>
        <row r="2441">
          <cell r="A2441" t="str">
            <v>TRANSPORT CHARGE OF TRACTOR TRENCH</v>
          </cell>
          <cell r="B2441" t="str">
            <v/>
          </cell>
        </row>
        <row r="2442">
          <cell r="A2442" t="str">
            <v>2000994/BIKE REPAIR</v>
          </cell>
          <cell r="B2442" t="str">
            <v/>
          </cell>
        </row>
        <row r="2443">
          <cell r="A2443" t="str">
            <v>FOR EXECUTIVE GUEST HOUSE</v>
          </cell>
          <cell r="B2443" t="str">
            <v/>
          </cell>
        </row>
        <row r="2444">
          <cell r="A2444" t="str">
            <v>CASING PATTI 25MM</v>
          </cell>
          <cell r="B2444">
            <v>200004211</v>
          </cell>
        </row>
        <row r="2445">
          <cell r="A2445" t="str">
            <v>ESR @ Amarpur (Bababhelkaranthdham)</v>
          </cell>
          <cell r="B2445" t="str">
            <v/>
          </cell>
        </row>
        <row r="2446">
          <cell r="A2446" t="str">
            <v>ESR @ GP_Srinathpur, Block_BBND</v>
          </cell>
          <cell r="B2446" t="str">
            <v/>
          </cell>
        </row>
        <row r="2447">
          <cell r="A2447" t="str">
            <v>SERVICE 5%</v>
          </cell>
          <cell r="B2447" t="str">
            <v/>
          </cell>
        </row>
        <row r="2448">
          <cell r="A2448" t="str">
            <v>450 PSI Comnpressor@Chandapur &amp; Day B-kk</v>
          </cell>
          <cell r="B2448" t="str">
            <v/>
          </cell>
        </row>
        <row r="2449">
          <cell r="A2449" t="str">
            <v>TRANSIT MIXER REPAIRING 28%</v>
          </cell>
          <cell r="B2449" t="str">
            <v/>
          </cell>
        </row>
        <row r="2450">
          <cell r="A2450" t="str">
            <v>2001075 / BIKE Servicing</v>
          </cell>
          <cell r="B2450" t="str">
            <v/>
          </cell>
        </row>
        <row r="2451">
          <cell r="A2451" t="str">
            <v>450 PSI Comnpressor@Rajapur B-Babaganj</v>
          </cell>
          <cell r="B2451" t="str">
            <v/>
          </cell>
        </row>
        <row r="2452">
          <cell r="A2452" t="str">
            <v>SUPPLY OF WATER TANKER WITH WATER</v>
          </cell>
          <cell r="B2452" t="str">
            <v/>
          </cell>
        </row>
        <row r="2453">
          <cell r="A2453" t="str">
            <v>TRANSIT MIXER REPAIRING</v>
          </cell>
          <cell r="B2453" t="str">
            <v/>
          </cell>
        </row>
        <row r="2454">
          <cell r="A2454" t="str">
            <v>LED TV 40"</v>
          </cell>
          <cell r="B2454">
            <v>1300000451</v>
          </cell>
        </row>
        <row r="2455">
          <cell r="A2455" t="str">
            <v>M.S ANGLE ISA 50 X 50 X 6 MM</v>
          </cell>
          <cell r="B2455">
            <v>200005132</v>
          </cell>
        </row>
        <row r="2456">
          <cell r="A2456" t="str">
            <v>CHANGE OVER SWITCH 250AMPS</v>
          </cell>
          <cell r="B2456">
            <v>400010413</v>
          </cell>
        </row>
        <row r="2457">
          <cell r="A2457" t="str">
            <v>MCCB 200 AMPS</v>
          </cell>
          <cell r="B2457">
            <v>800000323</v>
          </cell>
        </row>
        <row r="2458">
          <cell r="A2458" t="str">
            <v>2001144/SERVICE</v>
          </cell>
          <cell r="B2458" t="str">
            <v/>
          </cell>
        </row>
        <row r="2459">
          <cell r="A2459" t="str">
            <v>Pipeline @ Mandah &amp; Bojhi(Mangraura)</v>
          </cell>
          <cell r="B2459" t="str">
            <v/>
          </cell>
        </row>
        <row r="2460">
          <cell r="A2460" t="str">
            <v>RFI BOOKS SITE ACTIVITY</v>
          </cell>
          <cell r="B2460" t="str">
            <v/>
          </cell>
        </row>
        <row r="2461">
          <cell r="A2461" t="str">
            <v>RADAR TYPE LEVEL TRANSMITERS</v>
          </cell>
          <cell r="B2461">
            <v>200033649</v>
          </cell>
        </row>
        <row r="2462">
          <cell r="A2462" t="str">
            <v>MS 300 MM  CROSS RING FOR TUBEWELL</v>
          </cell>
          <cell r="B2462">
            <v>200035350</v>
          </cell>
        </row>
        <row r="2463">
          <cell r="A2463" t="str">
            <v>2000997/BIKE REPAIRE</v>
          </cell>
          <cell r="B2463" t="str">
            <v/>
          </cell>
        </row>
        <row r="2464">
          <cell r="A2464" t="str">
            <v>HDPE Branch TEE 200mm X 200mm X 125mm</v>
          </cell>
          <cell r="B2464">
            <v>200034191</v>
          </cell>
        </row>
        <row r="2465">
          <cell r="A2465" t="str">
            <v>MONITOR DELL TFT</v>
          </cell>
          <cell r="B2465">
            <v>1300001206</v>
          </cell>
        </row>
        <row r="2466">
          <cell r="A2466" t="str">
            <v>FREE OF MESS EXPENCTURE</v>
          </cell>
          <cell r="B2466" t="str">
            <v/>
          </cell>
        </row>
        <row r="2467">
          <cell r="A2467" t="str">
            <v>MS END CAP 200MM X 80MM FOR TUBEWELL</v>
          </cell>
          <cell r="B2467">
            <v>200034902</v>
          </cell>
        </row>
        <row r="2468">
          <cell r="A2468" t="str">
            <v>FOR CLIENT Entertainment</v>
          </cell>
          <cell r="B2468" t="str">
            <v/>
          </cell>
        </row>
        <row r="2469">
          <cell r="A2469" t="str">
            <v>GUNNY CLOTH ( HESSIAN CLOTH )</v>
          </cell>
          <cell r="B2469">
            <v>200007403</v>
          </cell>
        </row>
        <row r="2470">
          <cell r="A2470" t="str">
            <v>BATCHING PLANT CALIBRATION CHARGES</v>
          </cell>
          <cell r="B2470" t="str">
            <v/>
          </cell>
        </row>
        <row r="2471">
          <cell r="A2471" t="str">
            <v>RCC COVER BLOCK MULTI DIMENSION 50MM</v>
          </cell>
          <cell r="B2471">
            <v>200034870</v>
          </cell>
        </row>
        <row r="2472">
          <cell r="A2472" t="str">
            <v>BATCHING PLANT MISC.BALANCE WORKS</v>
          </cell>
          <cell r="B2472" t="str">
            <v/>
          </cell>
        </row>
        <row r="2473">
          <cell r="A2473" t="str">
            <v>Tube well @ Alawalpur (Sngpr Blck)</v>
          </cell>
          <cell r="B2473" t="str">
            <v/>
          </cell>
        </row>
        <row r="2474">
          <cell r="A2474" t="str">
            <v>2001073/ 1ST TRACTOR Servicing</v>
          </cell>
          <cell r="B2474" t="str">
            <v/>
          </cell>
        </row>
        <row r="2475">
          <cell r="A2475" t="str">
            <v>PUJA SAMAN FOR 2 JCB</v>
          </cell>
          <cell r="B2475" t="str">
            <v/>
          </cell>
        </row>
        <row r="2476">
          <cell r="A2476" t="str">
            <v>MS CLAMP 100MM FOR TUBE WELL</v>
          </cell>
          <cell r="B2476">
            <v>200035131</v>
          </cell>
        </row>
        <row r="2477">
          <cell r="A2477" t="str">
            <v>NEW JCB UNLOADING CHARGE</v>
          </cell>
          <cell r="B2477" t="str">
            <v/>
          </cell>
        </row>
        <row r="2478">
          <cell r="A2478" t="str">
            <v>TM REPAIRING WORKS</v>
          </cell>
          <cell r="B2478" t="str">
            <v/>
          </cell>
        </row>
        <row r="2479">
          <cell r="A2479" t="str">
            <v>UNLOADING CHARGES</v>
          </cell>
          <cell r="B2479" t="str">
            <v/>
          </cell>
        </row>
        <row r="2480">
          <cell r="A2480" t="str">
            <v>WHEEL SPANER,JACK ROD</v>
          </cell>
          <cell r="B2480" t="str">
            <v/>
          </cell>
        </row>
        <row r="2481">
          <cell r="A2481" t="str">
            <v>GREASE MP-3</v>
          </cell>
          <cell r="B2481" t="str">
            <v/>
          </cell>
        </row>
        <row r="2482">
          <cell r="A2482" t="str">
            <v>RO SERVICE</v>
          </cell>
          <cell r="B2482" t="str">
            <v/>
          </cell>
        </row>
        <row r="2483">
          <cell r="A2483" t="str">
            <v>ELECTRIC CONNECTION FOR PRECAST</v>
          </cell>
          <cell r="B2483" t="str">
            <v/>
          </cell>
        </row>
        <row r="2484">
          <cell r="A2484" t="str">
            <v>D-SHACKLES 15MT</v>
          </cell>
          <cell r="B2484">
            <v>200002239</v>
          </cell>
        </row>
        <row r="2485">
          <cell r="A2485" t="str">
            <v>VIBRATOR NEEDLE 40MM WITH HOSE</v>
          </cell>
          <cell r="B2485">
            <v>200007367</v>
          </cell>
        </row>
        <row r="2486">
          <cell r="A2486" t="str">
            <v>NEEDLE-20MM</v>
          </cell>
          <cell r="B2486">
            <v>200024396</v>
          </cell>
        </row>
        <row r="2487">
          <cell r="A2487" t="str">
            <v>BELT SLING 6 TON X 3 MTR</v>
          </cell>
          <cell r="B2487">
            <v>800005209</v>
          </cell>
        </row>
        <row r="2488">
          <cell r="A2488" t="str">
            <v>WINDOWS MOSQUITO KIT STEEL</v>
          </cell>
          <cell r="B2488" t="str">
            <v/>
          </cell>
        </row>
        <row r="2489">
          <cell r="A2489" t="str">
            <v>FOR EX GUEST AT GUEST HOUSE</v>
          </cell>
          <cell r="B2489" t="str">
            <v/>
          </cell>
        </row>
        <row r="2490">
          <cell r="A2490" t="str">
            <v>REPAIRE 28%</v>
          </cell>
          <cell r="B2490" t="str">
            <v/>
          </cell>
        </row>
        <row r="2491">
          <cell r="A2491" t="str">
            <v>OFFICE FURNITURE</v>
          </cell>
          <cell r="B2491" t="str">
            <v/>
          </cell>
        </row>
        <row r="2492">
          <cell r="A2492" t="str">
            <v>TW works at Saphachhat B-aspurdevsra</v>
          </cell>
          <cell r="B2492" t="str">
            <v/>
          </cell>
        </row>
        <row r="2493">
          <cell r="A2493" t="str">
            <v>REPAIRE</v>
          </cell>
          <cell r="B2493" t="str">
            <v/>
          </cell>
        </row>
        <row r="2494">
          <cell r="A2494" t="str">
            <v>PVC BOARD - 7'X4'</v>
          </cell>
          <cell r="B2494">
            <v>200032371</v>
          </cell>
        </row>
        <row r="2495">
          <cell r="A2495" t="str">
            <v>20 FEET OFFICE CONTAINER ALU PARTICIAN W</v>
          </cell>
          <cell r="B2495" t="str">
            <v/>
          </cell>
        </row>
        <row r="2496">
          <cell r="A2496" t="str">
            <v>TW works at Bhattikhurd Block-Aspurdevsr</v>
          </cell>
          <cell r="B2496" t="str">
            <v/>
          </cell>
        </row>
        <row r="2497">
          <cell r="A2497" t="str">
            <v>Pipeline @ Govindpur (Aaspurdevsara)</v>
          </cell>
          <cell r="B2497" t="str">
            <v/>
          </cell>
        </row>
        <row r="2498">
          <cell r="A2498" t="str">
            <v>TW works at Bind B-aspurdevsra</v>
          </cell>
          <cell r="B2498" t="str">
            <v/>
          </cell>
        </row>
        <row r="2499">
          <cell r="A2499" t="str">
            <v>TW works at Nariyawan Block-Babaganj</v>
          </cell>
          <cell r="B2499" t="str">
            <v/>
          </cell>
        </row>
        <row r="2500">
          <cell r="A2500" t="str">
            <v>HIRING OF TRACK FOR DG SET SHIFTING</v>
          </cell>
          <cell r="B2500" t="str">
            <v/>
          </cell>
        </row>
        <row r="2501">
          <cell r="A2501" t="str">
            <v>TW works at Parvatpursuleman B-aspurdevs</v>
          </cell>
          <cell r="B2501" t="str">
            <v/>
          </cell>
        </row>
        <row r="2502">
          <cell r="A2502" t="str">
            <v>TRANSPOTATION OF BATCHING PLANT PANEL</v>
          </cell>
          <cell r="B2502" t="str">
            <v/>
          </cell>
        </row>
        <row r="2503">
          <cell r="A2503" t="str">
            <v>WATER TANK 1000 LTR</v>
          </cell>
          <cell r="B2503">
            <v>1300000193</v>
          </cell>
        </row>
        <row r="2504">
          <cell r="A2504" t="str">
            <v>RIGHT ANGLE  24"</v>
          </cell>
          <cell r="B2504">
            <v>200000496</v>
          </cell>
        </row>
        <row r="2505">
          <cell r="A2505" t="str">
            <v>BALL VALVE 1''</v>
          </cell>
          <cell r="B2505">
            <v>200008021</v>
          </cell>
        </row>
        <row r="2506">
          <cell r="A2506" t="str">
            <v>TW works at Atarsand &amp; Parsupur B-sadar</v>
          </cell>
          <cell r="B2506" t="str">
            <v/>
          </cell>
        </row>
        <row r="2507">
          <cell r="A2507" t="str">
            <v>FOR GUEST HOUSE OF STAFF</v>
          </cell>
          <cell r="B2507" t="str">
            <v/>
          </cell>
        </row>
        <row r="2508">
          <cell r="A2508" t="str">
            <v>TW works at Bhikampur Block-Aspurdevsr</v>
          </cell>
          <cell r="B2508" t="str">
            <v/>
          </cell>
        </row>
        <row r="2509">
          <cell r="A2509" t="str">
            <v>OP Unit @Devapur B-Lalganj</v>
          </cell>
          <cell r="B2509" t="str">
            <v/>
          </cell>
        </row>
        <row r="2510">
          <cell r="A2510" t="str">
            <v>TW works at Badhwait Block-Babaganj</v>
          </cell>
          <cell r="B2510" t="str">
            <v/>
          </cell>
        </row>
        <row r="2511">
          <cell r="A2511" t="str">
            <v>OP Unit @Pure Roop B-Lalganj</v>
          </cell>
          <cell r="B2511" t="str">
            <v/>
          </cell>
        </row>
        <row r="2512">
          <cell r="A2512" t="str">
            <v>OP Unit @Barna  B-Bihar</v>
          </cell>
          <cell r="B2512" t="str">
            <v/>
          </cell>
        </row>
        <row r="2513">
          <cell r="A2513" t="str">
            <v>AIR CONDITIONER SPLIT 1 TON</v>
          </cell>
          <cell r="B2513">
            <v>1300000046</v>
          </cell>
        </row>
        <row r="2514">
          <cell r="A2514" t="str">
            <v>OP Unit @Umari Kotila B-Bihar</v>
          </cell>
          <cell r="B2514" t="str">
            <v/>
          </cell>
        </row>
        <row r="2515">
          <cell r="A2515" t="str">
            <v>D BOW SHACKLE 8.5TON</v>
          </cell>
          <cell r="B2515">
            <v>800001896</v>
          </cell>
        </row>
        <row r="2516">
          <cell r="A2516" t="str">
            <v>OP Unit @Maharajpur B-Bihar</v>
          </cell>
          <cell r="B2516" t="str">
            <v/>
          </cell>
        </row>
        <row r="2517">
          <cell r="A2517" t="str">
            <v>OP Unit @Burhepur B-Bihar</v>
          </cell>
          <cell r="B2517" t="str">
            <v/>
          </cell>
        </row>
        <row r="2518">
          <cell r="A2518" t="str">
            <v>FOR MESS STORE PURPOSE</v>
          </cell>
          <cell r="B2518" t="str">
            <v/>
          </cell>
        </row>
        <row r="2519">
          <cell r="A2519" t="str">
            <v>G.I PIPE 40 NB IN KG</v>
          </cell>
          <cell r="B2519">
            <v>200011697</v>
          </cell>
        </row>
        <row r="2520">
          <cell r="A2520" t="str">
            <v>OP Unit @Chhevaga B-Bihar</v>
          </cell>
          <cell r="B2520" t="str">
            <v/>
          </cell>
        </row>
        <row r="2521">
          <cell r="A2521" t="str">
            <v>FAN BELT FOR JCB</v>
          </cell>
          <cell r="B2521" t="str">
            <v/>
          </cell>
        </row>
        <row r="2522">
          <cell r="A2522" t="str">
            <v>BED SWITCH 10AMP.</v>
          </cell>
          <cell r="B2522">
            <v>200022543</v>
          </cell>
        </row>
        <row r="2523">
          <cell r="A2523" t="str">
            <v>6 MODULAR SWITCH BOX</v>
          </cell>
          <cell r="B2523">
            <v>200025348</v>
          </cell>
        </row>
        <row r="2524">
          <cell r="A2524" t="str">
            <v>PVC SADDLE 25 MM</v>
          </cell>
          <cell r="B2524">
            <v>200030987</v>
          </cell>
        </row>
        <row r="2525">
          <cell r="A2525" t="str">
            <v>SKIRT  PENDENT HOLDER (METAL RING)</v>
          </cell>
          <cell r="B2525">
            <v>200031192</v>
          </cell>
        </row>
        <row r="2526">
          <cell r="A2526" t="str">
            <v>Pipeline @ Aaspurdevsra(Aaspurdevsra)</v>
          </cell>
          <cell r="B2526" t="str">
            <v/>
          </cell>
        </row>
        <row r="2527">
          <cell r="A2527" t="str">
            <v>WIRE CLIP</v>
          </cell>
          <cell r="B2527">
            <v>200008051</v>
          </cell>
        </row>
        <row r="2528">
          <cell r="A2528" t="str">
            <v>FOR AC INSTALATION CHARGE</v>
          </cell>
          <cell r="B2528" t="str">
            <v/>
          </cell>
        </row>
        <row r="2529">
          <cell r="A2529" t="str">
            <v>BW @ Bhikhampur &amp; Kopa(Aaspurdevsra)</v>
          </cell>
          <cell r="B2529" t="str">
            <v/>
          </cell>
        </row>
        <row r="2530">
          <cell r="A2530" t="str">
            <v>BW @ Keravdiha (Kalakankar)</v>
          </cell>
          <cell r="B2530" t="str">
            <v/>
          </cell>
        </row>
        <row r="2531">
          <cell r="A2531" t="str">
            <v>BW@Kakriha &amp; Abdulwahidganj(Kalakankar)</v>
          </cell>
          <cell r="B2531" t="str">
            <v/>
          </cell>
        </row>
        <row r="2532">
          <cell r="A2532" t="str">
            <v>PH @ Jajupur (Kalakankar)</v>
          </cell>
          <cell r="B2532" t="str">
            <v/>
          </cell>
        </row>
        <row r="2533">
          <cell r="A2533" t="str">
            <v>Pumphouse @ Chachamau(Kalakankar)</v>
          </cell>
          <cell r="B2533" t="str">
            <v/>
          </cell>
        </row>
        <row r="2534">
          <cell r="A2534" t="str">
            <v>Pumphouse @ Maddupur &amp; Rokiyapur(Kalakan</v>
          </cell>
          <cell r="B2534" t="str">
            <v/>
          </cell>
        </row>
        <row r="2535">
          <cell r="A2535" t="str">
            <v>2001106 / Bike Servicing</v>
          </cell>
          <cell r="B2535" t="str">
            <v/>
          </cell>
        </row>
        <row r="2536">
          <cell r="A2536" t="str">
            <v>Boundarywall @ Gobari (Sandwachandrika)</v>
          </cell>
          <cell r="B2536" t="str">
            <v/>
          </cell>
        </row>
        <row r="2537">
          <cell r="A2537" t="str">
            <v>CLEANING ITEM FOR OFFICE &amp; GUESTHOUSE</v>
          </cell>
          <cell r="B2537" t="str">
            <v/>
          </cell>
        </row>
        <row r="2538">
          <cell r="A2538" t="str">
            <v>250 PSI Comnpressor@Nari B-sndcnk</v>
          </cell>
          <cell r="B2538" t="str">
            <v/>
          </cell>
        </row>
        <row r="2539">
          <cell r="A2539" t="str">
            <v>2000696 / Bike Servicing</v>
          </cell>
          <cell r="B2539" t="str">
            <v/>
          </cell>
        </row>
        <row r="2540">
          <cell r="A2540" t="str">
            <v>DG SET-25KVA</v>
          </cell>
          <cell r="B2540">
            <v>900008664</v>
          </cell>
        </row>
        <row r="2541">
          <cell r="A2541" t="str">
            <v>2000772 / Bike Servicing</v>
          </cell>
          <cell r="B2541" t="str">
            <v/>
          </cell>
        </row>
        <row r="2542">
          <cell r="A2542" t="str">
            <v>EXPENCE FOR CLIENT ENTERTAINMENT</v>
          </cell>
          <cell r="B2542" t="str">
            <v/>
          </cell>
        </row>
        <row r="2543">
          <cell r="A2543" t="str">
            <v>250 PSI Comnpressor@PureparmeswaB-sndcnk</v>
          </cell>
          <cell r="B2543" t="str">
            <v/>
          </cell>
        </row>
        <row r="2544">
          <cell r="A2544" t="str">
            <v>Pipeline @ Bramhauli (Kalakankar)</v>
          </cell>
          <cell r="B2544" t="str">
            <v/>
          </cell>
        </row>
        <row r="2545">
          <cell r="A2545" t="str">
            <v>COURIER CHARGES FOR A3 PRINTER HP436NDA</v>
          </cell>
          <cell r="B2545" t="str">
            <v/>
          </cell>
        </row>
        <row r="2546">
          <cell r="A2546" t="str">
            <v>TW works @Parsipur Block-Kunda</v>
          </cell>
          <cell r="B2546" t="str">
            <v/>
          </cell>
        </row>
        <row r="2547">
          <cell r="A2547" t="str">
            <v>2000334 / Bike Servicing</v>
          </cell>
          <cell r="B2547" t="str">
            <v/>
          </cell>
        </row>
        <row r="2548">
          <cell r="A2548" t="str">
            <v>ESR @ 200 KL-12 Mtr @ Nari (Sndw Blck)</v>
          </cell>
          <cell r="B2548" t="str">
            <v/>
          </cell>
        </row>
        <row r="2549">
          <cell r="A2549" t="str">
            <v>PANTRY EXPENSES IN PATTI PRECAST YARD</v>
          </cell>
          <cell r="B2549" t="str">
            <v/>
          </cell>
        </row>
        <row r="2550">
          <cell r="A2550" t="str">
            <v>2001088 / Bike REPAIR WORK</v>
          </cell>
          <cell r="B2550" t="str">
            <v/>
          </cell>
        </row>
        <row r="2551">
          <cell r="A2551" t="str">
            <v>Compressor @ Kajipur Maharajganj(Kunda)</v>
          </cell>
          <cell r="B2551" t="str">
            <v/>
          </cell>
        </row>
        <row r="2552">
          <cell r="A2552" t="str">
            <v>OFFICE CLEANING MATERIALS FOR DERWA</v>
          </cell>
          <cell r="B2552" t="str">
            <v/>
          </cell>
        </row>
        <row r="2553">
          <cell r="A2553" t="str">
            <v>VariationPipeline @Harjamau,Baba belkarn</v>
          </cell>
          <cell r="B2553" t="str">
            <v/>
          </cell>
        </row>
        <row r="2554">
          <cell r="A2554" t="str">
            <v>2000430 / PICKUP Servicing</v>
          </cell>
          <cell r="B2554" t="str">
            <v/>
          </cell>
        </row>
        <row r="2555">
          <cell r="A2555" t="str">
            <v>Compressor @ Diha Balai (Babaganj)</v>
          </cell>
          <cell r="B2555" t="str">
            <v/>
          </cell>
        </row>
        <row r="2556">
          <cell r="A2556" t="str">
            <v>TW@Bhausiya _Mangraura</v>
          </cell>
          <cell r="B2556" t="str">
            <v/>
          </cell>
        </row>
        <row r="2557">
          <cell r="A2557" t="str">
            <v>SWEETS &amp; COOL DRINKS FOR STAFF</v>
          </cell>
          <cell r="B2557" t="str">
            <v/>
          </cell>
        </row>
        <row r="2558">
          <cell r="A2558" t="str">
            <v>TW@Diyawa &amp; Keotali TW2_Aaspurdevsara</v>
          </cell>
          <cell r="B2558" t="str">
            <v/>
          </cell>
        </row>
        <row r="2559">
          <cell r="A2559" t="str">
            <v>TW@Virouti&amp;Ramkola (Patti)</v>
          </cell>
          <cell r="B2559" t="str">
            <v/>
          </cell>
        </row>
        <row r="2560">
          <cell r="A2560" t="str">
            <v>TW @ Gujwar &amp; Saray Chhata (Babaganj</v>
          </cell>
          <cell r="B2560" t="str">
            <v/>
          </cell>
        </row>
        <row r="2561">
          <cell r="A2561" t="str">
            <v>TW@Aaumisaraysaifkha &amp; Purebasan( Patti</v>
          </cell>
          <cell r="B2561" t="str">
            <v/>
          </cell>
        </row>
        <row r="2562">
          <cell r="A2562" t="str">
            <v>Pipeline @ Umari Kotila (Bihar)</v>
          </cell>
          <cell r="B2562" t="str">
            <v/>
          </cell>
        </row>
        <row r="2563">
          <cell r="A2563" t="str">
            <v>OP Unit @Jagdishpur &amp; Purebhaiya B-sadar</v>
          </cell>
          <cell r="B2563" t="str">
            <v/>
          </cell>
        </row>
        <row r="2564">
          <cell r="A2564" t="str">
            <v>TW@Chintamanipur&amp;Andevari (Patti )</v>
          </cell>
          <cell r="B2564" t="str">
            <v/>
          </cell>
        </row>
        <row r="2565">
          <cell r="A2565" t="str">
            <v>TW @ Chaurang (Babaganj)</v>
          </cell>
          <cell r="B2565" t="str">
            <v/>
          </cell>
        </row>
        <row r="2566">
          <cell r="A2566" t="str">
            <v>Tubewell Devlp work @ Diyawa&amp;Keotali (Aa</v>
          </cell>
          <cell r="B2566" t="str">
            <v/>
          </cell>
        </row>
        <row r="2567">
          <cell r="A2567" t="str">
            <v>SHREE GANESH MURTI FOR GANESH POOJA</v>
          </cell>
          <cell r="B2567" t="str">
            <v/>
          </cell>
        </row>
        <row r="2568">
          <cell r="A2568" t="str">
            <v>SOCKET 6 AMPS</v>
          </cell>
          <cell r="B2568">
            <v>200002606</v>
          </cell>
        </row>
        <row r="2569">
          <cell r="A2569" t="str">
            <v>SWITCH BOARD 2 WAY</v>
          </cell>
          <cell r="B2569">
            <v>200016146</v>
          </cell>
        </row>
        <row r="2570">
          <cell r="A2570" t="str">
            <v>FEMALE SOCKET 32AMP</v>
          </cell>
          <cell r="B2570">
            <v>200026812</v>
          </cell>
        </row>
        <row r="2571">
          <cell r="A2571" t="str">
            <v>32 A MALE SOCKET 240V</v>
          </cell>
          <cell r="B2571">
            <v>200035375</v>
          </cell>
        </row>
        <row r="2572">
          <cell r="A2572" t="str">
            <v>TW@Besaar_Patti</v>
          </cell>
          <cell r="B2572" t="str">
            <v/>
          </cell>
        </row>
        <row r="2573">
          <cell r="A2573" t="str">
            <v>Construction of Precast OHT Tanks</v>
          </cell>
          <cell r="B2573" t="str">
            <v/>
          </cell>
        </row>
        <row r="2574">
          <cell r="A2574" t="str">
            <v>TRANSPORTING CHARGES OF CEMENT 250 BAGS</v>
          </cell>
          <cell r="B2574" t="str">
            <v/>
          </cell>
        </row>
        <row r="2575">
          <cell r="A2575" t="str">
            <v>OP Unit @Kohraov B-Patti</v>
          </cell>
          <cell r="B2575" t="str">
            <v/>
          </cell>
        </row>
        <row r="2576">
          <cell r="A2576" t="str">
            <v>MESS DEDUCTION FOR THE MONTH OFSEPTEMBER</v>
          </cell>
          <cell r="B2576" t="str">
            <v/>
          </cell>
        </row>
        <row r="2577">
          <cell r="A2577" t="str">
            <v>HIRING OF TRACTOR AND JCB</v>
          </cell>
          <cell r="B2577" t="str">
            <v/>
          </cell>
        </row>
        <row r="2578">
          <cell r="A2578" t="str">
            <v>TRANSPORTING CHARGES OF CEMENT 220 BAGS</v>
          </cell>
          <cell r="B2578" t="str">
            <v/>
          </cell>
        </row>
        <row r="2579">
          <cell r="A2579" t="str">
            <v>ELECTRONIC BALANCE (600 GM TO 0.01GM)</v>
          </cell>
          <cell r="B2579">
            <v>200001928</v>
          </cell>
        </row>
        <row r="2580">
          <cell r="A2580" t="str">
            <v>AGGREGATE IMPACT TEST APPARATUS</v>
          </cell>
          <cell r="B2580">
            <v>200001962</v>
          </cell>
        </row>
        <row r="2581">
          <cell r="A2581" t="str">
            <v>ELONGATION</v>
          </cell>
          <cell r="B2581">
            <v>200001969</v>
          </cell>
        </row>
        <row r="2582">
          <cell r="A2582" t="str">
            <v>G.I.TRAY</v>
          </cell>
          <cell r="B2582">
            <v>200001974</v>
          </cell>
        </row>
        <row r="2583">
          <cell r="A2583" t="str">
            <v>COARSE AGGREGATE SLEEVES-DIA 450</v>
          </cell>
          <cell r="B2583">
            <v>200020780</v>
          </cell>
        </row>
        <row r="2584">
          <cell r="A2584" t="str">
            <v>Fabrication Charges for V-Notch Boxes</v>
          </cell>
          <cell r="B2584" t="str">
            <v/>
          </cell>
        </row>
        <row r="2585">
          <cell r="A2585" t="str">
            <v>HYD JOCKS,MOBIL FOR GARRAGE</v>
          </cell>
          <cell r="B2585" t="str">
            <v/>
          </cell>
        </row>
        <row r="2586">
          <cell r="A2586" t="str">
            <v>250 PSI Comnpressor@Kalayanpur  B-sndcnk</v>
          </cell>
          <cell r="B2586" t="str">
            <v/>
          </cell>
        </row>
        <row r="2587">
          <cell r="A2587" t="str">
            <v>BOREWELL @BAEJALPUR,B-ASPURDEVSRA</v>
          </cell>
          <cell r="B2587" t="str">
            <v/>
          </cell>
        </row>
        <row r="2588">
          <cell r="A2588" t="str">
            <v>VIP GUEST HOUSE MESS EXPENSES</v>
          </cell>
          <cell r="B2588" t="str">
            <v/>
          </cell>
        </row>
        <row r="2589">
          <cell r="A2589" t="str">
            <v>PATTI OFFICE PANTRY WATER EXPENSE</v>
          </cell>
          <cell r="B2589" t="str">
            <v/>
          </cell>
        </row>
        <row r="2590">
          <cell r="A2590" t="str">
            <v>Fencing work at Patti store yard-4</v>
          </cell>
          <cell r="B2590" t="str">
            <v/>
          </cell>
        </row>
        <row r="2591">
          <cell r="A2591" t="str">
            <v>TOOL KIT FOR GARRAGE</v>
          </cell>
          <cell r="B2591" t="str">
            <v/>
          </cell>
        </row>
        <row r="2592">
          <cell r="A2592" t="str">
            <v>JCB RELEASE PROCESSING CHARGES</v>
          </cell>
          <cell r="B2592" t="str">
            <v/>
          </cell>
        </row>
        <row r="2593">
          <cell r="A2593" t="str">
            <v>3000312 / REPAIR AND MAINTANANCE</v>
          </cell>
          <cell r="B2593" t="str">
            <v/>
          </cell>
        </row>
        <row r="2594">
          <cell r="A2594" t="str">
            <v>Pipeline at Malakarajpur,B-Kunda</v>
          </cell>
          <cell r="B2594" t="str">
            <v/>
          </cell>
        </row>
        <row r="2595">
          <cell r="A2595" t="str">
            <v>TRANSPORT CHARGES OF LOWERING MATERIAL</v>
          </cell>
          <cell r="B2595" t="str">
            <v/>
          </cell>
        </row>
        <row r="2596">
          <cell r="A2596" t="str">
            <v>DINNER EXPENSES OF TPI PERSONS</v>
          </cell>
          <cell r="B2596" t="str">
            <v/>
          </cell>
        </row>
        <row r="2597">
          <cell r="A2597" t="str">
            <v>JCB PENALTY CHARGE</v>
          </cell>
          <cell r="B2597" t="str">
            <v/>
          </cell>
        </row>
        <row r="2598">
          <cell r="A2598" t="str">
            <v>OP Unit@ Gujwar</v>
          </cell>
          <cell r="B2598" t="str">
            <v/>
          </cell>
        </row>
        <row r="2599">
          <cell r="A2599" t="str">
            <v>TRANSPORTING CHARGES OF DI PIPES&amp;FITTING</v>
          </cell>
          <cell r="B2599" t="str">
            <v/>
          </cell>
        </row>
        <row r="2600">
          <cell r="A2600" t="str">
            <v>PH @ Lohangpur (Rampursangramgarh)</v>
          </cell>
          <cell r="B2600" t="str">
            <v/>
          </cell>
        </row>
        <row r="2601">
          <cell r="A2601" t="str">
            <v>ESR @ Chachamau(Kalakankar)</v>
          </cell>
          <cell r="B2601" t="str">
            <v/>
          </cell>
        </row>
        <row r="2602">
          <cell r="A2602" t="str">
            <v>OP Unit@Raikashipur</v>
          </cell>
          <cell r="B2602" t="str">
            <v/>
          </cell>
        </row>
        <row r="2603">
          <cell r="A2603" t="str">
            <v>TW @ Bansiyara  (Bihar)</v>
          </cell>
          <cell r="B2603" t="str">
            <v/>
          </cell>
        </row>
        <row r="2604">
          <cell r="A2604" t="str">
            <v>E CHALLAN</v>
          </cell>
          <cell r="B2604" t="str">
            <v/>
          </cell>
        </row>
        <row r="2605">
          <cell r="A2605" t="str">
            <v>TRANSPORTING CHARGES OF CONCRETE MIXER</v>
          </cell>
          <cell r="B2605" t="str">
            <v/>
          </cell>
        </row>
        <row r="2606">
          <cell r="A2606" t="str">
            <v>TW @ Kanupur  (Bihar)</v>
          </cell>
          <cell r="B2606" t="str">
            <v/>
          </cell>
        </row>
        <row r="2607">
          <cell r="A2607" t="str">
            <v>NUTS &amp; BOLTS FOR BATCHING PLANTS</v>
          </cell>
          <cell r="B2607" t="str">
            <v/>
          </cell>
        </row>
        <row r="2608">
          <cell r="A2608" t="str">
            <v>PH @ Kedaura (Rampursangramgarh)</v>
          </cell>
          <cell r="B2608" t="str">
            <v/>
          </cell>
        </row>
        <row r="2609">
          <cell r="A2609" t="str">
            <v>TW @ BibipurBardih (Patti)</v>
          </cell>
          <cell r="B2609" t="str">
            <v/>
          </cell>
        </row>
        <row r="2610">
          <cell r="A2610" t="str">
            <v>Tubewell @ Chaukhara &amp; Sarayganji (BBNT)</v>
          </cell>
          <cell r="B2610" t="str">
            <v/>
          </cell>
        </row>
        <row r="2611">
          <cell r="A2611" t="str">
            <v>TW @ Dadupur 1&amp;2 (Patti)</v>
          </cell>
          <cell r="B2611" t="str">
            <v/>
          </cell>
        </row>
        <row r="2612">
          <cell r="A2612" t="str">
            <v>ESR @ Chandapur &amp; Dayalpur(Kalakankar)</v>
          </cell>
          <cell r="B2612" t="str">
            <v/>
          </cell>
        </row>
        <row r="2613">
          <cell r="A2613" t="str">
            <v>TW @Khaira Gaurbari&amp;Adhaarpur-1&amp;2(Sndchn</v>
          </cell>
          <cell r="B2613" t="str">
            <v/>
          </cell>
        </row>
        <row r="2614">
          <cell r="A2614" t="str">
            <v>Tubewell @ Pandarijabar &amp; Gatauli (BBNTH</v>
          </cell>
          <cell r="B2614" t="str">
            <v/>
          </cell>
        </row>
        <row r="2615">
          <cell r="A2615" t="str">
            <v>VEHICLE HIRE FOR AE</v>
          </cell>
          <cell r="B2615" t="str">
            <v/>
          </cell>
        </row>
        <row r="2616">
          <cell r="A2616" t="str">
            <v>TW @PurePandeyKamora&amp;TejGarh-1 &amp;2(Sndchn</v>
          </cell>
          <cell r="B2616" t="str">
            <v/>
          </cell>
        </row>
        <row r="2617">
          <cell r="A2617" t="str">
            <v>Tubewell @ Suryagarhjagnnath (Mangraura)</v>
          </cell>
          <cell r="B2617" t="str">
            <v/>
          </cell>
        </row>
        <row r="2618">
          <cell r="A2618" t="str">
            <v>ELECTRICAL METER REPAIR CHARGES</v>
          </cell>
          <cell r="B2618" t="str">
            <v/>
          </cell>
        </row>
        <row r="2619">
          <cell r="A2619" t="str">
            <v>SUBMERSIBLE PUMP FIXING ITEMS</v>
          </cell>
          <cell r="B2619" t="str">
            <v/>
          </cell>
        </row>
        <row r="2620">
          <cell r="A2620" t="str">
            <v>TW @ Karamganj&amp;SamaspurSailwara(Kalakank</v>
          </cell>
          <cell r="B2620" t="str">
            <v/>
          </cell>
        </row>
        <row r="2621">
          <cell r="A2621" t="str">
            <v>Project Monitoring Services</v>
          </cell>
          <cell r="B2621" t="str">
            <v/>
          </cell>
        </row>
        <row r="2622">
          <cell r="A2622" t="str">
            <v>BEND PIPE FOR COMPRESSER</v>
          </cell>
          <cell r="B2622" t="str">
            <v/>
          </cell>
        </row>
        <row r="2623">
          <cell r="A2623" t="str">
            <v>Compressor @ Siya (TW-1 &amp; 2) (Bihar)</v>
          </cell>
          <cell r="B2623" t="str">
            <v/>
          </cell>
        </row>
        <row r="2624">
          <cell r="A2624" t="str">
            <v>TW @ Kasipur  (Kalakankar)</v>
          </cell>
          <cell r="B2624" t="str">
            <v/>
          </cell>
        </row>
        <row r="2625">
          <cell r="A2625" t="str">
            <v>PIPELINE @ SHIVPUR KHURD (MANGRAURA)</v>
          </cell>
          <cell r="B2625" t="str">
            <v/>
          </cell>
        </row>
        <row r="2626">
          <cell r="A2626" t="str">
            <v>Failed Bore Wells in GP_Pinjarii</v>
          </cell>
          <cell r="B2626" t="str">
            <v/>
          </cell>
        </row>
        <row r="2627">
          <cell r="A2627" t="str">
            <v>TW @ Asthan ( KalaKankar)</v>
          </cell>
          <cell r="B2627" t="str">
            <v/>
          </cell>
        </row>
        <row r="2628">
          <cell r="A2628" t="str">
            <v>TRENCH CUTTER SPEARS FOR CH'NO 718S3</v>
          </cell>
          <cell r="B2628" t="str">
            <v/>
          </cell>
        </row>
        <row r="2629">
          <cell r="A2629" t="str">
            <v>MESS DEDUCTION FOR THE MONTH OF AUGUST</v>
          </cell>
          <cell r="B2629" t="str">
            <v/>
          </cell>
        </row>
        <row r="2630">
          <cell r="A2630" t="str">
            <v>TW @ Bahuta (Patti)</v>
          </cell>
          <cell r="B2630" t="str">
            <v/>
          </cell>
        </row>
        <row r="2631">
          <cell r="A2631" t="str">
            <v>OILD DHOTI</v>
          </cell>
          <cell r="B2631" t="str">
            <v/>
          </cell>
        </row>
        <row r="2632">
          <cell r="A2632" t="str">
            <v>FOR INTERNET CHARG</v>
          </cell>
          <cell r="B2632" t="str">
            <v/>
          </cell>
        </row>
        <row r="2633">
          <cell r="A2633" t="str">
            <v>FOOD EXPENCE FOR CLIENT</v>
          </cell>
          <cell r="B2633" t="str">
            <v/>
          </cell>
        </row>
        <row r="2634">
          <cell r="A2634" t="str">
            <v>Tubewell @ Nevadakala &amp; Dekahi (Failed)</v>
          </cell>
          <cell r="B2634" t="str">
            <v/>
          </cell>
        </row>
        <row r="2635">
          <cell r="A2635" t="str">
            <v>BELT SLING 10 TON X 6 MTS</v>
          </cell>
          <cell r="B2635">
            <v>200002181</v>
          </cell>
        </row>
        <row r="2636">
          <cell r="A2636" t="str">
            <v>TMT DIE 8 MM</v>
          </cell>
          <cell r="B2636">
            <v>200032873</v>
          </cell>
        </row>
        <row r="2637">
          <cell r="A2637" t="str">
            <v>1/2" DIE</v>
          </cell>
          <cell r="B2637">
            <v>400008300</v>
          </cell>
        </row>
        <row r="2638">
          <cell r="A2638" t="str">
            <v>D-SHACKLES 12MT</v>
          </cell>
          <cell r="B2638">
            <v>800000409</v>
          </cell>
        </row>
        <row r="2639">
          <cell r="A2639" t="str">
            <v>COUNTER TABLE FOR OFFICE PMX DEPARTMENT</v>
          </cell>
          <cell r="B2639" t="str">
            <v/>
          </cell>
        </row>
        <row r="2640">
          <cell r="A2640" t="str">
            <v>BW @ Pure Chhattu(Rampursangramgarh)</v>
          </cell>
          <cell r="B2640" t="str">
            <v/>
          </cell>
        </row>
        <row r="2641">
          <cell r="A2641" t="str">
            <v>Tubewell @ Setapur (Sadr Blck) Failed</v>
          </cell>
          <cell r="B2641" t="str">
            <v/>
          </cell>
        </row>
        <row r="2642">
          <cell r="A2642" t="str">
            <v>TRENCH CUTTER SPEARS FOR CH'NO 722S3</v>
          </cell>
          <cell r="B2642" t="str">
            <v/>
          </cell>
        </row>
        <row r="2643">
          <cell r="A2643" t="str">
            <v>PP ROPE 24MM IN KGS</v>
          </cell>
          <cell r="B2643">
            <v>200001914</v>
          </cell>
        </row>
        <row r="2644">
          <cell r="A2644" t="str">
            <v>BARREL GAUGE</v>
          </cell>
          <cell r="B2644">
            <v>200004700</v>
          </cell>
        </row>
        <row r="2645">
          <cell r="A2645" t="str">
            <v>SUBMERSIBLE STATOR</v>
          </cell>
          <cell r="B2645">
            <v>200005415</v>
          </cell>
        </row>
        <row r="2646">
          <cell r="A2646" t="str">
            <v>HDPE PIPE 32 MM</v>
          </cell>
          <cell r="B2646">
            <v>200019715</v>
          </cell>
        </row>
        <row r="2647">
          <cell r="A2647" t="str">
            <v>BW @ Kedaura (Rampursangramgarh)</v>
          </cell>
          <cell r="B2647" t="str">
            <v/>
          </cell>
        </row>
        <row r="2648">
          <cell r="A2648" t="str">
            <v>Compressor @ ParewaNarayanpur(Kunda)</v>
          </cell>
          <cell r="B2648" t="str">
            <v/>
          </cell>
        </row>
        <row r="2649">
          <cell r="A2649" t="str">
            <v>ESR @Diyawa &amp; Keotali(Aaspurdevsara)</v>
          </cell>
          <cell r="B2649" t="str">
            <v/>
          </cell>
        </row>
        <row r="2650">
          <cell r="A2650" t="str">
            <v>Compressor @ Adhiya (Kunda)</v>
          </cell>
          <cell r="B2650" t="str">
            <v/>
          </cell>
        </row>
        <row r="2651">
          <cell r="A2651" t="str">
            <v>MCCB 32 AMPS 1 POLE</v>
          </cell>
          <cell r="B2651">
            <v>200003295</v>
          </cell>
        </row>
        <row r="2652">
          <cell r="A2652" t="str">
            <v>TMT DIE12 MM</v>
          </cell>
          <cell r="B2652">
            <v>200032874</v>
          </cell>
        </row>
        <row r="2653">
          <cell r="A2653" t="str">
            <v>WIRE ROPE 8MM FIBRE</v>
          </cell>
          <cell r="B2653">
            <v>800000527</v>
          </cell>
        </row>
        <row r="2654">
          <cell r="A2654" t="str">
            <v>SINGLE SHEEVE PULLEY  (1 MT)</v>
          </cell>
          <cell r="B2654">
            <v>800001788</v>
          </cell>
        </row>
        <row r="2655">
          <cell r="A2655" t="str">
            <v>TRANSPORTATION CHARGE OF TRACTOR TREANCH</v>
          </cell>
          <cell r="B2655" t="str">
            <v/>
          </cell>
        </row>
        <row r="2656">
          <cell r="A2656" t="str">
            <v>TM SUIT</v>
          </cell>
          <cell r="B2656" t="str">
            <v/>
          </cell>
        </row>
        <row r="2657">
          <cell r="A2657" t="str">
            <v>MS CHANNEL 100 X50 X6</v>
          </cell>
          <cell r="B2657">
            <v>200024817</v>
          </cell>
        </row>
        <row r="2658">
          <cell r="A2658" t="str">
            <v>FRIGHT CHARGES FOR JCB SERVICE KITS</v>
          </cell>
          <cell r="B2658" t="str">
            <v/>
          </cell>
        </row>
        <row r="2659">
          <cell r="A2659" t="str">
            <v>MATERIAL FOR GUEST HOUSE</v>
          </cell>
          <cell r="B2659" t="str">
            <v/>
          </cell>
        </row>
        <row r="2660">
          <cell r="A2660" t="str">
            <v>TRAVELLING CHARGES FOR BHOPAL GUESTHOUSE</v>
          </cell>
          <cell r="B2660" t="str">
            <v/>
          </cell>
        </row>
        <row r="2661">
          <cell r="A2661" t="str">
            <v>PIPING WORKS @Ramnagar,Block-Sadar</v>
          </cell>
          <cell r="B2661" t="str">
            <v/>
          </cell>
        </row>
        <row r="2662">
          <cell r="A2662" t="str">
            <v>BOREWELL @SRINATHPUR,B-BABABHELKARNATH D</v>
          </cell>
          <cell r="B2662" t="str">
            <v/>
          </cell>
        </row>
        <row r="2663">
          <cell r="A2663" t="str">
            <v>Pipeline @ Umardiha (Aspurdevsara)</v>
          </cell>
          <cell r="B2663" t="str">
            <v/>
          </cell>
        </row>
        <row r="2664">
          <cell r="A2664" t="str">
            <v>Tube Well @ Lakhrav (Sandw Blck) Failed</v>
          </cell>
          <cell r="B2664" t="str">
            <v/>
          </cell>
        </row>
        <row r="2665">
          <cell r="A2665" t="str">
            <v>AC INSTALATION &amp; SERVICES</v>
          </cell>
          <cell r="B2665" t="str">
            <v/>
          </cell>
        </row>
        <row r="2666">
          <cell r="A2666" t="str">
            <v>PH @ Dafra (Aaspurdevsara)</v>
          </cell>
          <cell r="B2666" t="str">
            <v/>
          </cell>
        </row>
        <row r="2667">
          <cell r="A2667" t="str">
            <v>MCCB 63 AMPS 4 POLE</v>
          </cell>
          <cell r="B2667">
            <v>800000337</v>
          </cell>
        </row>
        <row r="2668">
          <cell r="A2668" t="str">
            <v>ESR upto PCC @ Bikara (BIHAR)</v>
          </cell>
          <cell r="B2668" t="str">
            <v/>
          </cell>
        </row>
        <row r="2669">
          <cell r="A2669" t="str">
            <v>Compressor @Kalayanpur &amp;Purefhattesiingh</v>
          </cell>
          <cell r="B2669" t="str">
            <v/>
          </cell>
        </row>
        <row r="2670">
          <cell r="A2670" t="str">
            <v>Mess Material</v>
          </cell>
          <cell r="B2670" t="str">
            <v/>
          </cell>
        </row>
        <row r="2671">
          <cell r="A2671" t="str">
            <v>Tube Well @ Makaiipur (Sandw Blck)</v>
          </cell>
          <cell r="B2671" t="str">
            <v/>
          </cell>
        </row>
        <row r="2672">
          <cell r="A2672" t="str">
            <v>WOODEN SLEEPER 12"X12"X6 FEET</v>
          </cell>
          <cell r="B2672">
            <v>800004948</v>
          </cell>
        </row>
        <row r="2673">
          <cell r="A2673" t="str">
            <v>MESS PURPOSE</v>
          </cell>
          <cell r="B2673" t="str">
            <v/>
          </cell>
        </row>
        <row r="2674">
          <cell r="A2674" t="str">
            <v>Tubewell @ Katkavali (Sadar)</v>
          </cell>
          <cell r="B2674" t="str">
            <v/>
          </cell>
        </row>
        <row r="2675">
          <cell r="A2675" t="str">
            <v>RENT CHARGES OF WEIGHTSTONE 01 TON</v>
          </cell>
          <cell r="B2675" t="str">
            <v/>
          </cell>
        </row>
        <row r="2676">
          <cell r="A2676" t="str">
            <v>CARTIDGE FOR PRINTER</v>
          </cell>
          <cell r="B2676" t="str">
            <v/>
          </cell>
        </row>
        <row r="2677">
          <cell r="A2677" t="str">
            <v>GI PORTABLE TOILET CABIN 16’Lx18’Wx8.6’H</v>
          </cell>
          <cell r="B2677">
            <v>1300001517</v>
          </cell>
        </row>
        <row r="2678">
          <cell r="A2678" t="str">
            <v>GI PORTABLE SECURTY CABIN 6’Lx6’Wx8.6’H</v>
          </cell>
          <cell r="B2678">
            <v>1300001518</v>
          </cell>
        </row>
        <row r="2679">
          <cell r="A2679" t="str">
            <v>GI PORTABLE SECURITY CABIN 4’Lx4’Wx8.6’H</v>
          </cell>
          <cell r="B2679">
            <v>1300001519</v>
          </cell>
        </row>
        <row r="2680">
          <cell r="A2680" t="str">
            <v>450 PSI Comnpressor@Launda &amp; Mamauli</v>
          </cell>
          <cell r="B2680" t="str">
            <v/>
          </cell>
        </row>
        <row r="2681">
          <cell r="A2681" t="str">
            <v>LINE CHARGE &amp; METER COST FOR ELECTRICITY</v>
          </cell>
          <cell r="B2681" t="str">
            <v/>
          </cell>
        </row>
        <row r="2682">
          <cell r="A2682" t="str">
            <v>SECURITY DEPOSIT FOR ELECTRICITY</v>
          </cell>
          <cell r="B2682" t="str">
            <v/>
          </cell>
        </row>
        <row r="2683">
          <cell r="A2683" t="str">
            <v>USB PENDRIVE 32 GB</v>
          </cell>
          <cell r="B2683" t="str">
            <v/>
          </cell>
        </row>
        <row r="2684">
          <cell r="A2684" t="str">
            <v>450 PSI Comnpressor@Abdul Wahidganj B-kk</v>
          </cell>
          <cell r="B2684" t="str">
            <v/>
          </cell>
        </row>
        <row r="2685">
          <cell r="A2685" t="str">
            <v>Parts 28%</v>
          </cell>
          <cell r="B2685" t="str">
            <v/>
          </cell>
        </row>
        <row r="2686">
          <cell r="A2686" t="str">
            <v>POWER CONNECTION FOR KUNDA STORE</v>
          </cell>
          <cell r="B2686" t="str">
            <v/>
          </cell>
        </row>
        <row r="2687">
          <cell r="A2687" t="str">
            <v>2001072 /2nd camper services</v>
          </cell>
          <cell r="B2687" t="str">
            <v/>
          </cell>
        </row>
        <row r="2688">
          <cell r="A2688" t="str">
            <v>450PSI@Aaemna jatupur B-Bihar</v>
          </cell>
          <cell r="B2688" t="str">
            <v/>
          </cell>
        </row>
        <row r="2689">
          <cell r="A2689" t="str">
            <v>WATER PURIFIER 15LTR</v>
          </cell>
          <cell r="B2689">
            <v>1300000968</v>
          </cell>
        </row>
        <row r="2690">
          <cell r="A2690" t="str">
            <v>BW @ Aasanava (Sangipur)</v>
          </cell>
          <cell r="B2690" t="str">
            <v/>
          </cell>
        </row>
        <row r="2691">
          <cell r="A2691" t="str">
            <v>PATTI DRINKING  WATER 20 LTR -AUGUST'23</v>
          </cell>
          <cell r="B2691" t="str">
            <v/>
          </cell>
        </row>
        <row r="2692">
          <cell r="A2692" t="str">
            <v>Tube Well @(GP-Asrhi Block Lalganj)</v>
          </cell>
          <cell r="B2692" t="str">
            <v/>
          </cell>
        </row>
        <row r="2693">
          <cell r="A2693" t="str">
            <v>ESR @ 300 KL-14 Mtr @ Bhadausi &amp; Rampur</v>
          </cell>
          <cell r="B2693" t="str">
            <v/>
          </cell>
        </row>
        <row r="2694">
          <cell r="A2694" t="str">
            <v>1000136/SERVICE</v>
          </cell>
          <cell r="B2694" t="str">
            <v/>
          </cell>
        </row>
        <row r="2695">
          <cell r="A2695" t="str">
            <v>CYLINDER KEY O2</v>
          </cell>
          <cell r="B2695">
            <v>200000199</v>
          </cell>
        </row>
        <row r="2696">
          <cell r="A2696" t="str">
            <v>WHITE PAINT 100 ML</v>
          </cell>
          <cell r="B2696">
            <v>200000636</v>
          </cell>
        </row>
        <row r="2697">
          <cell r="A2697" t="str">
            <v>WRITING BRUSH</v>
          </cell>
          <cell r="B2697">
            <v>200000643</v>
          </cell>
        </row>
        <row r="2698">
          <cell r="A2698" t="str">
            <v>YELLOW PAINT 200 ML</v>
          </cell>
          <cell r="B2698">
            <v>200008345</v>
          </cell>
        </row>
        <row r="2699">
          <cell r="A2699" t="str">
            <v>LPG GAS REFILLING FOR MESS</v>
          </cell>
          <cell r="B2699" t="str">
            <v/>
          </cell>
        </row>
        <row r="2700">
          <cell r="A2700" t="str">
            <v>WATER CAN</v>
          </cell>
          <cell r="B2700" t="str">
            <v/>
          </cell>
        </row>
        <row r="2701">
          <cell r="A2701" t="str">
            <v>TW Development @ Bhawanigarh</v>
          </cell>
          <cell r="B2701" t="str">
            <v/>
          </cell>
        </row>
        <row r="2702">
          <cell r="A2702" t="str">
            <v>TW Dev by OP Unit@ Jaitipurkathar (Sdr)</v>
          </cell>
          <cell r="B2702" t="str">
            <v/>
          </cell>
        </row>
        <row r="2703">
          <cell r="A2703" t="str">
            <v>TW,Com,OPunit @Kumbhidiha(Sangipur)</v>
          </cell>
          <cell r="B2703" t="str">
            <v/>
          </cell>
        </row>
        <row r="2704">
          <cell r="A2704" t="str">
            <v>Boundarywall @ Janvamau (Kalakankar)</v>
          </cell>
          <cell r="B2704" t="str">
            <v/>
          </cell>
        </row>
        <row r="2705">
          <cell r="A2705" t="str">
            <v>ERVICE 28%</v>
          </cell>
          <cell r="B2705" t="str">
            <v/>
          </cell>
        </row>
        <row r="2706">
          <cell r="A2706" t="str">
            <v>CARTAGE REFILLING</v>
          </cell>
          <cell r="B2706" t="str">
            <v/>
          </cell>
        </row>
        <row r="2707">
          <cell r="A2707" t="str">
            <v>250 PSI @ Baejalpur B-Aspurdevsra</v>
          </cell>
          <cell r="B2707" t="str">
            <v/>
          </cell>
        </row>
        <row r="2708">
          <cell r="A2708" t="str">
            <v>TW@Pranipur &amp; Mustafabd_Sangipur</v>
          </cell>
          <cell r="B2708" t="str">
            <v/>
          </cell>
        </row>
        <row r="2709">
          <cell r="A2709" t="str">
            <v>TW Dev by 250PSI @ Gobari (Sndw)</v>
          </cell>
          <cell r="B2709" t="str">
            <v/>
          </cell>
        </row>
        <row r="2710">
          <cell r="A2710" t="str">
            <v>450 PSI @ Digaosi B-Rampursangramgarh</v>
          </cell>
          <cell r="B2710" t="str">
            <v/>
          </cell>
        </row>
        <row r="2711">
          <cell r="A2711" t="str">
            <v>TW@Jalalpur (Failed)_Sandvachandrika</v>
          </cell>
          <cell r="B2711" t="str">
            <v/>
          </cell>
        </row>
        <row r="2712">
          <cell r="A2712" t="str">
            <v>2001122 / Bike Servicing</v>
          </cell>
          <cell r="B2712" t="str">
            <v/>
          </cell>
        </row>
        <row r="2713">
          <cell r="A2713" t="str">
            <v>TRAVELLING CHARGES FOR RE-CALIBRATION</v>
          </cell>
          <cell r="B2713" t="str">
            <v/>
          </cell>
        </row>
        <row r="2714">
          <cell r="A2714" t="str">
            <v>Compressor @ Padumpur (Mangraura)</v>
          </cell>
          <cell r="B2714" t="str">
            <v/>
          </cell>
        </row>
        <row r="2715">
          <cell r="A2715" t="str">
            <v>BUCKET IRON</v>
          </cell>
          <cell r="B2715">
            <v>200002359</v>
          </cell>
        </row>
        <row r="2716">
          <cell r="A2716" t="str">
            <v>RADIUM TAPE RED 2''  3M</v>
          </cell>
          <cell r="B2716">
            <v>200028725</v>
          </cell>
        </row>
        <row r="2717">
          <cell r="A2717" t="str">
            <v>TW@Katehati_Sangipur</v>
          </cell>
          <cell r="B2717" t="str">
            <v/>
          </cell>
        </row>
        <row r="2718">
          <cell r="A2718" t="str">
            <v>450 PSI @ Umari Kotila B-Bihar</v>
          </cell>
          <cell r="B2718" t="str">
            <v/>
          </cell>
        </row>
        <row r="2719">
          <cell r="A2719" t="str">
            <v>182/SPARE PARTS</v>
          </cell>
          <cell r="B2719" t="str">
            <v/>
          </cell>
        </row>
        <row r="2720">
          <cell r="A2720" t="str">
            <v>250 PSI Comnpressor@Padarijabar B-Bbd</v>
          </cell>
          <cell r="B2720" t="str">
            <v/>
          </cell>
        </row>
        <row r="2721">
          <cell r="A2721" t="str">
            <v>HYDRAULIC PIPE</v>
          </cell>
          <cell r="B2721" t="str">
            <v/>
          </cell>
        </row>
        <row r="2722">
          <cell r="A2722" t="str">
            <v>TRACTROR &amp; TRACTOR TRALLY CHARGES</v>
          </cell>
          <cell r="B2722" t="str">
            <v/>
          </cell>
        </row>
        <row r="2723">
          <cell r="A2723" t="str">
            <v>TW Dev by 250PSI@ Bhadausi &amp;Rampur Praan</v>
          </cell>
          <cell r="B2723" t="str">
            <v/>
          </cell>
        </row>
        <row r="2724">
          <cell r="A2724" t="str">
            <v>CLEANING MATERIAL FOR GUEST HOUSE</v>
          </cell>
          <cell r="B2724" t="str">
            <v/>
          </cell>
        </row>
        <row r="2725">
          <cell r="A2725" t="str">
            <v>TW@Bansi _Sandwachadrika</v>
          </cell>
          <cell r="B2725" t="str">
            <v/>
          </cell>
        </row>
        <row r="2726">
          <cell r="A2726" t="str">
            <v>450 PSI @ Pure jodha B-Rampursangramgarh</v>
          </cell>
          <cell r="B2726" t="str">
            <v/>
          </cell>
        </row>
        <row r="2727">
          <cell r="A2727">
            <v>0.18</v>
          </cell>
          <cell r="B2727" t="str">
            <v/>
          </cell>
        </row>
        <row r="2728">
          <cell r="A2728" t="str">
            <v>TRANSPORTING CHARGES OF TMT STEEL 20 MM</v>
          </cell>
          <cell r="B2728" t="str">
            <v/>
          </cell>
        </row>
        <row r="2729">
          <cell r="A2729" t="str">
            <v>250 PSI Comnpressor@Gangapat B-BBD</v>
          </cell>
          <cell r="B2729" t="str">
            <v/>
          </cell>
        </row>
        <row r="2730">
          <cell r="A2730" t="str">
            <v>Tubewell@ Deuma Poorb (Sgpr Blck) Failed</v>
          </cell>
          <cell r="B2730" t="str">
            <v/>
          </cell>
        </row>
        <row r="2731">
          <cell r="A2731" t="str">
            <v>276/SPARE</v>
          </cell>
          <cell r="B2731" t="str">
            <v/>
          </cell>
        </row>
        <row r="2732">
          <cell r="A2732" t="str">
            <v>450 PSI @ Batauli B-Rampursangramgarh</v>
          </cell>
          <cell r="B2732" t="str">
            <v/>
          </cell>
        </row>
        <row r="2733">
          <cell r="A2733" t="str">
            <v>FOR TRIPARTIK AGRREMENT</v>
          </cell>
          <cell r="B2733" t="str">
            <v/>
          </cell>
        </row>
        <row r="2734">
          <cell r="A2734" t="str">
            <v>SUPPLY OF TONER/INK &amp; SPARES</v>
          </cell>
          <cell r="B2734" t="str">
            <v/>
          </cell>
        </row>
        <row r="2735">
          <cell r="A2735" t="str">
            <v>Tubewell @ Bewali (Sang Blck)</v>
          </cell>
          <cell r="B2735" t="str">
            <v/>
          </cell>
        </row>
        <row r="2736">
          <cell r="A2736" t="str">
            <v>450 PSI @ Bahorikpur B-Babaganj</v>
          </cell>
          <cell r="B2736" t="str">
            <v/>
          </cell>
        </row>
        <row r="2737">
          <cell r="A2737" t="str">
            <v>STEEL TABLE 4FT X 2FT</v>
          </cell>
          <cell r="B2737">
            <v>1300000038</v>
          </cell>
        </row>
        <row r="2738">
          <cell r="A2738" t="str">
            <v>Tubewell Work at Binaeka (Aasp-BLCK)</v>
          </cell>
          <cell r="B2738" t="str">
            <v/>
          </cell>
        </row>
        <row r="2739">
          <cell r="A2739" t="str">
            <v>TW Dev by 250PSI @ Jaitipurkathar (Sadar</v>
          </cell>
          <cell r="B2739" t="str">
            <v/>
          </cell>
        </row>
        <row r="2740">
          <cell r="A2740" t="str">
            <v>TRANSPORTING CHARGES OF 150MM PLAIN PIPE</v>
          </cell>
          <cell r="B2740" t="str">
            <v/>
          </cell>
        </row>
        <row r="2741">
          <cell r="A2741" t="str">
            <v>ENGINE OIL AND GEAR OIL</v>
          </cell>
          <cell r="B2741" t="str">
            <v/>
          </cell>
        </row>
        <row r="2742">
          <cell r="A2742" t="str">
            <v>Tube well @ Puraeli Makhdumpur(Babaganj)</v>
          </cell>
          <cell r="B2742" t="str">
            <v/>
          </cell>
        </row>
        <row r="2743">
          <cell r="A2743" t="str">
            <v>250 PSI @ Piprikhalsa B-Bababelkarnathdh</v>
          </cell>
          <cell r="B2743" t="str">
            <v/>
          </cell>
        </row>
        <row r="2744">
          <cell r="A2744" t="str">
            <v>CABLE TIE  6" (WHITE) IN PAC</v>
          </cell>
          <cell r="B2744">
            <v>200000136</v>
          </cell>
        </row>
        <row r="2745">
          <cell r="A2745" t="str">
            <v>G.I MEASURING JAR 5LTR</v>
          </cell>
          <cell r="B2745">
            <v>200020938</v>
          </cell>
        </row>
        <row r="2746">
          <cell r="A2746" t="str">
            <v>FOR DIESEL SHIFTING WORK</v>
          </cell>
          <cell r="B2746" t="str">
            <v/>
          </cell>
        </row>
        <row r="2747">
          <cell r="A2747" t="str">
            <v>Compressor@Jaichandrapur&amp;Muraini(Babagan</v>
          </cell>
          <cell r="B2747" t="str">
            <v/>
          </cell>
        </row>
        <row r="2748">
          <cell r="A2748" t="str">
            <v>TW@Kumbhidiha (Failed)_Sangipur</v>
          </cell>
          <cell r="B2748" t="str">
            <v/>
          </cell>
        </row>
        <row r="2749">
          <cell r="A2749" t="str">
            <v>Tube well @ Jaichandrapur&amp;Muraini(Babagj</v>
          </cell>
          <cell r="B2749" t="str">
            <v/>
          </cell>
        </row>
        <row r="2750">
          <cell r="A2750" t="str">
            <v>COMPUTER REPAIR WORK &amp; MAINTENANCE</v>
          </cell>
          <cell r="B2750" t="str">
            <v/>
          </cell>
        </row>
        <row r="2751">
          <cell r="A2751" t="str">
            <v>2001116/ REPAIR AND MAINTANNACE</v>
          </cell>
          <cell r="B2751" t="str">
            <v/>
          </cell>
        </row>
        <row r="2752">
          <cell r="A2752" t="str">
            <v>Tubewell @ Khanipur (Sang Blck)</v>
          </cell>
          <cell r="B2752" t="str">
            <v/>
          </cell>
        </row>
        <row r="2753">
          <cell r="A2753" t="str">
            <v>RADIACTOR SERVICING WORK</v>
          </cell>
          <cell r="B2753" t="str">
            <v/>
          </cell>
        </row>
        <row r="2754">
          <cell r="A2754" t="str">
            <v>BW @ Jajupur (Kalakankar)</v>
          </cell>
          <cell r="B2754" t="str">
            <v/>
          </cell>
        </row>
        <row r="2755">
          <cell r="A2755" t="str">
            <v>250 PSI @ Indilpur B-Sangipur</v>
          </cell>
          <cell r="B2755" t="str">
            <v/>
          </cell>
        </row>
        <row r="2756">
          <cell r="A2756" t="str">
            <v>2001092 / Bike Servicing</v>
          </cell>
          <cell r="B2756" t="str">
            <v/>
          </cell>
        </row>
        <row r="2757">
          <cell r="A2757" t="str">
            <v>Tubewell Work at Hardoi (Mangraura-BLCK)</v>
          </cell>
          <cell r="B2757" t="str">
            <v/>
          </cell>
        </row>
        <row r="2758">
          <cell r="A2758" t="str">
            <v>TW @ Bahlolpur &amp; Bhilampur (Sadar)</v>
          </cell>
          <cell r="B2758" t="str">
            <v/>
          </cell>
        </row>
        <row r="2759">
          <cell r="A2759" t="str">
            <v>TW WORK@Naubasta,B-Kunda</v>
          </cell>
          <cell r="B2759" t="str">
            <v/>
          </cell>
        </row>
        <row r="2760">
          <cell r="A2760" t="str">
            <v>SAFETY SHOE 10" FS-05 (KARAM MAKE)</v>
          </cell>
          <cell r="B2760">
            <v>200008263</v>
          </cell>
        </row>
        <row r="2761">
          <cell r="A2761" t="str">
            <v>SAFETY SHOE 9" FS-01 (KARAM MAKE)</v>
          </cell>
          <cell r="B2761">
            <v>200032436</v>
          </cell>
        </row>
        <row r="2762">
          <cell r="A2762" t="str">
            <v>BW @ Bramhauli (Kalakankar)</v>
          </cell>
          <cell r="B2762" t="str">
            <v/>
          </cell>
        </row>
        <row r="2763">
          <cell r="A2763" t="str">
            <v>450 PSI Comnpressor@MalakrajakpurB-Ku</v>
          </cell>
          <cell r="B2763" t="str">
            <v/>
          </cell>
        </row>
        <row r="2764">
          <cell r="A2764" t="str">
            <v>TRANSPORTING CHARGES OF 300MM PLAIN PIPE</v>
          </cell>
          <cell r="B2764" t="str">
            <v/>
          </cell>
        </row>
        <row r="2765">
          <cell r="A2765" t="str">
            <v>NUTS AND BOLTS</v>
          </cell>
          <cell r="B2765" t="str">
            <v/>
          </cell>
        </row>
        <row r="2766">
          <cell r="A2766" t="str">
            <v>CLEANING FOR GUEST HOUS</v>
          </cell>
          <cell r="B2766" t="str">
            <v/>
          </cell>
        </row>
        <row r="2767">
          <cell r="A2767" t="str">
            <v>WEIGHMENT CHARGES FOR PEA GRAVEL &amp; TMT</v>
          </cell>
          <cell r="B2767" t="str">
            <v/>
          </cell>
        </row>
        <row r="2768">
          <cell r="A2768" t="str">
            <v>LED SMART TV 50"</v>
          </cell>
          <cell r="B2768">
            <v>1300001542</v>
          </cell>
        </row>
        <row r="2769">
          <cell r="A2769" t="str">
            <v>450 PSI @ Manar &amp; Ranimau B-Kalakankar</v>
          </cell>
          <cell r="B2769" t="str">
            <v/>
          </cell>
        </row>
        <row r="2770">
          <cell r="A2770" t="str">
            <v>Pipeline Works @ Binaeka (Aaspuedevsara)</v>
          </cell>
          <cell r="B2770" t="str">
            <v/>
          </cell>
        </row>
        <row r="2771">
          <cell r="A2771" t="str">
            <v>TW @ Gode (sadar)</v>
          </cell>
          <cell r="B2771" t="str">
            <v/>
          </cell>
        </row>
        <row r="2772">
          <cell r="A2772" t="str">
            <v>TW @ Kandarau (Kalakankar)</v>
          </cell>
          <cell r="B2772" t="str">
            <v/>
          </cell>
        </row>
        <row r="2773">
          <cell r="A2773" t="str">
            <v>2000384 / Bike Servicing</v>
          </cell>
          <cell r="B2773" t="str">
            <v/>
          </cell>
        </row>
        <row r="2774">
          <cell r="A2774" t="str">
            <v>REAR RIM</v>
          </cell>
          <cell r="B2774" t="str">
            <v/>
          </cell>
        </row>
        <row r="2775">
          <cell r="A2775" t="str">
            <v>TRANSPORTING CHARGES OF PIPES 150&amp;200 MM</v>
          </cell>
          <cell r="B2775" t="str">
            <v/>
          </cell>
        </row>
        <row r="2776">
          <cell r="A2776" t="str">
            <v>450 PSI Comnpressor@Pritampur B-Babaganj</v>
          </cell>
          <cell r="B2776" t="str">
            <v/>
          </cell>
        </row>
        <row r="2777">
          <cell r="A2777" t="str">
            <v>TW @ Keravidha (Kalakankar)</v>
          </cell>
          <cell r="B2777" t="str">
            <v/>
          </cell>
        </row>
        <row r="2778">
          <cell r="A2778" t="str">
            <v>Tube well @ Diha Balai (Babaganj)</v>
          </cell>
          <cell r="B2778" t="str">
            <v/>
          </cell>
        </row>
        <row r="2779">
          <cell r="A2779" t="str">
            <v>TW @ Khbhor (Bababelkarnathdham)</v>
          </cell>
          <cell r="B2779" t="str">
            <v/>
          </cell>
        </row>
        <row r="2780">
          <cell r="A2780" t="str">
            <v>450 PSI Comnpressor@Kuda B-Bihar</v>
          </cell>
          <cell r="B2780" t="str">
            <v/>
          </cell>
        </row>
        <row r="2781">
          <cell r="A2781" t="str">
            <v>OFFICE ALMIRAH REPAIRING &amp; MAINTENANCE</v>
          </cell>
          <cell r="B2781" t="str">
            <v/>
          </cell>
        </row>
        <row r="2782">
          <cell r="A2782" t="str">
            <v>INVERTER 1050W BATTERY 12V 150 AH</v>
          </cell>
          <cell r="B2782">
            <v>1300000486</v>
          </cell>
        </row>
        <row r="2783">
          <cell r="A2783" t="str">
            <v>SWEET FOR NEW YEAR</v>
          </cell>
          <cell r="B2783" t="str">
            <v/>
          </cell>
        </row>
        <row r="2784">
          <cell r="A2784" t="str">
            <v>Pump House @ Jaitpurkathar (Sadar)</v>
          </cell>
          <cell r="B2784" t="str">
            <v/>
          </cell>
        </row>
        <row r="2785">
          <cell r="A2785" t="str">
            <v>2001073 / 1st Tractor Servicing</v>
          </cell>
          <cell r="B2785" t="str">
            <v/>
          </cell>
        </row>
        <row r="2786">
          <cell r="A2786" t="str">
            <v>WORKSHOP TOOLS</v>
          </cell>
          <cell r="B2786" t="str">
            <v/>
          </cell>
        </row>
        <row r="2787">
          <cell r="A2787" t="str">
            <v>Compressor @ Barna TW-1 &amp; 2 (Bihar)</v>
          </cell>
          <cell r="B2787" t="str">
            <v/>
          </cell>
        </row>
        <row r="2788">
          <cell r="A2788" t="str">
            <v>Tube well @ Banemau Uparhar (Kunda)</v>
          </cell>
          <cell r="B2788" t="str">
            <v/>
          </cell>
        </row>
        <row r="2789">
          <cell r="A2789" t="str">
            <v>450 PSI Comnpressor@Saja B-Kunda</v>
          </cell>
          <cell r="B2789" t="str">
            <v/>
          </cell>
        </row>
        <row r="2790">
          <cell r="A2790" t="str">
            <v>Pipe Line Works in Deuma Poorab</v>
          </cell>
          <cell r="B2790" t="str">
            <v/>
          </cell>
        </row>
        <row r="2791">
          <cell r="A2791" t="str">
            <v>Tubewell Work at Pure Parameshwar(Sandw)</v>
          </cell>
          <cell r="B2791" t="str">
            <v/>
          </cell>
        </row>
        <row r="2792">
          <cell r="A2792" t="str">
            <v>CONTAINER 20FT OFFICE</v>
          </cell>
          <cell r="B2792">
            <v>1300000479</v>
          </cell>
        </row>
        <row r="2793">
          <cell r="A2793" t="str">
            <v>Pipe Line Works in Pinjari</v>
          </cell>
          <cell r="B2793" t="str">
            <v/>
          </cell>
        </row>
        <row r="2794">
          <cell r="A2794" t="str">
            <v>Tubewell @ Keravidha (Kalakakankar Blck)</v>
          </cell>
          <cell r="B2794" t="str">
            <v/>
          </cell>
        </row>
        <row r="2795">
          <cell r="A2795" t="str">
            <v>FOOD EXPENSES</v>
          </cell>
          <cell r="B2795" t="str">
            <v/>
          </cell>
        </row>
        <row r="2796">
          <cell r="A2796" t="str">
            <v>MCCB 4 POLE 100AMPS L&amp;T MAKE</v>
          </cell>
          <cell r="B2796">
            <v>200011332</v>
          </cell>
        </row>
        <row r="2797">
          <cell r="A2797" t="str">
            <v>Compressor @ Rangardh Raela&amp;Saray(Lalgan</v>
          </cell>
          <cell r="B2797" t="str">
            <v/>
          </cell>
        </row>
        <row r="2798">
          <cell r="A2798" t="str">
            <v>Pipe Line Works in Bewali</v>
          </cell>
          <cell r="B2798" t="str">
            <v/>
          </cell>
        </row>
        <row r="2799">
          <cell r="A2799" t="str">
            <v>CONTAINER 40FT OFFICE</v>
          </cell>
          <cell r="B2799">
            <v>1300000478</v>
          </cell>
        </row>
        <row r="2800">
          <cell r="A2800" t="str">
            <v>Pipe Line Works in Utras</v>
          </cell>
          <cell r="B2800" t="str">
            <v/>
          </cell>
        </row>
        <row r="2801">
          <cell r="A2801" t="str">
            <v>2001107 / Bike Servicing</v>
          </cell>
          <cell r="B2801" t="str">
            <v/>
          </cell>
        </row>
        <row r="2802">
          <cell r="A2802" t="str">
            <v>BW @ Charaeya &amp; Asudi (Patti)</v>
          </cell>
          <cell r="B2802" t="str">
            <v/>
          </cell>
        </row>
        <row r="2803">
          <cell r="A2803" t="str">
            <v>Pipe Line Works in Pranpur</v>
          </cell>
          <cell r="B2803" t="str">
            <v/>
          </cell>
        </row>
        <row r="2804">
          <cell r="A2804" t="str">
            <v>200116 / TRANCHER HOUSING WELDING WORK</v>
          </cell>
          <cell r="B2804" t="str">
            <v/>
          </cell>
        </row>
        <row r="2805">
          <cell r="A2805" t="str">
            <v>1000082 / jcb new rear tyres</v>
          </cell>
          <cell r="B2805" t="str">
            <v/>
          </cell>
        </row>
        <row r="2806">
          <cell r="A2806" t="str">
            <v>SELF STATER,ALTANATOR REPAIR FOR THE HYD</v>
          </cell>
          <cell r="B2806" t="str">
            <v/>
          </cell>
        </row>
        <row r="2807">
          <cell r="A2807" t="str">
            <v>PLANT SERVICE ENGINEER</v>
          </cell>
          <cell r="B2807" t="str">
            <v/>
          </cell>
        </row>
        <row r="2808">
          <cell r="A2808" t="str">
            <v>Compressor @ Kanava  (Babaganj)</v>
          </cell>
          <cell r="B2808" t="str">
            <v/>
          </cell>
        </row>
        <row r="2809">
          <cell r="A2809" t="str">
            <v>Pipe Line Works in Jaichandrapur</v>
          </cell>
          <cell r="B2809" t="str">
            <v/>
          </cell>
        </row>
        <row r="2810">
          <cell r="A2810" t="str">
            <v>TRANSPORT CHARG OF QC LAB MATERIAL</v>
          </cell>
          <cell r="B2810" t="str">
            <v/>
          </cell>
        </row>
        <row r="2811">
          <cell r="A2811" t="str">
            <v>ESR upto PCC @ Umari Kotaili  (Bihar)</v>
          </cell>
          <cell r="B2811" t="str">
            <v/>
          </cell>
        </row>
        <row r="2812">
          <cell r="A2812" t="str">
            <v>Boundary Wall Works @ Jaitipurkathar</v>
          </cell>
          <cell r="B2812" t="str">
            <v/>
          </cell>
        </row>
        <row r="2813">
          <cell r="A2813" t="str">
            <v>2000994/ Bike Servicing</v>
          </cell>
          <cell r="B2813" t="str">
            <v/>
          </cell>
        </row>
        <row r="2814">
          <cell r="A2814" t="str">
            <v>2001071 / camper Servicing</v>
          </cell>
          <cell r="B2814" t="str">
            <v/>
          </cell>
        </row>
        <row r="2815">
          <cell r="A2815" t="str">
            <v>Pipe Line Works in Muraini</v>
          </cell>
          <cell r="B2815" t="str">
            <v/>
          </cell>
        </row>
        <row r="2816">
          <cell r="A2816" t="str">
            <v>OP Unit @ Bhavranpur (Patti )</v>
          </cell>
          <cell r="B2816" t="str">
            <v/>
          </cell>
        </row>
        <row r="2817">
          <cell r="A2817" t="str">
            <v>450 PSI Comnpressor@Alipur(Rmpsng)</v>
          </cell>
          <cell r="B2817" t="str">
            <v/>
          </cell>
        </row>
        <row r="2818">
          <cell r="A2818" t="str">
            <v>OFFICE GROCERY</v>
          </cell>
          <cell r="B2818" t="str">
            <v/>
          </cell>
        </row>
        <row r="2819">
          <cell r="A2819" t="str">
            <v>ESR upto PCC @ Barna (Bihar)</v>
          </cell>
          <cell r="B2819" t="str">
            <v/>
          </cell>
        </row>
        <row r="2820">
          <cell r="A2820" t="str">
            <v>Pipe Line Works in Goi</v>
          </cell>
          <cell r="B2820" t="str">
            <v/>
          </cell>
        </row>
        <row r="2821">
          <cell r="A2821" t="str">
            <v>HYDRA REAR AXLE WELDING WORK</v>
          </cell>
          <cell r="B2821" t="str">
            <v/>
          </cell>
        </row>
        <row r="2822">
          <cell r="A2822" t="str">
            <v>TRANSIT MIXER REPAIRING WORK</v>
          </cell>
          <cell r="B2822" t="str">
            <v/>
          </cell>
        </row>
        <row r="2823">
          <cell r="A2823" t="str">
            <v>VEHICLE HIRE FOR V.S. RAO</v>
          </cell>
          <cell r="B2823" t="str">
            <v/>
          </cell>
        </row>
        <row r="2824">
          <cell r="A2824" t="str">
            <v>Tubewell Work at Parahamidpur-Sandw BLCK</v>
          </cell>
          <cell r="B2824" t="str">
            <v/>
          </cell>
        </row>
        <row r="2825">
          <cell r="A2825" t="str">
            <v>OP unit @RampurBela TW-1 &amp;2_Patti</v>
          </cell>
          <cell r="B2825" t="str">
            <v/>
          </cell>
        </row>
        <row r="2826">
          <cell r="A2826" t="str">
            <v>PATTI MESS PURPOSE</v>
          </cell>
          <cell r="B2826" t="str">
            <v/>
          </cell>
        </row>
        <row r="2827">
          <cell r="A2827" t="str">
            <v>Pipe Line Works in Sarua</v>
          </cell>
          <cell r="B2827" t="str">
            <v/>
          </cell>
        </row>
        <row r="2828">
          <cell r="A2828" t="str">
            <v>BIKE REPAIR MP 04 QH 3396</v>
          </cell>
          <cell r="B2828" t="str">
            <v/>
          </cell>
        </row>
        <row r="2829">
          <cell r="A2829" t="str">
            <v>WEIGHMENT CHARGES FOR PEA GRAVEL</v>
          </cell>
          <cell r="B2829" t="str">
            <v/>
          </cell>
        </row>
        <row r="2830">
          <cell r="A2830" t="str">
            <v>VEHICLE HIRE FOR CLIENT</v>
          </cell>
          <cell r="B2830" t="str">
            <v/>
          </cell>
        </row>
        <row r="2831">
          <cell r="A2831" t="str">
            <v>ESR @ Chakerhi &amp; Nevada Kalan (Rampursan</v>
          </cell>
          <cell r="B2831" t="str">
            <v/>
          </cell>
        </row>
        <row r="2832">
          <cell r="A2832" t="str">
            <v>ESR @ ChaukhandiPureAnti (sadar)</v>
          </cell>
          <cell r="B2832" t="str">
            <v/>
          </cell>
        </row>
        <row r="2833">
          <cell r="A2833" t="str">
            <v>GUEST HOUSE MATERIAL</v>
          </cell>
          <cell r="B2833" t="str">
            <v/>
          </cell>
        </row>
        <row r="2834">
          <cell r="A2834" t="str">
            <v>2001103 / Bike Servicing</v>
          </cell>
          <cell r="B2834" t="str">
            <v/>
          </cell>
        </row>
        <row r="2835">
          <cell r="A2835" t="str">
            <v>Pipe Line works in Gadiyan &amp; Sukulpur</v>
          </cell>
          <cell r="B2835" t="str">
            <v/>
          </cell>
        </row>
        <row r="2836">
          <cell r="A2836" t="str">
            <v>3RD NEW JCB FITNESS ARI CHARGE</v>
          </cell>
          <cell r="B2836" t="str">
            <v/>
          </cell>
        </row>
        <row r="2837">
          <cell r="A2837" t="str">
            <v>5000104 / HYDRA REPAIR</v>
          </cell>
          <cell r="B2837" t="str">
            <v/>
          </cell>
        </row>
        <row r="2838">
          <cell r="A2838" t="str">
            <v>OP unit @Charaeya&amp;Asudi</v>
          </cell>
          <cell r="B2838" t="str">
            <v/>
          </cell>
        </row>
        <row r="2839">
          <cell r="A2839" t="str">
            <v>WOODEN SLEEPERS 6" X  6" X 5 FT</v>
          </cell>
          <cell r="B2839">
            <v>800001795</v>
          </cell>
        </row>
        <row r="2840">
          <cell r="A2840" t="str">
            <v>Pipe Line works in Nevadakala &amp; Dekahi</v>
          </cell>
          <cell r="B2840" t="str">
            <v/>
          </cell>
        </row>
        <row r="2841">
          <cell r="A2841" t="str">
            <v>FOODING FOR EX STAFF</v>
          </cell>
          <cell r="B2841" t="str">
            <v/>
          </cell>
        </row>
        <row r="2842">
          <cell r="A2842" t="str">
            <v>ESR @ Kohraov (Patti)</v>
          </cell>
          <cell r="B2842" t="str">
            <v/>
          </cell>
        </row>
        <row r="2843">
          <cell r="A2843" t="str">
            <v>OP unit @Kherapurechemi&amp;Purebasantray</v>
          </cell>
          <cell r="B2843" t="str">
            <v/>
          </cell>
        </row>
        <row r="2844">
          <cell r="A2844" t="str">
            <v>SHIFTING OF HOUSE HOLD MATERIAL</v>
          </cell>
          <cell r="B2844" t="str">
            <v/>
          </cell>
        </row>
        <row r="2845">
          <cell r="A2845" t="str">
            <v>3000303 / COMPRESSOR PIPE WELDING</v>
          </cell>
          <cell r="B2845" t="str">
            <v/>
          </cell>
        </row>
        <row r="2846">
          <cell r="A2846" t="str">
            <v>HIRING OF 7.5 AND 15 KVA DG SETS</v>
          </cell>
          <cell r="B2846" t="str">
            <v/>
          </cell>
        </row>
        <row r="2847">
          <cell r="A2847" t="str">
            <v>Pipeline @ Keravdiha(Kalakankar)</v>
          </cell>
          <cell r="B2847" t="str">
            <v/>
          </cell>
        </row>
        <row r="2848">
          <cell r="A2848" t="str">
            <v>ESR @ Batauli (Rampursangramgarh</v>
          </cell>
          <cell r="B2848" t="str">
            <v/>
          </cell>
        </row>
        <row r="2849">
          <cell r="A2849" t="str">
            <v>WOOD WORK PARTICIAN WORK</v>
          </cell>
          <cell r="B2849" t="str">
            <v/>
          </cell>
        </row>
        <row r="2850">
          <cell r="A2850" t="str">
            <v>TRANSPORTING CHARGES OF 300 SLOTTED PIPE</v>
          </cell>
          <cell r="B2850" t="str">
            <v/>
          </cell>
        </row>
        <row r="2851">
          <cell r="A2851" t="str">
            <v>CLIENT ENTERTAINTMENT</v>
          </cell>
          <cell r="B2851" t="str">
            <v/>
          </cell>
        </row>
        <row r="2852">
          <cell r="A2852" t="str">
            <v>TRANSPORTING CHARGES OF CEMENT</v>
          </cell>
          <cell r="B2852" t="str">
            <v/>
          </cell>
        </row>
        <row r="2853">
          <cell r="A2853" t="str">
            <v>MS FLANGES 150MM</v>
          </cell>
          <cell r="B2853">
            <v>200021733</v>
          </cell>
        </row>
        <row r="2854">
          <cell r="A2854" t="str">
            <v>Borewell in Amava &amp; Semra</v>
          </cell>
          <cell r="B2854" t="str">
            <v/>
          </cell>
        </row>
        <row r="2855">
          <cell r="A2855" t="str">
            <v>M.S PIPE 40 NB IN EA</v>
          </cell>
          <cell r="B2855">
            <v>800001365</v>
          </cell>
        </row>
        <row r="2856">
          <cell r="A2856" t="str">
            <v>TRANSPORTING CHARGES OF 200MM PLAIN PIPE</v>
          </cell>
          <cell r="B2856" t="str">
            <v/>
          </cell>
        </row>
        <row r="2857">
          <cell r="A2857" t="str">
            <v>OP Unit @ Malaak B-Mangraura</v>
          </cell>
          <cell r="B2857" t="str">
            <v/>
          </cell>
        </row>
        <row r="2858">
          <cell r="A2858" t="str">
            <v>Manpower Supply for the Month of May 23</v>
          </cell>
          <cell r="B2858" t="str">
            <v/>
          </cell>
        </row>
        <row r="2859">
          <cell r="A2859" t="str">
            <v>PRINTING &amp; STATIONAR</v>
          </cell>
          <cell r="B2859" t="str">
            <v/>
          </cell>
        </row>
        <row r="2860">
          <cell r="A2860" t="str">
            <v>TRANSPORTING CHARGES OF MS &amp; GI PIPES</v>
          </cell>
          <cell r="B2860" t="str">
            <v/>
          </cell>
        </row>
        <row r="2861">
          <cell r="A2861" t="str">
            <v>TROLLY PRESSOR WORK</v>
          </cell>
          <cell r="B2861" t="str">
            <v/>
          </cell>
        </row>
        <row r="2862">
          <cell r="A2862" t="str">
            <v>Erection of MMS DCDB LA Civil</v>
          </cell>
          <cell r="B2862" t="str">
            <v/>
          </cell>
        </row>
        <row r="2863">
          <cell r="A2863" t="str">
            <v>PRINTINT &amp; STATIONERY</v>
          </cell>
          <cell r="B2863" t="str">
            <v/>
          </cell>
        </row>
        <row r="2864">
          <cell r="A2864" t="str">
            <v>SHIFTING OF 125 KVA DG SET</v>
          </cell>
          <cell r="B2864" t="str">
            <v/>
          </cell>
        </row>
        <row r="2865">
          <cell r="A2865" t="str">
            <v>TRANSPORTING CHARGES OF GI PIPES 1" X 6M</v>
          </cell>
          <cell r="B2865" t="str">
            <v/>
          </cell>
        </row>
        <row r="2866">
          <cell r="A2866" t="str">
            <v>TYRE WITH TUBE FOR BIKES</v>
          </cell>
          <cell r="B2866" t="str">
            <v/>
          </cell>
        </row>
        <row r="2867">
          <cell r="A2867" t="str">
            <v>PIPING WORKS @ Shrinathpur,B- Bababelkar</v>
          </cell>
          <cell r="B2867" t="str">
            <v/>
          </cell>
        </row>
        <row r="2868">
          <cell r="A2868" t="str">
            <v>FOR CCTV CAMERAS</v>
          </cell>
          <cell r="B2868" t="str">
            <v/>
          </cell>
        </row>
        <row r="2869">
          <cell r="A2869" t="str">
            <v>RED BRICKS</v>
          </cell>
          <cell r="B2869">
            <v>200014040</v>
          </cell>
        </row>
        <row r="2870">
          <cell r="A2870" t="str">
            <v>113 / REPAIR AND MAINTANANCE</v>
          </cell>
          <cell r="B2870" t="str">
            <v/>
          </cell>
        </row>
        <row r="2871">
          <cell r="A2871" t="str">
            <v>Fencing Works at Patti Stock Yard -2</v>
          </cell>
          <cell r="B2871" t="str">
            <v/>
          </cell>
        </row>
        <row r="2872">
          <cell r="A2872" t="str">
            <v>Compressor @ Raikashipur (Babaganj)</v>
          </cell>
          <cell r="B2872" t="str">
            <v/>
          </cell>
        </row>
        <row r="2873">
          <cell r="A2873" t="str">
            <v>Compressor @ Ramaipur (Babaganj)</v>
          </cell>
          <cell r="B2873" t="str">
            <v/>
          </cell>
        </row>
        <row r="2874">
          <cell r="A2874" t="str">
            <v>CAMPER REPARING</v>
          </cell>
          <cell r="B2874" t="str">
            <v/>
          </cell>
        </row>
        <row r="2875">
          <cell r="A2875" t="str">
            <v>MS COLUM SET 500 MM X 1250MM</v>
          </cell>
          <cell r="B2875">
            <v>200034912</v>
          </cell>
        </row>
        <row r="2876">
          <cell r="A2876" t="str">
            <v>MS JUNCTION SET 500MM X 900MM</v>
          </cell>
          <cell r="B2876">
            <v>200034913</v>
          </cell>
        </row>
        <row r="2877">
          <cell r="A2877" t="str">
            <v>MS SHUTTERING PLATE 600MM X 1000MM</v>
          </cell>
          <cell r="B2877">
            <v>200034914</v>
          </cell>
        </row>
        <row r="2878">
          <cell r="A2878" t="str">
            <v>MS SHUTTERING PLATE 600MM X 1250MM</v>
          </cell>
          <cell r="B2878">
            <v>200034915</v>
          </cell>
        </row>
        <row r="2879">
          <cell r="A2879" t="str">
            <v>MS COLUM SET 400 MM X 1250MM</v>
          </cell>
          <cell r="B2879">
            <v>200034916</v>
          </cell>
        </row>
        <row r="2880">
          <cell r="A2880" t="str">
            <v>MS JUNCTION SET 400MM X 900MM</v>
          </cell>
          <cell r="B2880">
            <v>200034917</v>
          </cell>
        </row>
        <row r="2881">
          <cell r="A2881" t="str">
            <v>MS COLUM SET 450 MM X 1250MM</v>
          </cell>
          <cell r="B2881">
            <v>200034918</v>
          </cell>
        </row>
        <row r="2882">
          <cell r="A2882" t="str">
            <v>Pipeline@Bakol &amp; Arjun Ateru-Babaganj</v>
          </cell>
          <cell r="B2882" t="str">
            <v/>
          </cell>
        </row>
        <row r="2883">
          <cell r="A2883" t="str">
            <v>2000384/BIKE REPAIR WORK 28%</v>
          </cell>
          <cell r="B2883" t="str">
            <v/>
          </cell>
        </row>
        <row r="2884">
          <cell r="A2884" t="str">
            <v>Boundary Wall @ Umari Bujurg(Bihar)</v>
          </cell>
          <cell r="B2884" t="str">
            <v/>
          </cell>
        </row>
        <row r="2885">
          <cell r="A2885" t="str">
            <v>2000384/BIKE REPAIR WORK</v>
          </cell>
          <cell r="B2885" t="str">
            <v/>
          </cell>
        </row>
        <row r="2886">
          <cell r="A2886" t="str">
            <v>Pipe Line Works in Sarpachat</v>
          </cell>
          <cell r="B2886" t="str">
            <v/>
          </cell>
        </row>
        <row r="2887">
          <cell r="A2887" t="str">
            <v>METALIC PLUG 5PIN 63AMPS 440V</v>
          </cell>
          <cell r="B2887">
            <v>200003676</v>
          </cell>
        </row>
        <row r="2888">
          <cell r="A2888" t="str">
            <v>TOOL BAG(SMALL)</v>
          </cell>
          <cell r="B2888">
            <v>200004340</v>
          </cell>
        </row>
        <row r="2889">
          <cell r="A2889" t="str">
            <v>RCCB 63 AMP 4 POLE  30MA WITH ENCLOSER</v>
          </cell>
          <cell r="B2889">
            <v>200008275</v>
          </cell>
        </row>
        <row r="2890">
          <cell r="A2890" t="str">
            <v>METALIC SOCKET 5 PIN 63 AMPS</v>
          </cell>
          <cell r="B2890">
            <v>200010651</v>
          </cell>
        </row>
        <row r="2891">
          <cell r="A2891" t="str">
            <v>ACE F170 - 17TON HYDRA</v>
          </cell>
          <cell r="B2891">
            <v>1400000346</v>
          </cell>
        </row>
        <row r="2892">
          <cell r="A2892" t="str">
            <v>OP Unit @ Bhaesana (Babaganj)</v>
          </cell>
          <cell r="B2892" t="str">
            <v/>
          </cell>
        </row>
        <row r="2893">
          <cell r="A2893" t="str">
            <v>Pipe Line Works in Dandupur Daulat</v>
          </cell>
          <cell r="B2893" t="str">
            <v/>
          </cell>
        </row>
        <row r="2894">
          <cell r="A2894" t="str">
            <v>CUT OUT  100AMP</v>
          </cell>
          <cell r="B2894">
            <v>200035224</v>
          </cell>
        </row>
        <row r="2895">
          <cell r="A2895" t="str">
            <v>ALUMINIUM CABLE 3.5 CORE 25 SQ.MM</v>
          </cell>
          <cell r="B2895">
            <v>900002117</v>
          </cell>
        </row>
        <row r="2896">
          <cell r="A2896" t="str">
            <v>OP Unit @Majhilgaon B-Kunda</v>
          </cell>
          <cell r="B2896" t="str">
            <v/>
          </cell>
        </row>
        <row r="2897">
          <cell r="A2897" t="str">
            <v>RADIATOR REPAIR</v>
          </cell>
          <cell r="B2897" t="str">
            <v/>
          </cell>
        </row>
        <row r="2898">
          <cell r="A2898" t="str">
            <v>Pipe Line Works in Lakhrav</v>
          </cell>
          <cell r="B2898" t="str">
            <v/>
          </cell>
        </row>
        <row r="2899">
          <cell r="A2899" t="str">
            <v>PIPELINE @Machheha Harda Patti(BABAGANJ)</v>
          </cell>
          <cell r="B2899" t="str">
            <v/>
          </cell>
        </row>
        <row r="2900">
          <cell r="A2900" t="str">
            <v>3000313/ REPAIR AND MAINTANANCE</v>
          </cell>
          <cell r="B2900" t="str">
            <v/>
          </cell>
        </row>
        <row r="2901">
          <cell r="A2901" t="str">
            <v>Pipe Line works in Aurangabad</v>
          </cell>
          <cell r="B2901" t="str">
            <v/>
          </cell>
        </row>
        <row r="2902">
          <cell r="A2902" t="str">
            <v>GEAR BOX WORK</v>
          </cell>
          <cell r="B2902" t="str">
            <v/>
          </cell>
        </row>
        <row r="2903">
          <cell r="A2903" t="str">
            <v>PIPE CUTTING MACHINES (CHAP SAW)</v>
          </cell>
          <cell r="B2903">
            <v>200001561</v>
          </cell>
        </row>
        <row r="2904">
          <cell r="A2904" t="str">
            <v>BAMBOO WOODEN LADDERS &amp; BAMBOO</v>
          </cell>
          <cell r="B2904" t="str">
            <v/>
          </cell>
        </row>
        <row r="2905">
          <cell r="A2905" t="str">
            <v>HIRING OF  TRACTOR FOR PAE GRAVEL SHIFTI</v>
          </cell>
          <cell r="B2905" t="str">
            <v/>
          </cell>
        </row>
        <row r="2906">
          <cell r="A2906" t="str">
            <v>TELESCOPIC MOBILE LIGHT TOWER VT8-350W</v>
          </cell>
          <cell r="B2906">
            <v>1400000255</v>
          </cell>
        </row>
        <row r="2907">
          <cell r="A2907" t="str">
            <v>ESR @ Janvamau (Kalakankar)</v>
          </cell>
          <cell r="B2907" t="str">
            <v/>
          </cell>
        </row>
        <row r="2908">
          <cell r="A2908" t="str">
            <v>2001092/BIKE SERVICE</v>
          </cell>
          <cell r="B2908" t="str">
            <v/>
          </cell>
        </row>
        <row r="2909">
          <cell r="A2909" t="str">
            <v>91 /  repair work</v>
          </cell>
          <cell r="B2909" t="str">
            <v/>
          </cell>
        </row>
        <row r="2910">
          <cell r="A2910" t="str">
            <v>Tube Well @(GP-Jhingur, Babaganj Block)</v>
          </cell>
          <cell r="B2910" t="str">
            <v/>
          </cell>
        </row>
        <row r="2911">
          <cell r="A2911" t="str">
            <v>PRINTING &amp; STATIONERY</v>
          </cell>
          <cell r="B2911" t="str">
            <v/>
          </cell>
        </row>
        <row r="2912">
          <cell r="A2912" t="str">
            <v>BOX SPANNER 36 MM</v>
          </cell>
          <cell r="B2912">
            <v>800000851</v>
          </cell>
        </row>
        <row r="2913">
          <cell r="A2913" t="str">
            <v>ELECTRICAL MATERIAL FOR STAFF MESS</v>
          </cell>
          <cell r="B2913" t="str">
            <v/>
          </cell>
        </row>
        <row r="2914">
          <cell r="A2914" t="str">
            <v>Pump House@Harjamau(Bababhelkaranthdham)</v>
          </cell>
          <cell r="B2914" t="str">
            <v/>
          </cell>
        </row>
        <row r="2915">
          <cell r="A2915" t="str">
            <v>ELECTRICAL MATERIAL FOR PRECAST</v>
          </cell>
          <cell r="B2915" t="str">
            <v/>
          </cell>
        </row>
        <row r="2916">
          <cell r="A2916" t="str">
            <v>Electrical Works</v>
          </cell>
          <cell r="B2916" t="str">
            <v/>
          </cell>
        </row>
        <row r="2917">
          <cell r="A2917" t="str">
            <v>PANTRY EXPENCES IN PRATAPGARH OFFICE</v>
          </cell>
          <cell r="B2917" t="str">
            <v/>
          </cell>
        </row>
        <row r="2918">
          <cell r="A2918" t="str">
            <v>Tubewell @ Diyawa &amp; Keotali (Aaspurdevsr</v>
          </cell>
          <cell r="B2918" t="str">
            <v/>
          </cell>
        </row>
        <row r="2919">
          <cell r="A2919" t="str">
            <v>2001142  / BIKE Servicing</v>
          </cell>
          <cell r="B2919" t="str">
            <v/>
          </cell>
        </row>
        <row r="2920">
          <cell r="A2920" t="str">
            <v>WELDING RECTIFIER-400 AMPS (POWER WELD)</v>
          </cell>
          <cell r="B2920">
            <v>1300000319</v>
          </cell>
        </row>
        <row r="2921">
          <cell r="A2921" t="str">
            <v>SUBMERSIBLE PUMP-5HP,25 STAGE</v>
          </cell>
          <cell r="B2921">
            <v>1300000490</v>
          </cell>
        </row>
        <row r="2922">
          <cell r="A2922" t="str">
            <v>M.S Seamless Bend 80NB</v>
          </cell>
          <cell r="B2922">
            <v>200033751</v>
          </cell>
        </row>
        <row r="2923">
          <cell r="A2923" t="str">
            <v>70x80MM ENLARGER</v>
          </cell>
          <cell r="B2923">
            <v>200034538</v>
          </cell>
        </row>
        <row r="2924">
          <cell r="A2924" t="str">
            <v>75X100MM ENLARGER</v>
          </cell>
          <cell r="B2924">
            <v>200034539</v>
          </cell>
        </row>
        <row r="2925">
          <cell r="A2925" t="str">
            <v>DUMMY PLUG FOR 300 MM</v>
          </cell>
          <cell r="B2925">
            <v>200034540</v>
          </cell>
        </row>
        <row r="2926">
          <cell r="A2926" t="str">
            <v>RT 40 CRANE TYRE PATCH &amp; B RANTAL CHARGE</v>
          </cell>
          <cell r="B2926" t="str">
            <v/>
          </cell>
        </row>
        <row r="2927">
          <cell r="A2927" t="str">
            <v>BW@ Budhiyapur (Rampursangramgarh)</v>
          </cell>
          <cell r="B2927" t="str">
            <v/>
          </cell>
        </row>
        <row r="2928">
          <cell r="A2928" t="str">
            <v>TW @ Gaukhadi&amp;Udhranpur 1&amp;2(Lalganj)</v>
          </cell>
          <cell r="B2928" t="str">
            <v/>
          </cell>
        </row>
        <row r="2929">
          <cell r="A2929" t="str">
            <v>GRAVEL SUB BASE - GSB</v>
          </cell>
          <cell r="B2929">
            <v>200010372</v>
          </cell>
        </row>
        <row r="2930">
          <cell r="A2930" t="str">
            <v>TRANSPORT CHARGES FOR MS FITTINGS</v>
          </cell>
          <cell r="B2930" t="str">
            <v/>
          </cell>
        </row>
        <row r="2931">
          <cell r="A2931" t="str">
            <v>Manpower supply for Aug'22</v>
          </cell>
          <cell r="B2931" t="str">
            <v/>
          </cell>
        </row>
        <row r="2932">
          <cell r="A2932" t="str">
            <v>FOR CC CAMERA REPAIRING</v>
          </cell>
          <cell r="B2932" t="str">
            <v/>
          </cell>
        </row>
        <row r="2933">
          <cell r="A2933" t="str">
            <v>D/E SPANNER 25 X 28</v>
          </cell>
          <cell r="B2933">
            <v>200003138</v>
          </cell>
        </row>
        <row r="2934">
          <cell r="A2934" t="str">
            <v>RING SPANNER 25 X 28</v>
          </cell>
          <cell r="B2934">
            <v>200003143</v>
          </cell>
        </row>
        <row r="2935">
          <cell r="A2935" t="str">
            <v>HACK SAW BLADE 1/2" HSS</v>
          </cell>
          <cell r="B2935">
            <v>200000310</v>
          </cell>
        </row>
        <row r="2936">
          <cell r="A2936" t="str">
            <v>HACK SAW FRAME</v>
          </cell>
          <cell r="B2936">
            <v>200000311</v>
          </cell>
        </row>
        <row r="2937">
          <cell r="A2937" t="str">
            <v>SCREW DRIVER 12"</v>
          </cell>
          <cell r="B2937">
            <v>200000524</v>
          </cell>
        </row>
        <row r="2938">
          <cell r="A2938" t="str">
            <v>CUTTING PLIER 8"</v>
          </cell>
          <cell r="B2938">
            <v>200002649</v>
          </cell>
        </row>
        <row r="2939">
          <cell r="A2939" t="str">
            <v>SCREW DRIVER 24"</v>
          </cell>
          <cell r="B2939">
            <v>200003579</v>
          </cell>
        </row>
        <row r="2940">
          <cell r="A2940" t="str">
            <v>ELECTRICAL HAND GLOVES</v>
          </cell>
          <cell r="B2940">
            <v>200003917</v>
          </cell>
        </row>
        <row r="2941">
          <cell r="A2941" t="str">
            <v>COMPRESSOR SERVICE</v>
          </cell>
          <cell r="B2941" t="str">
            <v/>
          </cell>
        </row>
        <row r="2942">
          <cell r="A2942" t="str">
            <v>TW @ Purechhattu (Rampur Sangramgarh )</v>
          </cell>
          <cell r="B2942" t="str">
            <v/>
          </cell>
        </row>
        <row r="2943">
          <cell r="A2943" t="str">
            <v>ESCORTS DIGMAX II 2WD</v>
          </cell>
          <cell r="B2943">
            <v>1400000282</v>
          </cell>
        </row>
        <row r="2944">
          <cell r="A2944" t="str">
            <v>Making of Approach Road</v>
          </cell>
          <cell r="B2944" t="str">
            <v/>
          </cell>
        </row>
        <row r="2945">
          <cell r="A2945" t="str">
            <v>HIRING OF DG SET</v>
          </cell>
          <cell r="B2945" t="str">
            <v/>
          </cell>
        </row>
        <row r="2946">
          <cell r="A2946" t="str">
            <v>Manpower supply for Sept'22</v>
          </cell>
          <cell r="B2946" t="str">
            <v/>
          </cell>
        </row>
        <row r="2947">
          <cell r="A2947" t="str">
            <v>TW @Arjunpur &amp; Mudhukarpur(Rmprsngrmgr)</v>
          </cell>
          <cell r="B2947" t="str">
            <v/>
          </cell>
        </row>
        <row r="2948">
          <cell r="A2948" t="str">
            <v>DI DUCK FOOT BEND-250MM</v>
          </cell>
          <cell r="B2948">
            <v>200034698</v>
          </cell>
        </row>
        <row r="2949">
          <cell r="A2949" t="str">
            <v>DI EQUAL TEE-200MM</v>
          </cell>
          <cell r="B2949">
            <v>200034703</v>
          </cell>
        </row>
        <row r="2950">
          <cell r="A2950" t="str">
            <v>DI EQUAL TEE-250MM</v>
          </cell>
          <cell r="B2950">
            <v>200034704</v>
          </cell>
        </row>
        <row r="2951">
          <cell r="A2951" t="str">
            <v>D.I.  BENDS  250 MM 90'</v>
          </cell>
          <cell r="B2951">
            <v>200034710</v>
          </cell>
        </row>
        <row r="2952">
          <cell r="A2952" t="str">
            <v>TW @Maharajpur &amp; Kashipurmohan(Kunda)</v>
          </cell>
          <cell r="B2952" t="str">
            <v/>
          </cell>
        </row>
        <row r="2953">
          <cell r="A2953" t="str">
            <v>TW @ ParewaNarayanpur(Kunda)</v>
          </cell>
          <cell r="B2953" t="str">
            <v/>
          </cell>
        </row>
        <row r="2954">
          <cell r="A2954" t="str">
            <v>MS 4WAY COLUM SHUTTERING  400X400X4200MM</v>
          </cell>
          <cell r="B2954">
            <v>200034907</v>
          </cell>
        </row>
        <row r="2955">
          <cell r="A2955" t="str">
            <v>MS 3WAY COLUM SHUTTERING  400X400X4200MM</v>
          </cell>
          <cell r="B2955">
            <v>200034908</v>
          </cell>
        </row>
        <row r="2956">
          <cell r="A2956" t="str">
            <v>MS 2WAY COLUM SHUTTERING  400X400X4200MM</v>
          </cell>
          <cell r="B2956">
            <v>200034909</v>
          </cell>
        </row>
        <row r="2957">
          <cell r="A2957" t="str">
            <v>INSTALATION CHARGE OF SSD 256</v>
          </cell>
          <cell r="B2957" t="str">
            <v/>
          </cell>
        </row>
        <row r="2958">
          <cell r="A2958" t="str">
            <v>TW @ Khemipur  (Kunda)</v>
          </cell>
          <cell r="B2958" t="str">
            <v/>
          </cell>
        </row>
        <row r="2959">
          <cell r="A2959" t="str">
            <v>HIRING OF 82.5 KVA DGSET</v>
          </cell>
          <cell r="B2959" t="str">
            <v/>
          </cell>
        </row>
        <row r="2960">
          <cell r="A2960" t="str">
            <v>ELECTRICAL MATERIAL FOR GUEST HOUSE</v>
          </cell>
          <cell r="B2960" t="str">
            <v/>
          </cell>
        </row>
        <row r="2961">
          <cell r="A2961" t="str">
            <v>MAHINDRA TRACTOR 575DI HYDRAULIC TRUCK</v>
          </cell>
          <cell r="B2961">
            <v>1400000328</v>
          </cell>
        </row>
        <row r="2962">
          <cell r="A2962" t="str">
            <v>JCB REAR RIM FULL WELDING WORK</v>
          </cell>
          <cell r="B2962" t="str">
            <v/>
          </cell>
        </row>
        <row r="2963">
          <cell r="A2963" t="str">
            <v>ENCLOSER FOR MCCB 125AMPS</v>
          </cell>
          <cell r="B2963">
            <v>200004269</v>
          </cell>
        </row>
        <row r="2964">
          <cell r="A2964" t="str">
            <v>4 WAY MCB BOX</v>
          </cell>
          <cell r="B2964">
            <v>200004809</v>
          </cell>
        </row>
        <row r="2965">
          <cell r="A2965" t="str">
            <v>MCB 20 AMP</v>
          </cell>
          <cell r="B2965">
            <v>200005349</v>
          </cell>
        </row>
        <row r="2966">
          <cell r="A2966" t="str">
            <v>Failure of Borewell at Kohraov</v>
          </cell>
          <cell r="B2966" t="str">
            <v/>
          </cell>
        </row>
        <row r="2967">
          <cell r="A2967" t="str">
            <v>Borewell in Ashapur &amp; Chaubeypur-Fail</v>
          </cell>
          <cell r="B2967" t="str">
            <v/>
          </cell>
        </row>
        <row r="2968">
          <cell r="A2968" t="str">
            <v>TRX 23T FAN BELT</v>
          </cell>
          <cell r="B2968" t="str">
            <v/>
          </cell>
        </row>
        <row r="2969">
          <cell r="A2969" t="str">
            <v>TW @ Sujauli  (Kunda)</v>
          </cell>
          <cell r="B2969" t="str">
            <v/>
          </cell>
        </row>
        <row r="2970">
          <cell r="A2970" t="str">
            <v>TREADMILL MAKE : PRECOR</v>
          </cell>
          <cell r="B2970">
            <v>1300001089</v>
          </cell>
        </row>
        <row r="2971">
          <cell r="A2971" t="str">
            <v>Pipe Line works in Gangehati Nevra</v>
          </cell>
          <cell r="B2971" t="str">
            <v/>
          </cell>
        </row>
        <row r="2972">
          <cell r="A2972" t="str">
            <v>Manpower Supply for the Month of Mar'23</v>
          </cell>
          <cell r="B2972" t="str">
            <v/>
          </cell>
        </row>
        <row r="2973">
          <cell r="A2973" t="str">
            <v>FITNESS INSPECTION</v>
          </cell>
          <cell r="B2973" t="str">
            <v/>
          </cell>
        </row>
        <row r="2974">
          <cell r="A2974" t="str">
            <v>FOR ALUMINIUM PARTICIAN</v>
          </cell>
          <cell r="B2974" t="str">
            <v/>
          </cell>
        </row>
        <row r="2975">
          <cell r="A2975" t="str">
            <v>ESR @ Mangraura (Mangraura)</v>
          </cell>
          <cell r="B2975" t="str">
            <v/>
          </cell>
        </row>
        <row r="2976">
          <cell r="A2976" t="str">
            <v>2001173/BIKE SERVICE</v>
          </cell>
          <cell r="B2976" t="str">
            <v/>
          </cell>
        </row>
        <row r="2977">
          <cell r="A2977" t="str">
            <v>OP Unit @ Sarai Naahra (Bihar)</v>
          </cell>
          <cell r="B2977" t="str">
            <v/>
          </cell>
        </row>
        <row r="2978">
          <cell r="A2978" t="str">
            <v>TW @SaraynarayanSingh &amp; Bhebhaura(Lgnj</v>
          </cell>
          <cell r="B2978" t="str">
            <v/>
          </cell>
        </row>
        <row r="2979">
          <cell r="A2979" t="str">
            <v>Tubewell @ Trilokpurvisai (Sandw Blck)</v>
          </cell>
          <cell r="B2979" t="str">
            <v/>
          </cell>
        </row>
        <row r="2980">
          <cell r="A2980" t="str">
            <v>Failure of Borewell at Aurangabad</v>
          </cell>
          <cell r="B2980" t="str">
            <v/>
          </cell>
        </row>
        <row r="2981">
          <cell r="A2981" t="str">
            <v>OP Unit @ Khemkaranpur (Bihar)</v>
          </cell>
          <cell r="B2981" t="str">
            <v/>
          </cell>
        </row>
        <row r="2982">
          <cell r="A2982" t="str">
            <v>WASHING MACHINE TOP LOAD 6.2KG</v>
          </cell>
          <cell r="B2982">
            <v>1300000502</v>
          </cell>
        </row>
        <row r="2983">
          <cell r="A2983" t="str">
            <v>OP Unit @ Kuda (Bihar)</v>
          </cell>
          <cell r="B2983" t="str">
            <v/>
          </cell>
        </row>
        <row r="2984">
          <cell r="A2984" t="str">
            <v>2001120/ Bike Servicing</v>
          </cell>
          <cell r="B2984" t="str">
            <v/>
          </cell>
        </row>
        <row r="2985">
          <cell r="A2985" t="str">
            <v>TW @ ShahpurUprahar (Kunda)</v>
          </cell>
          <cell r="B2985" t="str">
            <v/>
          </cell>
        </row>
        <row r="2986">
          <cell r="A2986" t="str">
            <v>FHTC @ Aandharipur (KALAKANKAR)</v>
          </cell>
          <cell r="B2986" t="str">
            <v/>
          </cell>
        </row>
        <row r="2987">
          <cell r="A2987" t="str">
            <v>FHTC @ Bhawanigarh (SANGIPUR)</v>
          </cell>
          <cell r="B2987" t="str">
            <v/>
          </cell>
        </row>
        <row r="2988">
          <cell r="A2988" t="str">
            <v>FHTC @ Bramhauli  (KALAKANKAR)</v>
          </cell>
          <cell r="B2988" t="str">
            <v/>
          </cell>
        </row>
        <row r="2989">
          <cell r="A2989" t="str">
            <v>FHTC @ Jogapur (SANGIPUR)</v>
          </cell>
          <cell r="B2989" t="str">
            <v/>
          </cell>
        </row>
        <row r="2990">
          <cell r="A2990" t="str">
            <v>FHTC @ Lakuri (RAMPURSANGRAMGARH)</v>
          </cell>
          <cell r="B2990" t="str">
            <v/>
          </cell>
        </row>
        <row r="2991">
          <cell r="A2991" t="str">
            <v>FHTC @ Lohangpur (RAMPURSANGRAMGARH)</v>
          </cell>
          <cell r="B2991" t="str">
            <v/>
          </cell>
        </row>
        <row r="2992">
          <cell r="A2992" t="str">
            <v>FHTC @ Maddupur &amp; Rokiyapur (KALAKANKAR)</v>
          </cell>
          <cell r="B2992" t="str">
            <v/>
          </cell>
        </row>
        <row r="2993">
          <cell r="A2993" t="str">
            <v>FHTC @ Nariyawan (BABAGANJ)</v>
          </cell>
          <cell r="B2993" t="str">
            <v/>
          </cell>
        </row>
        <row r="2994">
          <cell r="A2994" t="str">
            <v>FHTC @ Rajwapur (KALAKANKAR)</v>
          </cell>
          <cell r="B2994" t="str">
            <v/>
          </cell>
        </row>
        <row r="2995">
          <cell r="A2995" t="str">
            <v>OP Unit @ Umardiha (Aaspurdevsra)</v>
          </cell>
          <cell r="B2995" t="str">
            <v/>
          </cell>
        </row>
        <row r="2996">
          <cell r="A2996" t="str">
            <v>OP Unit @AaemnaJaatupur&amp;Samnaspur(Bihar)</v>
          </cell>
          <cell r="B2996" t="str">
            <v/>
          </cell>
        </row>
        <row r="2997">
          <cell r="A2997" t="str">
            <v>Tubewell Devlp work @ Deduaa (Aaspurdevs</v>
          </cell>
          <cell r="B2997" t="str">
            <v/>
          </cell>
        </row>
        <row r="2998">
          <cell r="A2998" t="str">
            <v>2001086/bike service 28%</v>
          </cell>
          <cell r="B2998" t="str">
            <v/>
          </cell>
        </row>
        <row r="2999">
          <cell r="A2999" t="str">
            <v>Tubewell Devlp work @ Bhattikhurd (Aaspu</v>
          </cell>
          <cell r="B2999" t="str">
            <v/>
          </cell>
        </row>
        <row r="3000">
          <cell r="A3000" t="str">
            <v>ALLENKEY 12 MM</v>
          </cell>
          <cell r="B3000">
            <v>200000041</v>
          </cell>
        </row>
        <row r="3001">
          <cell r="A3001" t="str">
            <v>ALLENKEY 14 MM</v>
          </cell>
          <cell r="B3001">
            <v>200000042</v>
          </cell>
        </row>
        <row r="3002">
          <cell r="A3002" t="str">
            <v>HALF ROUND FILE-12"</v>
          </cell>
          <cell r="B3002">
            <v>200030674</v>
          </cell>
        </row>
        <row r="3003">
          <cell r="A3003" t="str">
            <v>TYRE LEVER  27 X 33 (8204)</v>
          </cell>
          <cell r="B3003">
            <v>200034847</v>
          </cell>
        </row>
        <row r="3004">
          <cell r="A3004" t="str">
            <v>TYRE LEVER  30 X 32</v>
          </cell>
          <cell r="B3004">
            <v>200034848</v>
          </cell>
        </row>
        <row r="3005">
          <cell r="A3005" t="str">
            <v>TYRE LEVER  30 X 33 (8204)</v>
          </cell>
          <cell r="B3005">
            <v>200034849</v>
          </cell>
        </row>
        <row r="3006">
          <cell r="A3006" t="str">
            <v>TW Works@JASHOLI &amp;KUSHAHIL BAZAR B-KUNDA</v>
          </cell>
          <cell r="B3006" t="str">
            <v/>
          </cell>
        </row>
        <row r="3007">
          <cell r="A3007" t="str">
            <v>Tubewell Devlp work @Bhikampur&amp;Kopa (Aas</v>
          </cell>
          <cell r="B3007" t="str">
            <v/>
          </cell>
        </row>
        <row r="3008">
          <cell r="A3008" t="str">
            <v>JCB HIRE FOR LEVELING OF LAND</v>
          </cell>
          <cell r="B3008" t="str">
            <v/>
          </cell>
        </row>
        <row r="3009">
          <cell r="A3009" t="str">
            <v>2001131 / Bike Servicing</v>
          </cell>
          <cell r="B3009" t="str">
            <v/>
          </cell>
        </row>
        <row r="3010">
          <cell r="A3010" t="str">
            <v>FOR AGM SIR ROOM SETUP</v>
          </cell>
          <cell r="B3010" t="str">
            <v/>
          </cell>
        </row>
        <row r="3011">
          <cell r="A3011" t="str">
            <v>STEEL TUBE PIE FOR ELECTRICAL WORK</v>
          </cell>
          <cell r="B3011" t="str">
            <v/>
          </cell>
        </row>
        <row r="3012">
          <cell r="A3012" t="str">
            <v>HP LAPTOP I3,10TH GEN, 8GB+1TB HDD+250GB</v>
          </cell>
          <cell r="B3012">
            <v>1300001359</v>
          </cell>
        </row>
        <row r="3013">
          <cell r="A3013" t="str">
            <v>2001086/bike service</v>
          </cell>
          <cell r="B3013" t="str">
            <v/>
          </cell>
        </row>
        <row r="3014">
          <cell r="A3014" t="str">
            <v>SCAFFOLDING PIPES</v>
          </cell>
          <cell r="B3014">
            <v>200001777</v>
          </cell>
        </row>
        <row r="3015">
          <cell r="A3015" t="str">
            <v>3 MTR VERTICALS</v>
          </cell>
          <cell r="B3015">
            <v>800000452</v>
          </cell>
        </row>
        <row r="3016">
          <cell r="A3016" t="str">
            <v>CUPLOCK VERTICAL 2.0 MTR</v>
          </cell>
          <cell r="B3016">
            <v>800001272</v>
          </cell>
        </row>
        <row r="3017">
          <cell r="A3017" t="str">
            <v>CUPLOCK LEDGER 1.45 MTR</v>
          </cell>
          <cell r="B3017">
            <v>800001971</v>
          </cell>
        </row>
        <row r="3018">
          <cell r="A3018" t="str">
            <v>STAR LEX WITH STAND FRAME</v>
          </cell>
          <cell r="B3018" t="str">
            <v/>
          </cell>
        </row>
        <row r="3019">
          <cell r="A3019" t="str">
            <v>STEEL TUBE PIE FOR ELECTRICAL WORK STORE</v>
          </cell>
          <cell r="B3019" t="str">
            <v/>
          </cell>
        </row>
        <row r="3020">
          <cell r="A3020" t="str">
            <v>Boundarywall @Galgali &amp;TarapurKandaBihar</v>
          </cell>
          <cell r="B3020" t="str">
            <v/>
          </cell>
        </row>
        <row r="3021">
          <cell r="A3021" t="str">
            <v>PH @ SURYAGARDH JAGANTHI_MANGRAURA</v>
          </cell>
          <cell r="B3021" t="str">
            <v/>
          </cell>
        </row>
        <row r="3022">
          <cell r="A3022" t="str">
            <v>Pipeline @ LALLUPATTI_BABAGANJ</v>
          </cell>
          <cell r="B3022" t="str">
            <v/>
          </cell>
        </row>
        <row r="3023">
          <cell r="A3023" t="str">
            <v>ERVICE 12%</v>
          </cell>
          <cell r="B3023" t="str">
            <v/>
          </cell>
        </row>
        <row r="3024">
          <cell r="A3024" t="str">
            <v>CAMPER SERVICE % MENTANANCE</v>
          </cell>
          <cell r="B3024" t="str">
            <v/>
          </cell>
        </row>
        <row r="3025">
          <cell r="A3025" t="str">
            <v>2001181/BIKE SERVICE</v>
          </cell>
          <cell r="B3025" t="str">
            <v/>
          </cell>
        </row>
        <row r="3026">
          <cell r="A3026" t="str">
            <v>2001120/BIKE SERVICE</v>
          </cell>
          <cell r="B3026" t="str">
            <v/>
          </cell>
        </row>
        <row r="3027">
          <cell r="A3027" t="str">
            <v>Tubewell @ Khatwara(Bihar Blck)</v>
          </cell>
          <cell r="B3027" t="str">
            <v/>
          </cell>
        </row>
        <row r="3028">
          <cell r="A3028" t="str">
            <v>SONALIKA TRACTOR 60 HP</v>
          </cell>
          <cell r="B3028">
            <v>1400000326</v>
          </cell>
        </row>
        <row r="3029">
          <cell r="A3029" t="str">
            <v>COMPRESSION TEST MACHINE,CAPACITY2000K/N</v>
          </cell>
          <cell r="B3029">
            <v>1300001174</v>
          </cell>
        </row>
        <row r="3030">
          <cell r="A3030" t="str">
            <v>PVC MEASURING JARS-100ML</v>
          </cell>
          <cell r="B3030">
            <v>200001932</v>
          </cell>
        </row>
        <row r="3031">
          <cell r="A3031" t="str">
            <v>MEASURING JARS PVC500ML</v>
          </cell>
          <cell r="B3031">
            <v>200001933</v>
          </cell>
        </row>
        <row r="3032">
          <cell r="A3032" t="str">
            <v>MEASURING JARS PVC 1000ML</v>
          </cell>
          <cell r="B3032">
            <v>200001934</v>
          </cell>
        </row>
        <row r="3033">
          <cell r="A3033" t="str">
            <v>VICAT APPARATUS</v>
          </cell>
          <cell r="B3033">
            <v>200001936</v>
          </cell>
        </row>
        <row r="3034">
          <cell r="A3034" t="str">
            <v>FLAKINESS GUAGE</v>
          </cell>
          <cell r="B3034">
            <v>200001968</v>
          </cell>
        </row>
        <row r="3035">
          <cell r="A3035" t="str">
            <v>SPECIFIC GRAVITY BOTTLE</v>
          </cell>
          <cell r="B3035">
            <v>200002878</v>
          </cell>
        </row>
        <row r="3036">
          <cell r="A3036" t="str">
            <v>RAIN WATER GAUGE</v>
          </cell>
          <cell r="B3036">
            <v>200003199</v>
          </cell>
        </row>
        <row r="3037">
          <cell r="A3037" t="str">
            <v>MEASURING JARS PVC 200-250ML</v>
          </cell>
          <cell r="B3037">
            <v>200003202</v>
          </cell>
        </row>
        <row r="3038">
          <cell r="A3038" t="str">
            <v>CORE CUTTER MOULDS WITH COLLER</v>
          </cell>
          <cell r="B3038">
            <v>200013015</v>
          </cell>
        </row>
        <row r="3039">
          <cell r="A3039" t="str">
            <v>SAND REPLACEMENT APPARATUS-Ø100</v>
          </cell>
          <cell r="B3039">
            <v>200020776</v>
          </cell>
        </row>
        <row r="3040">
          <cell r="A3040" t="str">
            <v>SIEVE SHAKER</v>
          </cell>
          <cell r="B3040">
            <v>800000140</v>
          </cell>
        </row>
        <row r="3041">
          <cell r="A3041" t="str">
            <v>ELECTRONIC BALANCE 10 KG</v>
          </cell>
          <cell r="B3041">
            <v>800001380</v>
          </cell>
        </row>
        <row r="3042">
          <cell r="A3042" t="str">
            <v>RAPID MOISTURE METER</v>
          </cell>
          <cell r="B3042">
            <v>800002011</v>
          </cell>
        </row>
        <row r="3043">
          <cell r="A3043" t="str">
            <v>DIGITAL VERNIER CALLIPERS 450 MM</v>
          </cell>
          <cell r="B3043">
            <v>800003420</v>
          </cell>
        </row>
        <row r="3044">
          <cell r="A3044" t="str">
            <v>OP Unit @ Purevansii (Kalakankar)</v>
          </cell>
          <cell r="B3044" t="str">
            <v/>
          </cell>
        </row>
        <row r="3045">
          <cell r="A3045" t="str">
            <v>2001130/BIKE REPAIRING</v>
          </cell>
          <cell r="B3045" t="str">
            <v/>
          </cell>
        </row>
        <row r="3046">
          <cell r="A3046" t="str">
            <v>DG SETS 5 KVA</v>
          </cell>
          <cell r="B3046">
            <v>1400000044</v>
          </cell>
        </row>
        <row r="3047">
          <cell r="A3047" t="str">
            <v>HIRE CHARGES OF PICKUP</v>
          </cell>
          <cell r="B3047" t="str">
            <v/>
          </cell>
        </row>
        <row r="3048">
          <cell r="A3048" t="str">
            <v>Tubewell @Trilokpur &amp; Bhav (Bihar Blck)</v>
          </cell>
          <cell r="B3048" t="str">
            <v/>
          </cell>
        </row>
        <row r="3049">
          <cell r="A3049" t="str">
            <v>PICKUP REPAIR &amp; MENTENANCE</v>
          </cell>
          <cell r="B3049" t="str">
            <v/>
          </cell>
        </row>
        <row r="3050">
          <cell r="A3050" t="str">
            <v>OP Unit @ Badhwait (Babaganj)</v>
          </cell>
          <cell r="B3050" t="str">
            <v/>
          </cell>
        </row>
        <row r="3051">
          <cell r="A3051" t="str">
            <v>TW @ Sarai Jamauri (Mangraura)</v>
          </cell>
          <cell r="B3051" t="str">
            <v/>
          </cell>
        </row>
        <row r="3052">
          <cell r="A3052" t="str">
            <v>OP Unit @ Gehrauli (Mangraura)</v>
          </cell>
          <cell r="B3052" t="str">
            <v/>
          </cell>
        </row>
        <row r="3053">
          <cell r="A3053" t="str">
            <v>TW @ Lauli pokhatakham (Mangraura)</v>
          </cell>
          <cell r="B3053" t="str">
            <v/>
          </cell>
        </row>
        <row r="3054">
          <cell r="A3054" t="str">
            <v>NEW TUBE</v>
          </cell>
          <cell r="B3054" t="str">
            <v/>
          </cell>
        </row>
        <row r="3055">
          <cell r="A3055" t="str">
            <v>OP Unit @Siya B-Bihar</v>
          </cell>
          <cell r="B3055" t="str">
            <v/>
          </cell>
        </row>
        <row r="3056">
          <cell r="A3056" t="str">
            <v>OP Unit @ Shrinath (Bababhelkaranthdham)</v>
          </cell>
          <cell r="B3056" t="str">
            <v/>
          </cell>
        </row>
        <row r="3057">
          <cell r="A3057" t="str">
            <v>1000158/RTO BILLS OF JCB</v>
          </cell>
          <cell r="B3057" t="str">
            <v/>
          </cell>
        </row>
        <row r="3058">
          <cell r="A3058" t="str">
            <v>SHIFTING OF HYDRA 14 T &amp; FORK LIFT</v>
          </cell>
          <cell r="B3058" t="str">
            <v/>
          </cell>
        </row>
        <row r="3059">
          <cell r="A3059" t="str">
            <v>TW @ Barasarai (Mangraura)</v>
          </cell>
          <cell r="B3059" t="str">
            <v/>
          </cell>
        </row>
        <row r="3060">
          <cell r="A3060" t="str">
            <v>MAHENDRA BOLERO CAMPER GOLD ZX</v>
          </cell>
          <cell r="B3060">
            <v>1400000220</v>
          </cell>
        </row>
        <row r="3061">
          <cell r="A3061" t="str">
            <v>AC SERVICING (DERWA LAB)</v>
          </cell>
          <cell r="B3061" t="str">
            <v/>
          </cell>
        </row>
        <row r="3062">
          <cell r="A3062" t="str">
            <v>AIR CONDITIONER SPLIT 1.5TON MAKE VOLTAS</v>
          </cell>
          <cell r="B3062">
            <v>1300000023</v>
          </cell>
        </row>
        <row r="3063">
          <cell r="A3063" t="str">
            <v>TW @ Atarsand &amp; Parsupur TW-2 B-Mangraur</v>
          </cell>
          <cell r="B3063" t="str">
            <v/>
          </cell>
        </row>
        <row r="3064">
          <cell r="A3064" t="str">
            <v>OP Unit @ Harzamau (Bababhelkaranthdham)</v>
          </cell>
          <cell r="B3064" t="str">
            <v/>
          </cell>
        </row>
        <row r="3065">
          <cell r="A3065" t="str">
            <v>Borewell in Mahewa Malkiya</v>
          </cell>
          <cell r="B3065" t="str">
            <v/>
          </cell>
        </row>
        <row r="3066">
          <cell r="A3066" t="str">
            <v>SHIFTING OF TILL RT 40 CRANE</v>
          </cell>
          <cell r="B3066" t="str">
            <v/>
          </cell>
        </row>
        <row r="3067">
          <cell r="A3067" t="str">
            <v>DG SERVICE</v>
          </cell>
          <cell r="B3067" t="str">
            <v/>
          </cell>
        </row>
        <row r="3068">
          <cell r="A3068" t="str">
            <v>1000137/REPAIRING WORKS</v>
          </cell>
          <cell r="B3068" t="str">
            <v/>
          </cell>
        </row>
        <row r="3069">
          <cell r="A3069" t="str">
            <v>ALUMINIUM FERRUL - 70 SQMM</v>
          </cell>
          <cell r="B3069">
            <v>200000056</v>
          </cell>
        </row>
        <row r="3070">
          <cell r="A3070" t="str">
            <v>SHIFTING OF 40' OFFICE CONTAINER</v>
          </cell>
          <cell r="B3070" t="str">
            <v/>
          </cell>
        </row>
        <row r="3071">
          <cell r="A3071" t="str">
            <v>DESKTOP COMPUTER 2GB RAM 500GB HDD</v>
          </cell>
          <cell r="B3071">
            <v>1300000272</v>
          </cell>
        </row>
        <row r="3072">
          <cell r="A3072" t="str">
            <v>HALOGEN SETS 1000W</v>
          </cell>
          <cell r="B3072">
            <v>800000328</v>
          </cell>
        </row>
        <row r="3073">
          <cell r="A3073" t="str">
            <v>HIRING OF CONCRETE MIXER MACHINE</v>
          </cell>
          <cell r="B3073" t="str">
            <v/>
          </cell>
        </row>
        <row r="3074">
          <cell r="A3074" t="str">
            <v>BW @ SURYAGARDH JAGANTHI_MANGRAURA</v>
          </cell>
          <cell r="B3074" t="str">
            <v/>
          </cell>
        </row>
        <row r="3075">
          <cell r="A3075" t="str">
            <v>SAREE CLOTH</v>
          </cell>
          <cell r="B3075">
            <v>200002704</v>
          </cell>
        </row>
        <row r="3076">
          <cell r="A3076" t="str">
            <v>Tubewell@ Uchapur Rampur Kasiha (Failed)</v>
          </cell>
          <cell r="B3076" t="str">
            <v/>
          </cell>
        </row>
        <row r="3077">
          <cell r="A3077" t="str">
            <v>Tube well @ Fatuhabad Babaganj)</v>
          </cell>
          <cell r="B3077" t="str">
            <v/>
          </cell>
        </row>
        <row r="3078">
          <cell r="A3078" t="str">
            <v>WIRE ROPE</v>
          </cell>
          <cell r="B3078" t="str">
            <v/>
          </cell>
        </row>
        <row r="3079">
          <cell r="A3079" t="str">
            <v>Tubewell @ Pratapgarh Gramin &amp; Banbeerka</v>
          </cell>
          <cell r="B3079" t="str">
            <v/>
          </cell>
        </row>
        <row r="3080">
          <cell r="A3080" t="str">
            <v>DG SET 125 KVA</v>
          </cell>
          <cell r="B3080">
            <v>1400000184</v>
          </cell>
        </row>
        <row r="3081">
          <cell r="A3081" t="str">
            <v>TW @ Bahorikpur ( Babaganj )</v>
          </cell>
          <cell r="B3081" t="str">
            <v/>
          </cell>
        </row>
        <row r="3082">
          <cell r="A3082" t="str">
            <v>DIGITAL SIGNATURE PURCHASE</v>
          </cell>
          <cell r="B3082" t="str">
            <v/>
          </cell>
        </row>
        <row r="3083">
          <cell r="A3083" t="str">
            <v>Borewell in Gadiyan &amp; Sukulpur</v>
          </cell>
          <cell r="B3083" t="str">
            <v/>
          </cell>
        </row>
        <row r="3084">
          <cell r="A3084" t="str">
            <v>Pipeline @ MISHRPUR_KALAKANKAR</v>
          </cell>
          <cell r="B3084" t="str">
            <v/>
          </cell>
        </row>
        <row r="3085">
          <cell r="A3085" t="str">
            <v>DG SET SPARES</v>
          </cell>
          <cell r="B3085" t="str">
            <v/>
          </cell>
        </row>
        <row r="3086">
          <cell r="A3086" t="str">
            <v>PH @ Bahorikpur(Babaganj)</v>
          </cell>
          <cell r="B3086" t="str">
            <v/>
          </cell>
        </row>
        <row r="3087">
          <cell r="A3087" t="str">
            <v>TRANCHER CLUTCH PLATE REPARING CHARGE</v>
          </cell>
          <cell r="B3087" t="str">
            <v/>
          </cell>
        </row>
        <row r="3088">
          <cell r="A3088" t="str">
            <v>TW @ Pritampur ( Babaganj )</v>
          </cell>
          <cell r="B3088" t="str">
            <v/>
          </cell>
        </row>
        <row r="3089">
          <cell r="A3089" t="str">
            <v>ELECTRICAL RUBBER MAT 1MTR X 2MTR ISI</v>
          </cell>
          <cell r="B3089">
            <v>200007786</v>
          </cell>
        </row>
        <row r="3090">
          <cell r="A3090" t="str">
            <v>OP UNIT SPARE PART</v>
          </cell>
          <cell r="B3090" t="str">
            <v/>
          </cell>
        </row>
        <row r="3091">
          <cell r="A3091" t="str">
            <v>CAMPER SERVICE</v>
          </cell>
          <cell r="B3091" t="str">
            <v/>
          </cell>
        </row>
        <row r="3092">
          <cell r="A3092" t="str">
            <v>STAFF WELFARE(PM VISIT RAMPUR TALA)</v>
          </cell>
          <cell r="B3092" t="str">
            <v/>
          </cell>
        </row>
        <row r="3093">
          <cell r="A3093" t="str">
            <v>OP Unit @RamNagar B-Sadar</v>
          </cell>
          <cell r="B3093" t="str">
            <v/>
          </cell>
        </row>
        <row r="3094">
          <cell r="A3094" t="str">
            <v>Charges for Development of TW by 1 cusec</v>
          </cell>
          <cell r="B3094" t="str">
            <v/>
          </cell>
        </row>
        <row r="3095">
          <cell r="A3095" t="str">
            <v>LED TV 55"</v>
          </cell>
          <cell r="B3095">
            <v>1300001443</v>
          </cell>
        </row>
        <row r="3096">
          <cell r="A3096" t="str">
            <v>TW @ Kanava ( Babaganj )</v>
          </cell>
          <cell r="B3096" t="str">
            <v/>
          </cell>
        </row>
        <row r="3097">
          <cell r="A3097" t="str">
            <v>Tubewell @ Ishipur (Sadar)</v>
          </cell>
          <cell r="B3097" t="str">
            <v/>
          </cell>
        </row>
        <row r="3098">
          <cell r="A3098" t="str">
            <v>FHTC @ RamgarhKhas &amp; Hulasgarh(LALGANJ)</v>
          </cell>
          <cell r="B3098" t="str">
            <v/>
          </cell>
        </row>
        <row r="3099">
          <cell r="A3099" t="str">
            <v>FHTC @ Tarapur(LALGANJ)</v>
          </cell>
          <cell r="B3099" t="str">
            <v/>
          </cell>
        </row>
        <row r="3100">
          <cell r="A3100" t="str">
            <v>FHTC @RangardhRaela &amp; Sarayraju(LALGANJ)</v>
          </cell>
          <cell r="B3100" t="str">
            <v/>
          </cell>
        </row>
        <row r="3101">
          <cell r="A3101" t="str">
            <v>FOR TATA SKY INSTALLATION CHARGES</v>
          </cell>
          <cell r="B3101" t="str">
            <v/>
          </cell>
        </row>
        <row r="3102">
          <cell r="A3102" t="str">
            <v>PH @ Bhawanigarh(Sangipur)</v>
          </cell>
          <cell r="B3102" t="str">
            <v/>
          </cell>
        </row>
        <row r="3103">
          <cell r="A3103" t="str">
            <v>OP Unit @Naubasta &amp; Kushfara B-Sadar</v>
          </cell>
          <cell r="B3103" t="str">
            <v/>
          </cell>
        </row>
        <row r="3104">
          <cell r="A3104" t="str">
            <v>A3 PRINTER CANON MODEL 2625</v>
          </cell>
          <cell r="B3104">
            <v>1300001061</v>
          </cell>
        </row>
        <row r="3105">
          <cell r="A3105" t="str">
            <v>PRISM WITH TARGET PLATE</v>
          </cell>
          <cell r="B3105">
            <v>200021472</v>
          </cell>
        </row>
        <row r="3106">
          <cell r="A3106" t="str">
            <v>D G SET 62.5KVA</v>
          </cell>
          <cell r="B3106">
            <v>1400000037</v>
          </cell>
        </row>
        <row r="3107">
          <cell r="A3107" t="str">
            <v>PROCESSING FEE FOR ELECTRICTY</v>
          </cell>
          <cell r="B3107" t="str">
            <v/>
          </cell>
        </row>
        <row r="3108">
          <cell r="A3108" t="str">
            <v>ROAD &amp; TAX</v>
          </cell>
          <cell r="B3108" t="str">
            <v/>
          </cell>
        </row>
        <row r="3109">
          <cell r="A3109" t="str">
            <v>Tubewell @ Galgalii &amp; Tarapur Kandai</v>
          </cell>
          <cell r="B3109" t="str">
            <v/>
          </cell>
        </row>
        <row r="3110">
          <cell r="A3110" t="str">
            <v>DIGITAL POINT MICROMETER 0-25MM/0-1"</v>
          </cell>
          <cell r="B3110">
            <v>800002720</v>
          </cell>
        </row>
        <row r="3111">
          <cell r="A3111" t="str">
            <v>TW works@Manar &amp; Ranimau B-Kalakankar</v>
          </cell>
          <cell r="B3111" t="str">
            <v/>
          </cell>
        </row>
        <row r="3112">
          <cell r="A3112" t="str">
            <v>Tubewell at Basauli (Patti)</v>
          </cell>
          <cell r="B3112" t="str">
            <v/>
          </cell>
        </row>
        <row r="3113">
          <cell r="A3113" t="str">
            <v>METAULIC SWITCH BOARD</v>
          </cell>
          <cell r="B3113">
            <v>200000391</v>
          </cell>
        </row>
        <row r="3114">
          <cell r="A3114" t="str">
            <v>Pump House @ Purenarayanday (Sangipur)</v>
          </cell>
          <cell r="B3114" t="str">
            <v/>
          </cell>
        </row>
        <row r="3115">
          <cell r="A3115" t="str">
            <v>TW works@Chandapur&amp;Dayalpur B-Kalakankar</v>
          </cell>
          <cell r="B3115" t="str">
            <v/>
          </cell>
        </row>
        <row r="3116">
          <cell r="A3116" t="str">
            <v>NOZZLE AND KIT PUMP REAAPAIR</v>
          </cell>
          <cell r="B3116" t="str">
            <v/>
          </cell>
        </row>
        <row r="3117">
          <cell r="A3117" t="str">
            <v>Tube Well Development Work @ Nari</v>
          </cell>
          <cell r="B3117" t="str">
            <v/>
          </cell>
        </row>
        <row r="3118">
          <cell r="A3118" t="str">
            <v>Boundarywall @ Manar &amp;Ranimau (Kalakanka</v>
          </cell>
          <cell r="B3118" t="str">
            <v/>
          </cell>
        </row>
        <row r="3119">
          <cell r="A3119" t="str">
            <v>clutch plate</v>
          </cell>
          <cell r="B3119" t="str">
            <v/>
          </cell>
        </row>
        <row r="3120">
          <cell r="A3120" t="str">
            <v>NEW TYRE</v>
          </cell>
          <cell r="B3120" t="str">
            <v/>
          </cell>
        </row>
        <row r="3121">
          <cell r="A3121" t="str">
            <v>4G ROUTER SL N0-G0161220220752</v>
          </cell>
          <cell r="B3121" t="str">
            <v/>
          </cell>
        </row>
        <row r="3122">
          <cell r="A3122" t="str">
            <v>91/ REPAIR &amp; MAINTANANCE</v>
          </cell>
          <cell r="B3122" t="str">
            <v/>
          </cell>
        </row>
        <row r="3123">
          <cell r="A3123" t="str">
            <v>DINING TABLE 135CMX85CM</v>
          </cell>
          <cell r="B3123">
            <v>1300001171</v>
          </cell>
        </row>
        <row r="3124">
          <cell r="A3124" t="str">
            <v>TRANSPORT CHARGES FOR MS Slotted Pipe</v>
          </cell>
          <cell r="B3124" t="str">
            <v/>
          </cell>
        </row>
        <row r="3125">
          <cell r="A3125" t="str">
            <v>OP Unit @Narayanpur B-Rampur Samgramgarh</v>
          </cell>
          <cell r="B3125" t="str">
            <v/>
          </cell>
        </row>
        <row r="3126">
          <cell r="A3126" t="str">
            <v>Pipeline @ Sndchdrika&amp;KatkaManpur(Sndchn</v>
          </cell>
          <cell r="B3126" t="str">
            <v/>
          </cell>
        </row>
        <row r="3127">
          <cell r="A3127" t="str">
            <v>Variant Pipeline @ Makaipur (Sndw Blck)</v>
          </cell>
          <cell r="B3127" t="str">
            <v/>
          </cell>
        </row>
        <row r="3128">
          <cell r="A3128" t="str">
            <v>CHANGEOVER SWITCH 100AMP</v>
          </cell>
          <cell r="B3128">
            <v>800000425</v>
          </cell>
        </row>
        <row r="3129">
          <cell r="A3129" t="str">
            <v>Pipeline @ PURE JHAU_BABAGANJ</v>
          </cell>
          <cell r="B3129" t="str">
            <v/>
          </cell>
        </row>
        <row r="3130">
          <cell r="A3130" t="str">
            <v>OP Unit @Madhwapur B-Kalakankar</v>
          </cell>
          <cell r="B3130" t="str">
            <v/>
          </cell>
        </row>
        <row r="3131">
          <cell r="A3131" t="str">
            <v>1000082/ repair and maintanace</v>
          </cell>
          <cell r="B3131" t="str">
            <v/>
          </cell>
        </row>
        <row r="3132">
          <cell r="A3132" t="str">
            <v>OP Unit @Birbhadrapur B-Rampur Samgramg</v>
          </cell>
          <cell r="B3132" t="str">
            <v/>
          </cell>
        </row>
        <row r="3133">
          <cell r="A3133" t="str">
            <v>RO UF WATER PURIFIER 7LTR WHIRLPOOL</v>
          </cell>
          <cell r="B3133">
            <v>1300001261</v>
          </cell>
        </row>
        <row r="3134">
          <cell r="A3134" t="str">
            <v>OP Unit @Bharatpur B-Rampur Samgramgarh</v>
          </cell>
          <cell r="B3134" t="str">
            <v/>
          </cell>
        </row>
        <row r="3135">
          <cell r="A3135" t="str">
            <v>WELDING RECTIFIER 400AMPS,SARANG</v>
          </cell>
          <cell r="B3135">
            <v>1300000584</v>
          </cell>
        </row>
        <row r="3136">
          <cell r="A3136" t="str">
            <v>WELDING HOLDER FULL INSULATED</v>
          </cell>
          <cell r="B3136">
            <v>200000630</v>
          </cell>
        </row>
        <row r="3137">
          <cell r="A3137" t="str">
            <v>GRINDING MACHINES AG 7</v>
          </cell>
          <cell r="B3137">
            <v>200001558</v>
          </cell>
        </row>
        <row r="3138">
          <cell r="A3138" t="str">
            <v>PH@AaemnaJaatupur&amp;SamnaspurDaamno(Bihar)</v>
          </cell>
          <cell r="B3138" t="str">
            <v/>
          </cell>
        </row>
        <row r="3139">
          <cell r="A3139" t="str">
            <v>2000248/ REPAIR AND MAINTNANCE</v>
          </cell>
          <cell r="B3139" t="str">
            <v/>
          </cell>
        </row>
        <row r="3140">
          <cell r="A3140" t="str">
            <v>PH @ Burhepur (Bihar)</v>
          </cell>
          <cell r="B3140" t="str">
            <v/>
          </cell>
        </row>
        <row r="3141">
          <cell r="A3141" t="str">
            <v>BW @ Kherapurechemi &amp; Purebasantray (Ram</v>
          </cell>
          <cell r="B3141" t="str">
            <v/>
          </cell>
        </row>
        <row r="3142">
          <cell r="A3142" t="str">
            <v>3000303 / COMPRESSSOR FULL SERVICE</v>
          </cell>
          <cell r="B3142" t="str">
            <v/>
          </cell>
        </row>
        <row r="3143">
          <cell r="A3143" t="str">
            <v>Water sample Testing charges</v>
          </cell>
          <cell r="B3143" t="str">
            <v/>
          </cell>
        </row>
        <row r="3144">
          <cell r="A3144" t="str">
            <v>OP Unit @Kashipur Dibuki B-Bihar</v>
          </cell>
          <cell r="B3144" t="str">
            <v/>
          </cell>
        </row>
        <row r="3145">
          <cell r="A3145" t="str">
            <v>TW @ Aandharipur (Kalakankar)</v>
          </cell>
          <cell r="B3145" t="str">
            <v/>
          </cell>
        </row>
        <row r="3146">
          <cell r="A3146" t="str">
            <v>3000303/ COMPRESSSOR FULL SERVICE</v>
          </cell>
          <cell r="B3146" t="str">
            <v/>
          </cell>
        </row>
        <row r="3147">
          <cell r="A3147" t="str">
            <v>SPARES 5%</v>
          </cell>
          <cell r="B3147" t="str">
            <v/>
          </cell>
        </row>
        <row r="3148">
          <cell r="A3148" t="str">
            <v>Pipeine Works @ Pure Bharat (Sndw Blck)</v>
          </cell>
          <cell r="B3148" t="str">
            <v/>
          </cell>
        </row>
        <row r="3149">
          <cell r="A3149" t="str">
            <v>OP Unit @Kedaura Block-Rampur Samgramgar</v>
          </cell>
          <cell r="B3149" t="str">
            <v/>
          </cell>
        </row>
        <row r="3150">
          <cell r="A3150" t="str">
            <v>2001087/BIKE REPAIR</v>
          </cell>
          <cell r="B3150" t="str">
            <v/>
          </cell>
        </row>
        <row r="3151">
          <cell r="A3151" t="str">
            <v>HOSE PIPE</v>
          </cell>
          <cell r="B3151" t="str">
            <v/>
          </cell>
        </row>
        <row r="3152">
          <cell r="A3152" t="str">
            <v>Hydra clutch plate and PRPLER SHAFT work</v>
          </cell>
          <cell r="B3152" t="str">
            <v/>
          </cell>
        </row>
        <row r="3153">
          <cell r="A3153" t="str">
            <v>METER COST &amp; OTHER CHARG</v>
          </cell>
          <cell r="B3153" t="str">
            <v/>
          </cell>
        </row>
        <row r="3154">
          <cell r="A3154" t="str">
            <v>Tubewell @ Dilerganj (Kunda Blck)</v>
          </cell>
          <cell r="B3154" t="str">
            <v/>
          </cell>
        </row>
        <row r="3155">
          <cell r="A3155" t="str">
            <v>OP Unit @Umari Bujurg Block-Bihar</v>
          </cell>
          <cell r="B3155" t="str">
            <v/>
          </cell>
        </row>
        <row r="3156">
          <cell r="A3156" t="str">
            <v>TW @ Jajupur (Kalakankar)</v>
          </cell>
          <cell r="B3156" t="str">
            <v/>
          </cell>
        </row>
        <row r="3157">
          <cell r="A3157" t="str">
            <v>SECURITY CHARGES FOR ELECTRICITY</v>
          </cell>
          <cell r="B3157" t="str">
            <v/>
          </cell>
        </row>
        <row r="3158">
          <cell r="A3158" t="str">
            <v>G.I.SHEETS</v>
          </cell>
          <cell r="B3158">
            <v>200001325</v>
          </cell>
        </row>
        <row r="3159">
          <cell r="A3159" t="str">
            <v>G.I.SHEET 12 FT X 4 FTX.40MM THICKNESS</v>
          </cell>
          <cell r="B3159">
            <v>800004142</v>
          </cell>
        </row>
        <row r="3160">
          <cell r="A3160" t="str">
            <v>TW Dvlpmnt Work @ Bhadausi &amp; Rampur Pran</v>
          </cell>
          <cell r="B3160" t="str">
            <v/>
          </cell>
        </row>
        <row r="3161">
          <cell r="A3161" t="str">
            <v>TW Dev by 250 PSI Comp @ Sakra (Mang)</v>
          </cell>
          <cell r="B3161" t="str">
            <v/>
          </cell>
        </row>
        <row r="3162">
          <cell r="A3162" t="str">
            <v>TW @ Kakhriha &amp; Abdul wahid ganj (Kalaka</v>
          </cell>
          <cell r="B3162" t="str">
            <v/>
          </cell>
        </row>
        <row r="3163">
          <cell r="A3163" t="str">
            <v>TW Dev by 250 PSI Comp@ Bhatikurdh(Aasp)</v>
          </cell>
          <cell r="B3163" t="str">
            <v/>
          </cell>
        </row>
        <row r="3164">
          <cell r="A3164" t="str">
            <v>Compressor @ Umarpur&amp;Bani  (Patti)</v>
          </cell>
          <cell r="B3164" t="str">
            <v/>
          </cell>
        </row>
        <row r="3165">
          <cell r="A3165" t="str">
            <v>OP Units @ Chausa (Kunda)</v>
          </cell>
          <cell r="B3165" t="str">
            <v/>
          </cell>
        </row>
        <row r="3166">
          <cell r="A3166" t="str">
            <v>450 PSI Comnpressor@Sardeeh (Patti)</v>
          </cell>
          <cell r="B3166" t="str">
            <v/>
          </cell>
        </row>
        <row r="3167">
          <cell r="A3167" t="str">
            <v>TW Dev by 250 PSI Comp @ Dhedua (Aasp)</v>
          </cell>
          <cell r="B3167" t="str">
            <v/>
          </cell>
        </row>
        <row r="3168">
          <cell r="A3168" t="str">
            <v>OP Units @ Sahumai (Kunda)</v>
          </cell>
          <cell r="B3168" t="str">
            <v/>
          </cell>
        </row>
        <row r="3169">
          <cell r="A3169" t="str">
            <v>250 PSI Comnpressor@Para Hamidpur</v>
          </cell>
          <cell r="B3169" t="str">
            <v/>
          </cell>
        </row>
        <row r="3170">
          <cell r="A3170" t="str">
            <v>ALTERNATOR REPAIR</v>
          </cell>
          <cell r="B3170" t="str">
            <v/>
          </cell>
        </row>
        <row r="3171">
          <cell r="A3171" t="str">
            <v>Borewell in Kalayanpur</v>
          </cell>
          <cell r="B3171" t="str">
            <v/>
          </cell>
        </row>
        <row r="3172">
          <cell r="A3172" t="str">
            <v>TW Dev by 250 PSI Comp@ Beend (Aasp)</v>
          </cell>
          <cell r="B3172" t="str">
            <v/>
          </cell>
        </row>
        <row r="3173">
          <cell r="A3173" t="str">
            <v>TW @ Ashapur &amp; Chaubeypur (Sandwachandri</v>
          </cell>
          <cell r="B3173" t="str">
            <v/>
          </cell>
        </row>
        <row r="3174">
          <cell r="A3174" t="str">
            <v>Tube Well Development Work @ Gobari</v>
          </cell>
          <cell r="B3174" t="str">
            <v/>
          </cell>
        </row>
        <row r="3175">
          <cell r="A3175" t="str">
            <v>Tubewell @ Baburai Jahapur (Babaganji)</v>
          </cell>
          <cell r="B3175" t="str">
            <v/>
          </cell>
        </row>
        <row r="3176">
          <cell r="A3176" t="str">
            <v>TW Dev by 250PSI Comp @ Parvatpursuleman</v>
          </cell>
          <cell r="B3176" t="str">
            <v/>
          </cell>
        </row>
        <row r="3177">
          <cell r="A3177" t="str">
            <v>AGGREGATE 40MM</v>
          </cell>
          <cell r="B3177">
            <v>200017629</v>
          </cell>
        </row>
        <row r="3178">
          <cell r="A3178" t="str">
            <v>For Patti Stock Yard Road Dovelepment</v>
          </cell>
          <cell r="B3178" t="str">
            <v/>
          </cell>
        </row>
        <row r="3179">
          <cell r="A3179" t="str">
            <v>TW @ Bhawanigarh (Sangipur)</v>
          </cell>
          <cell r="B3179" t="str">
            <v/>
          </cell>
        </row>
        <row r="3180">
          <cell r="A3180" t="str">
            <v>PANTRY EXPENSES FOR PRATAPGARH OFFICE</v>
          </cell>
          <cell r="B3180" t="str">
            <v/>
          </cell>
        </row>
        <row r="3181">
          <cell r="A3181" t="str">
            <v>U PVC PIPE 2"</v>
          </cell>
          <cell r="B3181">
            <v>200005165</v>
          </cell>
        </row>
        <row r="3182">
          <cell r="A3182" t="str">
            <v>U PVC ELBOW 2"</v>
          </cell>
          <cell r="B3182">
            <v>200005182</v>
          </cell>
        </row>
        <row r="3183">
          <cell r="A3183" t="str">
            <v>UPVC SOLVENT</v>
          </cell>
          <cell r="B3183">
            <v>200012434</v>
          </cell>
        </row>
        <row r="3184">
          <cell r="A3184" t="str">
            <v>UPVC BALL VALUE-2"</v>
          </cell>
          <cell r="B3184">
            <v>200020658</v>
          </cell>
        </row>
        <row r="3185">
          <cell r="A3185" t="str">
            <v>U PVC REDUCER 2"X1"</v>
          </cell>
          <cell r="B3185">
            <v>200020661</v>
          </cell>
        </row>
        <row r="3186">
          <cell r="A3186" t="str">
            <v>TUBE</v>
          </cell>
          <cell r="B3186" t="str">
            <v/>
          </cell>
        </row>
        <row r="3187">
          <cell r="A3187" t="str">
            <v>Boundarywall @ Burhepur (Bihar)</v>
          </cell>
          <cell r="B3187" t="str">
            <v/>
          </cell>
        </row>
        <row r="3188">
          <cell r="A3188" t="str">
            <v>VEHICLE REGISTRATION</v>
          </cell>
          <cell r="B3188" t="str">
            <v/>
          </cell>
        </row>
        <row r="3189">
          <cell r="A3189" t="str">
            <v>TW @ Idilpur (Sangipur)</v>
          </cell>
          <cell r="B3189" t="str">
            <v/>
          </cell>
        </row>
        <row r="3190">
          <cell r="A3190" t="str">
            <v>CUPLOCK VERTICAL 1.0 MTR</v>
          </cell>
          <cell r="B3190">
            <v>800000821</v>
          </cell>
        </row>
        <row r="3191">
          <cell r="A3191" t="str">
            <v>CUPLOCK LEDGER 0.6 MTR</v>
          </cell>
          <cell r="B3191">
            <v>800001273</v>
          </cell>
        </row>
        <row r="3192">
          <cell r="A3192" t="str">
            <v>OP Units @ Keshavpura &amp; Rudauli (Kunda)</v>
          </cell>
          <cell r="B3192" t="str">
            <v/>
          </cell>
        </row>
        <row r="3193">
          <cell r="A3193" t="str">
            <v>1000136 / JCB 2nd full Servicing</v>
          </cell>
          <cell r="B3193" t="str">
            <v/>
          </cell>
        </row>
        <row r="3194">
          <cell r="A3194" t="str">
            <v>Manpower Supply for FHTCs works</v>
          </cell>
          <cell r="B3194" t="str">
            <v/>
          </cell>
        </row>
        <row r="3195">
          <cell r="A3195" t="str">
            <v>RCCB 63 AMP 4 POLE 300 MA</v>
          </cell>
          <cell r="B3195">
            <v>800002816</v>
          </cell>
        </row>
        <row r="3196">
          <cell r="A3196" t="str">
            <v>SHIFTING OF CUPLOCK LEDGERS</v>
          </cell>
          <cell r="B3196" t="str">
            <v/>
          </cell>
        </row>
        <row r="3197">
          <cell r="A3197" t="str">
            <v>TW @ Gauhani &amp; Pachkhara (Sandwachandrik</v>
          </cell>
          <cell r="B3197" t="str">
            <v/>
          </cell>
        </row>
        <row r="3198">
          <cell r="A3198" t="str">
            <v>NEW AIRTEL CONNECTION FOR OFFICE-II</v>
          </cell>
          <cell r="B3198" t="str">
            <v/>
          </cell>
        </row>
        <row r="3199">
          <cell r="A3199" t="str">
            <v>FOR SUN INDUSTRIES MATERIAL UNLOADING</v>
          </cell>
          <cell r="B3199" t="str">
            <v/>
          </cell>
        </row>
        <row r="3200">
          <cell r="A3200" t="str">
            <v>VariantPipeline @Burhepur,Block- Bihar</v>
          </cell>
          <cell r="B3200" t="str">
            <v/>
          </cell>
        </row>
        <row r="3201">
          <cell r="A3201" t="str">
            <v>SHIFTING OF SCAFFOLDING PIPES,CLAMPS,CUP</v>
          </cell>
          <cell r="B3201" t="str">
            <v/>
          </cell>
        </row>
        <row r="3202">
          <cell r="A3202" t="str">
            <v>2001092/1 st Servicing</v>
          </cell>
          <cell r="B3202" t="str">
            <v/>
          </cell>
        </row>
        <row r="3203">
          <cell r="A3203" t="str">
            <v>2001126/SERVICE</v>
          </cell>
          <cell r="B3203" t="str">
            <v/>
          </cell>
        </row>
        <row r="3204">
          <cell r="A3204" t="str">
            <v>TW Devlp by Compressor@Binaeka(Aspurdev</v>
          </cell>
          <cell r="B3204" t="str">
            <v/>
          </cell>
        </row>
        <row r="3205">
          <cell r="A3205" t="str">
            <v>TW @ Para Hamidpur (Sandwachandrik</v>
          </cell>
          <cell r="B3205" t="str">
            <v/>
          </cell>
        </row>
        <row r="3206">
          <cell r="A3206" t="str">
            <v>2001106/1 st Servicing</v>
          </cell>
          <cell r="B3206" t="str">
            <v/>
          </cell>
        </row>
        <row r="3207">
          <cell r="A3207" t="str">
            <v>TW @ Umarpur&amp;Bani -1&amp;2 (PATTI)</v>
          </cell>
          <cell r="B3207" t="str">
            <v/>
          </cell>
        </row>
        <row r="3208">
          <cell r="A3208" t="str">
            <v>CONCRETE MIXER MACHINE</v>
          </cell>
          <cell r="B3208" t="str">
            <v/>
          </cell>
        </row>
        <row r="3209">
          <cell r="A3209" t="str">
            <v>TM self motor work</v>
          </cell>
          <cell r="B3209" t="str">
            <v/>
          </cell>
        </row>
        <row r="3210">
          <cell r="A3210" t="str">
            <v>XSTREAM FIBER BILL PAYMENT FOR OFFICE</v>
          </cell>
          <cell r="B3210" t="str">
            <v/>
          </cell>
        </row>
        <row r="3211">
          <cell r="A3211" t="str">
            <v>JCB OD23L6929 ROAD TAX</v>
          </cell>
          <cell r="B3211" t="str">
            <v/>
          </cell>
        </row>
        <row r="3212">
          <cell r="A3212" t="str">
            <v>2001077/1 st Servicing</v>
          </cell>
          <cell r="B3212" t="str">
            <v/>
          </cell>
        </row>
        <row r="3213">
          <cell r="A3213" t="str">
            <v>TW @ Sarastpur-1&amp;2 (PATTI)</v>
          </cell>
          <cell r="B3213" t="str">
            <v/>
          </cell>
        </row>
        <row r="3214">
          <cell r="A3214" t="str">
            <v>TW works@Badshahpur,B-Sangipur</v>
          </cell>
          <cell r="B3214" t="str">
            <v/>
          </cell>
        </row>
        <row r="3215">
          <cell r="A3215" t="str">
            <v>TRX 23T HYDRA ROAD TAX</v>
          </cell>
          <cell r="B3215" t="str">
            <v/>
          </cell>
        </row>
        <row r="3216">
          <cell r="A3216" t="str">
            <v>TW @ Tardha ( Patti )</v>
          </cell>
          <cell r="B3216" t="str">
            <v/>
          </cell>
        </row>
        <row r="3217">
          <cell r="A3217" t="str">
            <v>2001170/SPARE</v>
          </cell>
          <cell r="B3217" t="str">
            <v/>
          </cell>
        </row>
        <row r="3218">
          <cell r="A3218" t="str">
            <v>Boundary Wall @Bhattikhurd(Aaspurdevsra)</v>
          </cell>
          <cell r="B3218" t="str">
            <v/>
          </cell>
        </row>
        <row r="3219">
          <cell r="A3219" t="str">
            <v>TRANSIT MIXER BR10GC 2873 ROAD TAX</v>
          </cell>
          <cell r="B3219" t="str">
            <v/>
          </cell>
        </row>
        <row r="3220">
          <cell r="A3220" t="str">
            <v>TW @ Beerpura Khurd &amp; Parsad ( Patti )</v>
          </cell>
          <cell r="B3220" t="str">
            <v/>
          </cell>
        </row>
        <row r="3221">
          <cell r="A3221" t="str">
            <v>DI TAIL PIECE 0.3M LENGTH - 100MM</v>
          </cell>
          <cell r="B3221">
            <v>200032929</v>
          </cell>
        </row>
        <row r="3222">
          <cell r="A3222" t="str">
            <v>Installation Charge</v>
          </cell>
          <cell r="B3222" t="str">
            <v/>
          </cell>
        </row>
        <row r="3223">
          <cell r="A3223" t="str">
            <v>2001074/1 st Servicing</v>
          </cell>
          <cell r="B3223" t="str">
            <v/>
          </cell>
        </row>
        <row r="3224">
          <cell r="A3224" t="str">
            <v>TRANSIT MIXER BR10GC 2906 ROAD TAX</v>
          </cell>
          <cell r="B3224" t="str">
            <v/>
          </cell>
        </row>
        <row r="3225">
          <cell r="A3225" t="str">
            <v>Tubewell Devlp work @ Bind (Aaspurdevsra</v>
          </cell>
          <cell r="B3225" t="str">
            <v/>
          </cell>
        </row>
        <row r="3226">
          <cell r="A3226" t="str">
            <v>TUBEWELL @DAFRA  B-ASPURDEVSRA</v>
          </cell>
          <cell r="B3226" t="str">
            <v/>
          </cell>
        </row>
        <row r="3227">
          <cell r="A3227" t="str">
            <v>Tubewell Devlp work @ Sakra (Aaspurdevsr</v>
          </cell>
          <cell r="B3227" t="str">
            <v/>
          </cell>
        </row>
        <row r="3228">
          <cell r="A3228" t="str">
            <v>2001107/BIKE SERVICE</v>
          </cell>
          <cell r="B3228" t="str">
            <v/>
          </cell>
        </row>
        <row r="3229">
          <cell r="A3229" t="str">
            <v>OFFICE EXPENCETURE FOR STAFF</v>
          </cell>
          <cell r="B3229" t="str">
            <v/>
          </cell>
        </row>
        <row r="3230">
          <cell r="A3230" t="str">
            <v>2001088/BIKE SERVICE</v>
          </cell>
          <cell r="B3230" t="str">
            <v/>
          </cell>
        </row>
        <row r="3231">
          <cell r="A3231" t="str">
            <v>2001126/BIKE SERVICE</v>
          </cell>
          <cell r="B3231" t="str">
            <v/>
          </cell>
        </row>
        <row r="3232">
          <cell r="A3232" t="str">
            <v>Tubewell Devlp work @Pravatpur&amp;Suleman</v>
          </cell>
          <cell r="B3232" t="str">
            <v/>
          </cell>
        </row>
        <row r="3233">
          <cell r="A3233" t="str">
            <v>Pipeliine @ Suryagarhjagannath (Mangraur</v>
          </cell>
          <cell r="B3233" t="str">
            <v/>
          </cell>
        </row>
        <row r="3234">
          <cell r="A3234" t="str">
            <v>TW WORKS@Bikara,B-Bihar</v>
          </cell>
          <cell r="B3234" t="str">
            <v/>
          </cell>
        </row>
        <row r="3235">
          <cell r="A3235" t="str">
            <v>DEPOSIT OF GAS CYLINDER</v>
          </cell>
          <cell r="B3235" t="str">
            <v/>
          </cell>
        </row>
        <row r="3236">
          <cell r="A3236" t="str">
            <v>Wireless Keyboard &amp; Mouse</v>
          </cell>
          <cell r="B3236" t="str">
            <v/>
          </cell>
        </row>
        <row r="3237">
          <cell r="A3237" t="str">
            <v>2000384/BIKE SERVICE</v>
          </cell>
          <cell r="B3237" t="str">
            <v/>
          </cell>
        </row>
        <row r="3238">
          <cell r="A3238" t="str">
            <v>TW WORKS@Burhepur,B-Bihar</v>
          </cell>
          <cell r="B3238" t="str">
            <v/>
          </cell>
        </row>
        <row r="3239">
          <cell r="A3239" t="str">
            <v>HYDRA SPARES @18%</v>
          </cell>
          <cell r="B3239" t="str">
            <v/>
          </cell>
        </row>
        <row r="3240">
          <cell r="A3240" t="str">
            <v>HYDRA TYRES @ 28%</v>
          </cell>
          <cell r="B3240" t="str">
            <v/>
          </cell>
        </row>
        <row r="3241">
          <cell r="A3241" t="str">
            <v>TW WORKS@Chhevaga,B-Bihar</v>
          </cell>
          <cell r="B3241" t="str">
            <v/>
          </cell>
        </row>
        <row r="3242">
          <cell r="A3242" t="str">
            <v>TW works @Umardiha,Block-Aaspurdevsra</v>
          </cell>
          <cell r="B3242" t="str">
            <v/>
          </cell>
        </row>
        <row r="3243">
          <cell r="A3243" t="str">
            <v>LPG GAS19 KG</v>
          </cell>
          <cell r="B3243" t="str">
            <v/>
          </cell>
        </row>
        <row r="3244">
          <cell r="A3244" t="str">
            <v>DRINKING WATER FOR PATTI STAFF SEPTEMBER</v>
          </cell>
          <cell r="B3244" t="str">
            <v/>
          </cell>
        </row>
        <row r="3245">
          <cell r="A3245" t="str">
            <v>TUBEWELL@UMARA PATTI ,B-BIHAR</v>
          </cell>
          <cell r="B3245" t="str">
            <v/>
          </cell>
        </row>
        <row r="3246">
          <cell r="A3246" t="str">
            <v>PH @ Bhikhampur &amp; Kopa(Aaspurdevsra)</v>
          </cell>
          <cell r="B3246" t="str">
            <v/>
          </cell>
        </row>
        <row r="3247">
          <cell r="A3247" t="str">
            <v>Tubewell @ Bithara (Bihar Blck)</v>
          </cell>
          <cell r="B3247" t="str">
            <v/>
          </cell>
        </row>
        <row r="3248">
          <cell r="A3248" t="str">
            <v>TW WORKS@Umari Bujurg,B-Bihar</v>
          </cell>
          <cell r="B3248" t="str">
            <v/>
          </cell>
        </row>
        <row r="3249">
          <cell r="A3249" t="str">
            <v>TW @ Dhanvaasa &amp; Kodrajeet -1&amp;2 (PATTI)</v>
          </cell>
          <cell r="B3249" t="str">
            <v/>
          </cell>
        </row>
        <row r="3250">
          <cell r="A3250" t="str">
            <v>TW Devlp by Compressor@ Bikampur &amp; Kopa</v>
          </cell>
          <cell r="B3250" t="str">
            <v/>
          </cell>
        </row>
        <row r="3251">
          <cell r="A3251" t="str">
            <v>SHIFTING OF SHUTTERING MATERIAL</v>
          </cell>
          <cell r="B3251" t="str">
            <v/>
          </cell>
        </row>
        <row r="3252">
          <cell r="A3252" t="str">
            <v>TW WORKS@Maharajpur,B-Bihar</v>
          </cell>
          <cell r="B3252" t="str">
            <v/>
          </cell>
        </row>
        <row r="3253">
          <cell r="A3253" t="str">
            <v>EX GUEST Accommodation</v>
          </cell>
          <cell r="B3253" t="str">
            <v/>
          </cell>
        </row>
        <row r="3254">
          <cell r="A3254" t="str">
            <v>TW @ Khemkaranpur  (PATTI)</v>
          </cell>
          <cell r="B3254" t="str">
            <v/>
          </cell>
        </row>
        <row r="3255">
          <cell r="A3255" t="str">
            <v>FOR CC CAMPS DERWA STOCK YARD</v>
          </cell>
          <cell r="B3255" t="str">
            <v/>
          </cell>
        </row>
        <row r="3256">
          <cell r="A3256" t="str">
            <v>TUBEWELL@KASHIPUR DIBUKI,B-BIHAR</v>
          </cell>
          <cell r="B3256" t="str">
            <v/>
          </cell>
        </row>
        <row r="3257">
          <cell r="A3257" t="str">
            <v>MEDICAL FEES RAJESH(HR)</v>
          </cell>
          <cell r="B3257" t="str">
            <v/>
          </cell>
        </row>
        <row r="3258">
          <cell r="A3258" t="str">
            <v>1.5 MTR VERTICALS</v>
          </cell>
          <cell r="B3258">
            <v>800000458</v>
          </cell>
        </row>
        <row r="3259">
          <cell r="A3259" t="str">
            <v>1 MTR VERTICAL</v>
          </cell>
          <cell r="B3259">
            <v>800000556</v>
          </cell>
        </row>
        <row r="3260">
          <cell r="A3260" t="str">
            <v>CUPLOCK LEDGER 1.15 MTR</v>
          </cell>
          <cell r="B3260">
            <v>800001972</v>
          </cell>
        </row>
        <row r="3261">
          <cell r="A3261" t="str">
            <v>Tube well at Rajapur Raeniya &amp; Nevada Ga</v>
          </cell>
          <cell r="B3261" t="str">
            <v/>
          </cell>
        </row>
        <row r="3262">
          <cell r="A3262" t="str">
            <v>2001088 /Ist Servicing</v>
          </cell>
          <cell r="B3262" t="str">
            <v/>
          </cell>
        </row>
        <row r="3263">
          <cell r="A3263" t="str">
            <v>TUBEWELL@RAMPUR BELA ,B-PATTI</v>
          </cell>
          <cell r="B3263" t="str">
            <v/>
          </cell>
        </row>
        <row r="3264">
          <cell r="A3264" t="str">
            <v>BLOWER FOR STAFF</v>
          </cell>
          <cell r="B3264" t="str">
            <v/>
          </cell>
        </row>
        <row r="3265">
          <cell r="A3265" t="str">
            <v>Pipeline @ Kasipur (Kalakankar)</v>
          </cell>
          <cell r="B3265" t="str">
            <v/>
          </cell>
        </row>
        <row r="3266">
          <cell r="A3266" t="str">
            <v>WOODEN COT 3FT X 6FT</v>
          </cell>
          <cell r="B3266">
            <v>1300000039</v>
          </cell>
        </row>
        <row r="3267">
          <cell r="A3267" t="str">
            <v>IRON ALMARAH</v>
          </cell>
          <cell r="B3267">
            <v>1300000505</v>
          </cell>
        </row>
        <row r="3268">
          <cell r="A3268" t="str">
            <v>2001010 /Ist Servicing</v>
          </cell>
          <cell r="B3268" t="str">
            <v/>
          </cell>
        </row>
        <row r="3269">
          <cell r="A3269" t="str">
            <v>TUBEWELL@RAICHANDRA PATTI &amp;ARILA,B-PATTI</v>
          </cell>
          <cell r="B3269" t="str">
            <v/>
          </cell>
        </row>
        <row r="3270">
          <cell r="A3270" t="str">
            <v>PRISM POLE WITH BUBBLE</v>
          </cell>
          <cell r="B3270">
            <v>200021473</v>
          </cell>
        </row>
        <row r="3271">
          <cell r="A3271" t="str">
            <v>BIPOD FOR TOTAL STATION</v>
          </cell>
          <cell r="B3271">
            <v>200021872</v>
          </cell>
        </row>
        <row r="3272">
          <cell r="A3272" t="str">
            <v>PH @ Sarayjagatsingh (Lalganj)</v>
          </cell>
          <cell r="B3272" t="str">
            <v/>
          </cell>
        </row>
        <row r="3273">
          <cell r="A3273" t="str">
            <v>GUEST MATERIAL FOR STAFF</v>
          </cell>
          <cell r="B3273" t="str">
            <v/>
          </cell>
        </row>
        <row r="3274">
          <cell r="A3274" t="str">
            <v>Drinking water FOR ALL PATTI SITE</v>
          </cell>
          <cell r="B3274" t="str">
            <v/>
          </cell>
        </row>
        <row r="3275">
          <cell r="A3275" t="str">
            <v>INSPECION OF 200MM &amp; 150MM PIPE</v>
          </cell>
          <cell r="B3275" t="str">
            <v/>
          </cell>
        </row>
        <row r="3276">
          <cell r="A3276" t="str">
            <v>TW WORKS@Mahadahan,B-PattiI</v>
          </cell>
          <cell r="B3276" t="str">
            <v/>
          </cell>
        </row>
        <row r="3277">
          <cell r="A3277" t="str">
            <v>TW WORKS@Kukuwar,B-Patti</v>
          </cell>
          <cell r="B3277" t="str">
            <v/>
          </cell>
        </row>
        <row r="3278">
          <cell r="A3278" t="str">
            <v>2001089/ Ist Servicing</v>
          </cell>
          <cell r="B3278" t="str">
            <v/>
          </cell>
        </row>
        <row r="3279">
          <cell r="A3279" t="str">
            <v>Pipeline @ Tardha (Patti)</v>
          </cell>
          <cell r="B3279" t="str">
            <v/>
          </cell>
        </row>
        <row r="3280">
          <cell r="A3280" t="str">
            <v>BRIEF CASE FOR STAFF</v>
          </cell>
          <cell r="B3280" t="str">
            <v/>
          </cell>
        </row>
        <row r="3281">
          <cell r="A3281" t="str">
            <v>TUBEWELL@KOHRAOV ,B-PATTI</v>
          </cell>
          <cell r="B3281" t="str">
            <v/>
          </cell>
        </row>
        <row r="3282">
          <cell r="A3282" t="str">
            <v>USB FOR OFFICE</v>
          </cell>
          <cell r="B3282" t="str">
            <v/>
          </cell>
        </row>
        <row r="3283">
          <cell r="A3283" t="str">
            <v>MATERIALS FOR GUEST HOUSE</v>
          </cell>
          <cell r="B3283" t="str">
            <v/>
          </cell>
        </row>
        <row r="3284">
          <cell r="A3284" t="str">
            <v>TW WORKS@Gogalapur &amp;Puredeojani,B-Patti</v>
          </cell>
          <cell r="B3284" t="str">
            <v/>
          </cell>
        </row>
        <row r="3285">
          <cell r="A3285" t="str">
            <v>Tubewell @ Shivrajpur (Sandw Blck)</v>
          </cell>
          <cell r="B3285" t="str">
            <v/>
          </cell>
        </row>
        <row r="3286">
          <cell r="A3286" t="str">
            <v>Printing Charges for store issue book</v>
          </cell>
          <cell r="B3286" t="str">
            <v/>
          </cell>
        </row>
        <row r="3287">
          <cell r="A3287" t="str">
            <v>PH @ Purechhattu_RAMPUR SANGRAMGARH_3.6</v>
          </cell>
          <cell r="B3287" t="str">
            <v/>
          </cell>
        </row>
        <row r="3288">
          <cell r="A3288" t="str">
            <v>TW works @Diha Balai-Fail,Block-Babaganj</v>
          </cell>
          <cell r="B3288" t="str">
            <v/>
          </cell>
        </row>
        <row r="3289">
          <cell r="A3289" t="str">
            <v>DINNER PROVIDED FOR JE</v>
          </cell>
          <cell r="B3289" t="str">
            <v/>
          </cell>
        </row>
        <row r="3290">
          <cell r="A3290" t="str">
            <v>PRINTING CHARGES OF RFI BOOKS</v>
          </cell>
          <cell r="B3290" t="str">
            <v/>
          </cell>
        </row>
        <row r="3291">
          <cell r="A3291" t="str">
            <v>HYDRA HIRING CHARGES</v>
          </cell>
          <cell r="B3291" t="str">
            <v/>
          </cell>
        </row>
        <row r="3292">
          <cell r="A3292" t="str">
            <v>MB BOOK FOR BILL SUBMITTED</v>
          </cell>
          <cell r="B3292" t="str">
            <v/>
          </cell>
        </row>
        <row r="3293">
          <cell r="A3293" t="str">
            <v>JCB SERVICE</v>
          </cell>
          <cell r="B3293" t="str">
            <v/>
          </cell>
        </row>
        <row r="3294">
          <cell r="A3294" t="str">
            <v>TW works @Chachamau,Block-Kalankar</v>
          </cell>
          <cell r="B3294" t="str">
            <v/>
          </cell>
        </row>
        <row r="3295">
          <cell r="A3295" t="str">
            <v>Tube well at Praanpur (Bababelkharnathdh</v>
          </cell>
          <cell r="B3295" t="str">
            <v/>
          </cell>
        </row>
        <row r="3296">
          <cell r="A3296" t="str">
            <v>TW @ Kuda ( Bihar )</v>
          </cell>
          <cell r="B3296" t="str">
            <v/>
          </cell>
        </row>
        <row r="3297">
          <cell r="A3297" t="str">
            <v>ESR up to PCC @ Banemau (Kunda)</v>
          </cell>
          <cell r="B3297" t="str">
            <v/>
          </cell>
        </row>
        <row r="3298">
          <cell r="A3298" t="str">
            <v>HIRING OF JCB &amp; TRACTOR</v>
          </cell>
          <cell r="B3298" t="str">
            <v/>
          </cell>
        </row>
        <row r="3299">
          <cell r="A3299" t="str">
            <v>TW @ Sarai Naahra ( Bihar )</v>
          </cell>
          <cell r="B3299" t="str">
            <v/>
          </cell>
        </row>
        <row r="3300">
          <cell r="A3300" t="str">
            <v>ESR up to PCC @ Jasauli (Kunda)</v>
          </cell>
          <cell r="B3300" t="str">
            <v/>
          </cell>
        </row>
        <row r="3301">
          <cell r="A3301" t="str">
            <v>INPECTION CHARGES</v>
          </cell>
          <cell r="B3301" t="str">
            <v/>
          </cell>
        </row>
        <row r="3302">
          <cell r="A3302" t="str">
            <v>VOLT METER</v>
          </cell>
          <cell r="B3302">
            <v>200000619</v>
          </cell>
        </row>
        <row r="3303">
          <cell r="A3303" t="str">
            <v>MCCB 63AMP BOX</v>
          </cell>
          <cell r="B3303">
            <v>200004509</v>
          </cell>
        </row>
        <row r="3304">
          <cell r="A3304" t="str">
            <v>MS BOLT M16 X 75 MM</v>
          </cell>
          <cell r="B3304">
            <v>200027954</v>
          </cell>
        </row>
        <row r="3305">
          <cell r="A3305" t="str">
            <v>UPVC PIPE 110 DIA</v>
          </cell>
          <cell r="B3305">
            <v>200033910</v>
          </cell>
        </row>
        <row r="3306">
          <cell r="A3306" t="str">
            <v>AMPERE METERDC 600A,50MV,2.5CL</v>
          </cell>
          <cell r="B3306">
            <v>400016253</v>
          </cell>
        </row>
        <row r="3307">
          <cell r="A3307" t="str">
            <v>MCCB 63AMP  2 POLE</v>
          </cell>
          <cell r="B3307">
            <v>800004530</v>
          </cell>
        </row>
        <row r="3308">
          <cell r="A3308" t="str">
            <v>Tubewell @ Dhedua (Aspdv Blck)</v>
          </cell>
          <cell r="B3308" t="str">
            <v/>
          </cell>
        </row>
        <row r="3309">
          <cell r="A3309" t="str">
            <v>SHIFTING OF 62.5 KVA DG SET &amp; 125 KVA DG</v>
          </cell>
          <cell r="B3309" t="str">
            <v/>
          </cell>
        </row>
        <row r="3310">
          <cell r="A3310" t="str">
            <v>2000430 / PICKUP NEW 4 NOS TYRES</v>
          </cell>
          <cell r="B3310" t="str">
            <v/>
          </cell>
        </row>
        <row r="3311">
          <cell r="A3311" t="str">
            <v>202 / hydra pressure pipe</v>
          </cell>
          <cell r="B3311" t="str">
            <v/>
          </cell>
        </row>
        <row r="3312">
          <cell r="A3312" t="str">
            <v>SHIFTING OF MS PIPES</v>
          </cell>
          <cell r="B3312" t="str">
            <v/>
          </cell>
        </row>
        <row r="3313">
          <cell r="A3313" t="str">
            <v>EX GUEST FOODING</v>
          </cell>
          <cell r="B3313" t="str">
            <v/>
          </cell>
        </row>
        <row r="3314">
          <cell r="A3314" t="str">
            <v>MENTANANCE</v>
          </cell>
          <cell r="B3314" t="str">
            <v/>
          </cell>
        </row>
        <row r="3315">
          <cell r="A3315" t="str">
            <v>SITC of Zinc Al Tank Revised Rate</v>
          </cell>
          <cell r="B3315" t="str">
            <v/>
          </cell>
        </row>
        <row r="3316">
          <cell r="A3316" t="str">
            <v>5000104 / hydraulic pressure pipe</v>
          </cell>
          <cell r="B3316" t="str">
            <v/>
          </cell>
        </row>
        <row r="3317">
          <cell r="A3317" t="str">
            <v>3000175/DG SERVICE</v>
          </cell>
          <cell r="B3317" t="str">
            <v/>
          </cell>
        </row>
        <row r="3318">
          <cell r="A3318" t="str">
            <v>MIXER GRINDER 800W USHA MAKE</v>
          </cell>
          <cell r="B3318">
            <v>1300000522</v>
          </cell>
        </row>
        <row r="3319">
          <cell r="A3319" t="str">
            <v>SHIFTING OF ESCORT DIGMAX BACKHOE LOADER</v>
          </cell>
          <cell r="B3319" t="str">
            <v/>
          </cell>
        </row>
        <row r="3320">
          <cell r="A3320" t="str">
            <v>TUBEWELL@BHAVRANPUR ,B-PATTI</v>
          </cell>
          <cell r="B3320" t="str">
            <v/>
          </cell>
        </row>
        <row r="3321">
          <cell r="A3321" t="str">
            <v>SPARES 18%</v>
          </cell>
          <cell r="B3321" t="str">
            <v/>
          </cell>
        </row>
        <row r="3322">
          <cell r="A3322" t="str">
            <v>TW @ Eethu (Kalakankar)</v>
          </cell>
          <cell r="B3322" t="str">
            <v/>
          </cell>
        </row>
        <row r="3323">
          <cell r="A3323" t="str">
            <v>Manpower Supply for the Month of Sept-23</v>
          </cell>
          <cell r="B3323" t="str">
            <v/>
          </cell>
        </row>
        <row r="3324">
          <cell r="A3324" t="str">
            <v>ELCB 63 AMPS WITH ENCLOSER</v>
          </cell>
          <cell r="B3324">
            <v>200000001</v>
          </cell>
        </row>
        <row r="3325">
          <cell r="A3325" t="str">
            <v>FOR FOODING EXPENCE OF STAFF</v>
          </cell>
          <cell r="B3325" t="str">
            <v/>
          </cell>
        </row>
        <row r="3326">
          <cell r="A3326" t="str">
            <v>TRANCHER SERVICE</v>
          </cell>
          <cell r="B3326" t="str">
            <v/>
          </cell>
        </row>
        <row r="3327">
          <cell r="A3327" t="str">
            <v>FLEX BOARD PRINTING &amp; BINDING</v>
          </cell>
          <cell r="B3327" t="str">
            <v/>
          </cell>
        </row>
        <row r="3328">
          <cell r="A3328" t="str">
            <v>Compressor@Mehwamohanpur&amp;Mohaddinaga(Kun</v>
          </cell>
          <cell r="B3328" t="str">
            <v/>
          </cell>
        </row>
        <row r="3329">
          <cell r="A3329" t="str">
            <v>TW @SandwaChandrika&amp;KatkaManpur(SandwaCh</v>
          </cell>
          <cell r="B3329" t="str">
            <v/>
          </cell>
        </row>
        <row r="3330">
          <cell r="A3330" t="str">
            <v>FOR EX GUST FOODING PURPOSE</v>
          </cell>
          <cell r="B3330" t="str">
            <v/>
          </cell>
        </row>
        <row r="3331">
          <cell r="A3331" t="str">
            <v>CONVEYOR ROLLER</v>
          </cell>
          <cell r="B3331" t="str">
            <v/>
          </cell>
        </row>
        <row r="3332">
          <cell r="A3332" t="str">
            <v>Compressor @ Puraeli Makhdumpur(Babagan</v>
          </cell>
          <cell r="B3332" t="str">
            <v/>
          </cell>
        </row>
        <row r="3333">
          <cell r="A3333" t="str">
            <v>FOR ED  (AJAY SIR</v>
          </cell>
          <cell r="B3333" t="str">
            <v/>
          </cell>
        </row>
        <row r="3334">
          <cell r="A3334" t="str">
            <v>BW @ PURE GAJAI_RAMPUR SANGRAMGARH</v>
          </cell>
          <cell r="B3334" t="str">
            <v/>
          </cell>
        </row>
        <row r="3335">
          <cell r="A3335" t="str">
            <v>Boundary Wall @ Chausa-1&amp;2 (Kunda)</v>
          </cell>
          <cell r="B3335" t="str">
            <v/>
          </cell>
        </row>
        <row r="3336">
          <cell r="A3336" t="str">
            <v>TRIP SHEET OF POWER TRAILER</v>
          </cell>
          <cell r="B3336" t="str">
            <v/>
          </cell>
        </row>
        <row r="3337">
          <cell r="A3337" t="str">
            <v>Compressor @ Janvamau (TW-1&amp;2) (Kalakaka</v>
          </cell>
          <cell r="B3337" t="str">
            <v/>
          </cell>
        </row>
        <row r="3338">
          <cell r="A3338" t="str">
            <v>HOTEL ROOM RENT CHARGES</v>
          </cell>
          <cell r="B3338" t="str">
            <v/>
          </cell>
        </row>
        <row r="3339">
          <cell r="A3339" t="str">
            <v>DI DOUBLE SOCKET BEND 200X90DEG K9</v>
          </cell>
          <cell r="B3339">
            <v>200032909</v>
          </cell>
        </row>
        <row r="3340">
          <cell r="A3340" t="str">
            <v>DI DOUBLE SOCKET BEND 250 X 90 DEGREE</v>
          </cell>
          <cell r="B3340">
            <v>200032912</v>
          </cell>
        </row>
        <row r="3341">
          <cell r="A3341" t="str">
            <v>DI DOUBLE SOCKET BEND 250 X 45 DEGREE</v>
          </cell>
          <cell r="B3341">
            <v>200032913</v>
          </cell>
        </row>
        <row r="3342">
          <cell r="A3342" t="str">
            <v>DI DOUBLE SOCKET BEND 250 X 22.5 DEGREE</v>
          </cell>
          <cell r="B3342">
            <v>200032914</v>
          </cell>
        </row>
        <row r="3343">
          <cell r="A3343" t="str">
            <v>DI DS TEE FLANGE BRANCH 200X200X80MM</v>
          </cell>
          <cell r="B3343">
            <v>200032915</v>
          </cell>
        </row>
        <row r="3344">
          <cell r="A3344" t="str">
            <v>DI DS TEE FLANGE BRANCH 250X250MMX80MM</v>
          </cell>
          <cell r="B3344">
            <v>200032917</v>
          </cell>
        </row>
        <row r="3345">
          <cell r="A3345" t="str">
            <v>DI DS TEE FLANGE BRANCH 250X250MMX100MM</v>
          </cell>
          <cell r="B3345">
            <v>200032918</v>
          </cell>
        </row>
        <row r="3346">
          <cell r="A3346" t="str">
            <v>DI DOUBLE SOCKET REDUCER 200MM X 150MM</v>
          </cell>
          <cell r="B3346">
            <v>200032921</v>
          </cell>
        </row>
        <row r="3347">
          <cell r="A3347" t="str">
            <v>DI DOUBLE SOCKET REDUCER 250MM X 100MM</v>
          </cell>
          <cell r="B3347">
            <v>200032923</v>
          </cell>
        </row>
        <row r="3348">
          <cell r="A3348" t="str">
            <v>DI DOUBLE SOCKET REDUCER 250MM X 150MM</v>
          </cell>
          <cell r="B3348">
            <v>200032924</v>
          </cell>
        </row>
        <row r="3349">
          <cell r="A3349" t="str">
            <v>DI DOUBLE SOCKET REDUCER 250MM X 200MM</v>
          </cell>
          <cell r="B3349">
            <v>200032925</v>
          </cell>
        </row>
        <row r="3350">
          <cell r="A3350" t="str">
            <v>DI FLANGED SOCKET 250MM</v>
          </cell>
          <cell r="B3350">
            <v>200032927</v>
          </cell>
        </row>
        <row r="3351">
          <cell r="A3351" t="str">
            <v>DI ALL SOCKET TEE 250MMX250MMX250MM</v>
          </cell>
          <cell r="B3351">
            <v>200032933</v>
          </cell>
        </row>
        <row r="3352">
          <cell r="A3352" t="str">
            <v>BW @ DIGAOSI_RAMPUR SANGRAMGARH</v>
          </cell>
          <cell r="B3352" t="str">
            <v/>
          </cell>
        </row>
        <row r="3353">
          <cell r="A3353" t="str">
            <v>Compressor @ Bharatpur (Rampursangramgar</v>
          </cell>
          <cell r="B3353" t="str">
            <v/>
          </cell>
        </row>
        <row r="3354">
          <cell r="A3354" t="str">
            <v>GREASE GUN 6KG JCB BRAND</v>
          </cell>
          <cell r="B3354" t="str">
            <v/>
          </cell>
        </row>
        <row r="3355">
          <cell r="A3355" t="str">
            <v>Labour Supply for FHTCs works</v>
          </cell>
          <cell r="B3355" t="str">
            <v/>
          </cell>
        </row>
        <row r="3356">
          <cell r="A3356" t="str">
            <v>TW @Chakamajhanipur&amp;Pragaspur(Bababelkar</v>
          </cell>
          <cell r="B3356" t="str">
            <v/>
          </cell>
        </row>
        <row r="3357">
          <cell r="A3357" t="str">
            <v>FOR GUEST HOUSE STAFF ACCOUMADATION</v>
          </cell>
          <cell r="B3357" t="str">
            <v/>
          </cell>
        </row>
        <row r="3358">
          <cell r="A3358" t="str">
            <v>BW @ Keshavpura &amp; Rudali (Kunda)</v>
          </cell>
          <cell r="B3358" t="str">
            <v/>
          </cell>
        </row>
        <row r="3359">
          <cell r="A3359" t="str">
            <v>Pump House @ Chausa (Kunda)</v>
          </cell>
          <cell r="B3359" t="str">
            <v/>
          </cell>
        </row>
        <row r="3360">
          <cell r="A3360" t="str">
            <v>NEW JCB SERVICE</v>
          </cell>
          <cell r="B3360" t="str">
            <v/>
          </cell>
        </row>
        <row r="3361">
          <cell r="A3361" t="str">
            <v>Compressor @ Dewapur (Lalganj)</v>
          </cell>
          <cell r="B3361" t="str">
            <v/>
          </cell>
        </row>
        <row r="3362">
          <cell r="A3362" t="str">
            <v>HAMMERING DRILL BIT 12MM</v>
          </cell>
          <cell r="B3362">
            <v>200004680</v>
          </cell>
        </row>
        <row r="3363">
          <cell r="A3363" t="str">
            <v>RCCB 25 AMP 2 POLE</v>
          </cell>
          <cell r="B3363">
            <v>200008015</v>
          </cell>
        </row>
        <row r="3364">
          <cell r="A3364" t="str">
            <v>FOR EX GUEST</v>
          </cell>
          <cell r="B3364" t="str">
            <v/>
          </cell>
        </row>
        <row r="3365">
          <cell r="A3365" t="str">
            <v>REBUTTONED HYDRA FRONT TYRE 11X20</v>
          </cell>
          <cell r="B3365">
            <v>400007792</v>
          </cell>
        </row>
        <row r="3366">
          <cell r="A3366" t="str">
            <v>HYDRA REAR TYRE 13X24</v>
          </cell>
          <cell r="B3366">
            <v>400007793</v>
          </cell>
        </row>
        <row r="3367">
          <cell r="A3367" t="str">
            <v>Charges for Development by 450 PSI Compr</v>
          </cell>
          <cell r="B3367" t="str">
            <v/>
          </cell>
        </row>
        <row r="3368">
          <cell r="A3368" t="str">
            <v>NEW JCB 1ST SERVICE</v>
          </cell>
          <cell r="B3368" t="str">
            <v/>
          </cell>
        </row>
        <row r="3369">
          <cell r="A3369" t="str">
            <v>Manpower Supply for June'22</v>
          </cell>
          <cell r="B3369" t="str">
            <v/>
          </cell>
        </row>
        <row r="3370">
          <cell r="A3370" t="str">
            <v>Manpower Supply for the Month of Jan</v>
          </cell>
          <cell r="B3370" t="str">
            <v/>
          </cell>
        </row>
        <row r="3371">
          <cell r="A3371" t="str">
            <v>TESTING CHARGES</v>
          </cell>
          <cell r="B3371" t="str">
            <v/>
          </cell>
        </row>
        <row r="3372">
          <cell r="A3372" t="str">
            <v>TRANCHER HOUSING LETH WORK</v>
          </cell>
          <cell r="B3372" t="str">
            <v/>
          </cell>
        </row>
        <row r="3373">
          <cell r="A3373" t="str">
            <v>GUEST HOUSE GROSSERY</v>
          </cell>
          <cell r="B3373" t="str">
            <v/>
          </cell>
        </row>
        <row r="3374">
          <cell r="A3374" t="str">
            <v>5 HP MOTOR DOL STARTER 3 PHASE(14-21A)</v>
          </cell>
          <cell r="B3374">
            <v>200028343</v>
          </cell>
        </row>
        <row r="3375">
          <cell r="A3375" t="str">
            <v>COMPRESSOR HEAD PIPE TREDING &amp; WELDING</v>
          </cell>
          <cell r="B3375" t="str">
            <v/>
          </cell>
        </row>
        <row r="3376">
          <cell r="A3376" t="str">
            <v>Rail channel for fabrication</v>
          </cell>
          <cell r="B3376" t="str">
            <v/>
          </cell>
        </row>
        <row r="3377">
          <cell r="A3377" t="str">
            <v>PLANT ERECTION , COMISSION AND OTHER WOR</v>
          </cell>
          <cell r="B3377" t="str">
            <v/>
          </cell>
        </row>
        <row r="3378">
          <cell r="A3378" t="str">
            <v>HIRING OF TRACK FOR MS PIPE SHIFTING</v>
          </cell>
          <cell r="B3378" t="str">
            <v/>
          </cell>
        </row>
        <row r="3379">
          <cell r="A3379" t="str">
            <v>Compressor @ Fatuhabad (Babaganj)</v>
          </cell>
          <cell r="B3379" t="str">
            <v/>
          </cell>
        </row>
        <row r="3380">
          <cell r="A3380" t="str">
            <v>TW @ Bramhauli  (Kalakankar)</v>
          </cell>
          <cell r="B3380" t="str">
            <v/>
          </cell>
        </row>
        <row r="3381">
          <cell r="A3381" t="str">
            <v>Erection VFD RTU INV Cable Pipe</v>
          </cell>
          <cell r="B3381" t="str">
            <v/>
          </cell>
        </row>
        <row r="3382">
          <cell r="A3382" t="str">
            <v>FOR CC CAM REPAIRING</v>
          </cell>
          <cell r="B3382" t="str">
            <v/>
          </cell>
        </row>
        <row r="3383">
          <cell r="A3383" t="str">
            <v>STEEL GURUMALA</v>
          </cell>
          <cell r="B3383">
            <v>200027875</v>
          </cell>
        </row>
        <row r="3384">
          <cell r="A3384" t="str">
            <v>Compressor @ Birbhadrapur(Rampursangramp</v>
          </cell>
          <cell r="B3384" t="str">
            <v/>
          </cell>
        </row>
        <row r="3385">
          <cell r="A3385" t="str">
            <v>BIKE NEW TYRES</v>
          </cell>
          <cell r="B3385" t="str">
            <v/>
          </cell>
        </row>
        <row r="3386">
          <cell r="A3386" t="str">
            <v>Manpower supply for July'22</v>
          </cell>
          <cell r="B3386" t="str">
            <v/>
          </cell>
        </row>
        <row r="3387">
          <cell r="A3387" t="str">
            <v>TW works at Aspurdevasara B-Aspurdevasa</v>
          </cell>
          <cell r="B3387" t="str">
            <v/>
          </cell>
        </row>
        <row r="3388">
          <cell r="A3388" t="str">
            <v>TW by 1'Cusec Oof Tube Wells Ahibaranpur</v>
          </cell>
          <cell r="B3388" t="str">
            <v/>
          </cell>
        </row>
        <row r="3389">
          <cell r="A3389" t="str">
            <v>DRINKING WATER FOR STAFF'MAY23</v>
          </cell>
          <cell r="B3389" t="str">
            <v/>
          </cell>
        </row>
        <row r="3390">
          <cell r="A3390" t="str">
            <v>OP Unit @ Kanava (Babaganj )</v>
          </cell>
          <cell r="B3390" t="str">
            <v/>
          </cell>
        </row>
        <row r="3391">
          <cell r="A3391" t="str">
            <v>TW @ BhawaniganjKota (Babaganj)</v>
          </cell>
          <cell r="B3391" t="str">
            <v/>
          </cell>
        </row>
        <row r="3392">
          <cell r="A3392" t="str">
            <v>Pipeline work @ Sarayjamuari (Mangraura</v>
          </cell>
          <cell r="B3392" t="str">
            <v/>
          </cell>
        </row>
        <row r="3393">
          <cell r="A3393" t="str">
            <v>OP Unit @Kakriha&amp;Abdulwahidganj(KalaKank</v>
          </cell>
          <cell r="B3393" t="str">
            <v/>
          </cell>
        </row>
        <row r="3394">
          <cell r="A3394" t="str">
            <v>ELECTRICAL MATERIALS FOR INVERTER SUETUP</v>
          </cell>
          <cell r="B3394" t="str">
            <v/>
          </cell>
        </row>
        <row r="3395">
          <cell r="A3395" t="str">
            <v>OP Unit @ Jajupur (Kalakankar)</v>
          </cell>
          <cell r="B3395" t="str">
            <v/>
          </cell>
        </row>
        <row r="3396">
          <cell r="A3396" t="str">
            <v>OP Unit @ Pritampur (Bababelkarnathdham)</v>
          </cell>
          <cell r="B3396" t="str">
            <v/>
          </cell>
        </row>
        <row r="3397">
          <cell r="A3397" t="str">
            <v>DRINKING  WATER 20 LTR -MAY'23</v>
          </cell>
          <cell r="B3397" t="str">
            <v/>
          </cell>
        </row>
        <row r="3398">
          <cell r="A3398" t="str">
            <v>OP Unit @ Bahorikpur (Babaganj )</v>
          </cell>
          <cell r="B3398" t="str">
            <v/>
          </cell>
        </row>
        <row r="3399">
          <cell r="A3399" t="str">
            <v>OP Unit @Barna</v>
          </cell>
          <cell r="B3399" t="str">
            <v/>
          </cell>
        </row>
        <row r="3400">
          <cell r="A3400" t="str">
            <v>2001189/BIKE SERVICE</v>
          </cell>
          <cell r="B3400" t="str">
            <v/>
          </cell>
        </row>
        <row r="3401">
          <cell r="A3401" t="str">
            <v>Manpower Supply for the Month of June-23</v>
          </cell>
          <cell r="B3401" t="str">
            <v/>
          </cell>
        </row>
        <row r="3402">
          <cell r="A3402" t="str">
            <v>TW @ Mandah&amp;Bojhi (Mangraura)</v>
          </cell>
          <cell r="B3402" t="str">
            <v/>
          </cell>
        </row>
        <row r="3403">
          <cell r="A3403" t="str">
            <v>Patti Stockyard Electrici Prower Connect</v>
          </cell>
          <cell r="B3403" t="str">
            <v/>
          </cell>
        </row>
        <row r="3404">
          <cell r="A3404" t="str">
            <v>Formation of Approach Road @ Derwa Yard</v>
          </cell>
          <cell r="B3404" t="str">
            <v/>
          </cell>
        </row>
        <row r="3405">
          <cell r="A3405" t="str">
            <v>BRASS SIEVE 90 MIC</v>
          </cell>
          <cell r="B3405">
            <v>200028451</v>
          </cell>
        </row>
        <row r="3406">
          <cell r="A3406" t="str">
            <v>ELECRICAL HOT PLATE 200MM</v>
          </cell>
          <cell r="B3406">
            <v>200033594</v>
          </cell>
        </row>
        <row r="3407">
          <cell r="A3407" t="str">
            <v>3000302  / 125 KVA DG SET 2ST Servicing</v>
          </cell>
          <cell r="B3407" t="str">
            <v/>
          </cell>
        </row>
        <row r="3408">
          <cell r="A3408" t="str">
            <v>LT 4CX10SQ.MM XLPE INS ARM ALU CABLE</v>
          </cell>
          <cell r="B3408">
            <v>800003920</v>
          </cell>
        </row>
        <row r="3409">
          <cell r="A3409" t="str">
            <v>2001077/bike repair</v>
          </cell>
          <cell r="B3409" t="str">
            <v/>
          </cell>
        </row>
        <row r="3410">
          <cell r="A3410" t="str">
            <v>Pump House@Parvatpur Suleman(Aaspurdevsr</v>
          </cell>
          <cell r="B3410" t="str">
            <v/>
          </cell>
        </row>
        <row r="3411">
          <cell r="A3411" t="str">
            <v>TW @ PurmaiSultanpur (Babaganj)</v>
          </cell>
          <cell r="B3411" t="str">
            <v/>
          </cell>
        </row>
        <row r="3412">
          <cell r="A3412" t="str">
            <v>TW @ Umari kotila ( Bihar )</v>
          </cell>
          <cell r="B3412" t="str">
            <v/>
          </cell>
        </row>
        <row r="3413">
          <cell r="A3413" t="str">
            <v>2001129/BIKE SERVICE</v>
          </cell>
          <cell r="B3413" t="str">
            <v/>
          </cell>
        </row>
        <row r="3414">
          <cell r="A3414" t="str">
            <v>TUBEWELL@SIYA ,B-BIHAR</v>
          </cell>
          <cell r="B3414" t="str">
            <v/>
          </cell>
        </row>
        <row r="3415">
          <cell r="A3415" t="str">
            <v>2001140/BIKE SERVICE</v>
          </cell>
          <cell r="B3415" t="str">
            <v/>
          </cell>
        </row>
        <row r="3416">
          <cell r="A3416" t="str">
            <v>GEAR OIL 90 &amp; BEARINGS</v>
          </cell>
          <cell r="B3416" t="str">
            <v/>
          </cell>
        </row>
        <row r="3417">
          <cell r="A3417" t="str">
            <v>2001106/BIKE SERVICE</v>
          </cell>
          <cell r="B3417" t="str">
            <v/>
          </cell>
        </row>
        <row r="3418">
          <cell r="A3418" t="str">
            <v>OP Unit @ Umarpur &amp; Bani  (Patti)</v>
          </cell>
          <cell r="B3418" t="str">
            <v/>
          </cell>
        </row>
        <row r="3419">
          <cell r="A3419" t="str">
            <v>TW @ Aaemna Jatupur &amp; Samnaspur damno(Bi</v>
          </cell>
          <cell r="B3419" t="str">
            <v/>
          </cell>
        </row>
        <row r="3420">
          <cell r="A3420" t="str">
            <v>BAR BENDING MACHINE (HEAVY DUTY)</v>
          </cell>
          <cell r="B3420">
            <v>1300000176</v>
          </cell>
        </row>
        <row r="3421">
          <cell r="A3421" t="str">
            <v>BAR CUTTING MACHINE</v>
          </cell>
          <cell r="B3421">
            <v>1300000177</v>
          </cell>
        </row>
        <row r="3422">
          <cell r="A3422" t="str">
            <v>OP Unit @ Parsani (Patti)</v>
          </cell>
          <cell r="B3422" t="str">
            <v/>
          </cell>
        </row>
        <row r="3423">
          <cell r="A3423" t="str">
            <v>OP Unit@Chakerhi&amp;NevadaKalan(Rmprsngrmga</v>
          </cell>
          <cell r="B3423" t="str">
            <v/>
          </cell>
        </row>
        <row r="3424">
          <cell r="A3424" t="str">
            <v>TW @ KamoliVeerbhanpur(Bihar)</v>
          </cell>
          <cell r="B3424" t="str">
            <v/>
          </cell>
        </row>
        <row r="3425">
          <cell r="A3425" t="str">
            <v>Tubewell @Gogaer B-Bihar</v>
          </cell>
          <cell r="B3425" t="str">
            <v/>
          </cell>
        </row>
        <row r="3426">
          <cell r="A3426" t="str">
            <v>OP Unit@Kanyaeyadullapur&amp;Harnahar(Rmprsn</v>
          </cell>
          <cell r="B3426" t="str">
            <v/>
          </cell>
        </row>
        <row r="3427">
          <cell r="A3427" t="str">
            <v>TUBEWELL@BARNA ,B-BIHAR</v>
          </cell>
          <cell r="B3427" t="str">
            <v/>
          </cell>
        </row>
        <row r="3428">
          <cell r="A3428" t="str">
            <v>TRANSPORTION CHARGE</v>
          </cell>
          <cell r="B3428" t="str">
            <v/>
          </cell>
        </row>
        <row r="3429">
          <cell r="A3429" t="str">
            <v>OP Unit @ Barasarai (Mangraura)</v>
          </cell>
          <cell r="B3429" t="str">
            <v/>
          </cell>
        </row>
        <row r="3430">
          <cell r="A3430" t="str">
            <v>DI TAIL PIECE 0.3M LENGTH - 200MMNO</v>
          </cell>
          <cell r="B3430">
            <v>200032931</v>
          </cell>
        </row>
        <row r="3431">
          <cell r="A3431" t="str">
            <v>TW @ Thane Gopapur ( Patti )</v>
          </cell>
          <cell r="B3431" t="str">
            <v/>
          </cell>
        </row>
        <row r="3432">
          <cell r="A3432" t="str">
            <v>TOTAL STATION</v>
          </cell>
          <cell r="B3432">
            <v>1300000257</v>
          </cell>
        </row>
        <row r="3433">
          <cell r="A3433" t="str">
            <v>DUMPY LEVEL / AUTO LEVEL</v>
          </cell>
          <cell r="B3433">
            <v>200002274</v>
          </cell>
        </row>
        <row r="3434">
          <cell r="A3434" t="str">
            <v>RTO CHARGES</v>
          </cell>
          <cell r="B3434" t="str">
            <v/>
          </cell>
        </row>
        <row r="3435">
          <cell r="A3435" t="str">
            <v>TW @ Marha ( Patti )</v>
          </cell>
          <cell r="B3435" t="str">
            <v/>
          </cell>
        </row>
        <row r="3436">
          <cell r="A3436" t="str">
            <v>GREASE TRANSPORT CHARGE</v>
          </cell>
          <cell r="B3436" t="str">
            <v/>
          </cell>
        </row>
        <row r="3437">
          <cell r="A3437" t="str">
            <v>TW @ Sardeeh ( Patti )</v>
          </cell>
          <cell r="B3437" t="str">
            <v/>
          </cell>
        </row>
        <row r="3438">
          <cell r="A3438" t="str">
            <v>2001144 / BIKE Servicing</v>
          </cell>
          <cell r="B3438" t="str">
            <v/>
          </cell>
        </row>
        <row r="3439">
          <cell r="A3439" t="str">
            <v>TYRE TRANSPOTATION CHARGE</v>
          </cell>
          <cell r="B3439" t="str">
            <v/>
          </cell>
        </row>
        <row r="3440">
          <cell r="A3440" t="str">
            <v>2000384 / BIKE REPAIR AND MAINTENACE WOR</v>
          </cell>
          <cell r="B3440" t="str">
            <v/>
          </cell>
        </row>
        <row r="3441">
          <cell r="A3441" t="str">
            <v>TW @ Parsani ( Patti )</v>
          </cell>
          <cell r="B3441" t="str">
            <v/>
          </cell>
        </row>
        <row r="3442">
          <cell r="A3442" t="str">
            <v>2001116/SPARES OF TRANCTOR TRANCH</v>
          </cell>
          <cell r="B3442" t="str">
            <v/>
          </cell>
        </row>
        <row r="3443">
          <cell r="A3443" t="str">
            <v>TW Works @ JAKHAMAI B-KUNDA</v>
          </cell>
          <cell r="B3443" t="str">
            <v/>
          </cell>
        </row>
        <row r="3444">
          <cell r="A3444" t="str">
            <v>TRANSPORT CHARGING</v>
          </cell>
          <cell r="B3444" t="str">
            <v/>
          </cell>
        </row>
        <row r="3445">
          <cell r="A3445" t="str">
            <v>2000548/BIKE REPAIRE 18%</v>
          </cell>
          <cell r="B3445" t="str">
            <v/>
          </cell>
        </row>
        <row r="3446">
          <cell r="A3446" t="str">
            <v>VEHICLE TRIP EXPENCES DETAILS</v>
          </cell>
          <cell r="B3446" t="str">
            <v/>
          </cell>
        </row>
        <row r="3447">
          <cell r="A3447" t="str">
            <v>2000548/BIKE REPAIRE</v>
          </cell>
          <cell r="B3447" t="str">
            <v/>
          </cell>
        </row>
        <row r="3448">
          <cell r="A3448" t="str">
            <v>TW @ Ranguali  (Lalganj</v>
          </cell>
          <cell r="B3448" t="str">
            <v/>
          </cell>
        </row>
        <row r="3449">
          <cell r="A3449" t="str">
            <v>1000082 / JCB NEW TUBE</v>
          </cell>
          <cell r="B3449" t="str">
            <v/>
          </cell>
        </row>
        <row r="3450">
          <cell r="A3450" t="str">
            <v>TOILET MATERIALS</v>
          </cell>
          <cell r="B3450" t="str">
            <v/>
          </cell>
        </row>
        <row r="3451">
          <cell r="A3451" t="str">
            <v>BATCHING PLANT FOUNDATION BOLTS</v>
          </cell>
          <cell r="B3451" t="str">
            <v/>
          </cell>
        </row>
        <row r="3452">
          <cell r="A3452" t="str">
            <v>TW @ Rangardh Raela &amp; Sarai raj (Lalganj</v>
          </cell>
          <cell r="B3452" t="str">
            <v/>
          </cell>
        </row>
        <row r="3453">
          <cell r="A3453" t="str">
            <v>TW @ Ram GarhKhas &amp; Hulasgarh(Lalganj</v>
          </cell>
          <cell r="B3453" t="str">
            <v/>
          </cell>
        </row>
        <row r="3454">
          <cell r="A3454" t="str">
            <v>DI DS TEE FLANGE BRANCH 200X200X150MM</v>
          </cell>
          <cell r="B3454">
            <v>200032916</v>
          </cell>
        </row>
        <row r="3455">
          <cell r="A3455" t="str">
            <v>DI DS TEE FLANGE BRANCH 250X250MMX150MM</v>
          </cell>
          <cell r="B3455">
            <v>200032919</v>
          </cell>
        </row>
        <row r="3456">
          <cell r="A3456" t="str">
            <v>LPG REFILLING</v>
          </cell>
          <cell r="B3456" t="str">
            <v/>
          </cell>
        </row>
        <row r="3457">
          <cell r="A3457" t="str">
            <v>TW @ Pure jodha (Rampursangramgarh)</v>
          </cell>
          <cell r="B3457" t="str">
            <v/>
          </cell>
        </row>
        <row r="3458">
          <cell r="A3458" t="str">
            <v>DRINKING WATER</v>
          </cell>
          <cell r="B3458" t="str">
            <v/>
          </cell>
        </row>
        <row r="3459">
          <cell r="A3459" t="str">
            <v>STAMP PURCHASE</v>
          </cell>
          <cell r="B3459" t="str">
            <v/>
          </cell>
        </row>
        <row r="3460">
          <cell r="A3460" t="str">
            <v>Tubewell @ Kalayanpur &amp; Purefhattesingh</v>
          </cell>
          <cell r="B3460" t="str">
            <v/>
          </cell>
        </row>
        <row r="3461">
          <cell r="A3461" t="str">
            <v>PRITING &amp; STATIONERY</v>
          </cell>
          <cell r="B3461" t="str">
            <v/>
          </cell>
        </row>
        <row r="3462">
          <cell r="A3462" t="str">
            <v>TW @ Dhigausi (Rampursangramgarh)</v>
          </cell>
          <cell r="B3462" t="str">
            <v/>
          </cell>
        </row>
        <row r="3463">
          <cell r="A3463" t="str">
            <v>TW @ Budhiyapur (Rampursangramgarh)</v>
          </cell>
          <cell r="B3463" t="str">
            <v/>
          </cell>
        </row>
        <row r="3464">
          <cell r="A3464" t="str">
            <v>TW @ Batauli (Rampursangramgarh)</v>
          </cell>
          <cell r="B3464" t="str">
            <v/>
          </cell>
        </row>
        <row r="3465">
          <cell r="A3465" t="str">
            <v>TW @ Alipur (Rampursangramgarh)</v>
          </cell>
          <cell r="B3465" t="str">
            <v/>
          </cell>
        </row>
        <row r="3466">
          <cell r="A3466" t="str">
            <v>HAMMERING DRILL BIT 10MM</v>
          </cell>
          <cell r="B3466">
            <v>200004681</v>
          </cell>
        </row>
        <row r="3467">
          <cell r="A3467" t="str">
            <v>Manpower Supply for the Month of Aug-23</v>
          </cell>
          <cell r="B3467" t="str">
            <v/>
          </cell>
        </row>
        <row r="3468">
          <cell r="A3468" t="str">
            <v>TRANSPORTING CHARG OF TRAILOR</v>
          </cell>
          <cell r="B3468" t="str">
            <v/>
          </cell>
        </row>
        <row r="3469">
          <cell r="A3469" t="str">
            <v>CARTAGE FOR A3 COLOUR PRINTER</v>
          </cell>
          <cell r="B3469" t="str">
            <v/>
          </cell>
        </row>
        <row r="3470">
          <cell r="A3470" t="str">
            <v>FOR STEEL TESTING</v>
          </cell>
          <cell r="B3470" t="str">
            <v/>
          </cell>
        </row>
        <row r="3471">
          <cell r="A3471" t="str">
            <v/>
          </cell>
          <cell r="B3471" t="str">
            <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V DETAILS"/>
      <sheetName val="Sheet3"/>
      <sheetName val="RECON SHEET"/>
      <sheetName val="m codes"/>
    </sheetNames>
    <sheetDataSet>
      <sheetData sheetId="0"/>
      <sheetData sheetId="1"/>
      <sheetData sheetId="2"/>
      <sheetData sheetId="3"/>
      <sheetData sheetId="4">
        <row r="1">
          <cell r="A1" t="str">
            <v>Material Description</v>
          </cell>
          <cell r="B1" t="str">
            <v>Material</v>
          </cell>
        </row>
        <row r="2">
          <cell r="A2" t="str">
            <v>M.S CLAMPS Ø200MM.</v>
          </cell>
          <cell r="B2">
            <v>900004856</v>
          </cell>
        </row>
        <row r="3">
          <cell r="A3" t="str">
            <v>M.S REDUCER-150MMX200MMX12MM,IS:2800/226</v>
          </cell>
          <cell r="B3">
            <v>900007176</v>
          </cell>
        </row>
        <row r="4">
          <cell r="A4" t="str">
            <v>M.S FLAT STRIP CENTER GUIDE-150X350X5MM</v>
          </cell>
          <cell r="B4">
            <v>900007180</v>
          </cell>
        </row>
        <row r="5">
          <cell r="A5" t="str">
            <v>WELL CAP-200MM WITH HANDLE,IS:2800/226</v>
          </cell>
          <cell r="B5">
            <v>900007227</v>
          </cell>
        </row>
        <row r="6">
          <cell r="A6" t="str">
            <v>TUBE WELL SUPPORT H FRAME BORE-500MM</v>
          </cell>
          <cell r="B6">
            <v>900007644</v>
          </cell>
        </row>
        <row r="7">
          <cell r="A7" t="str">
            <v>CEMENT ( 43 GRADE )</v>
          </cell>
          <cell r="B7">
            <v>200001796</v>
          </cell>
        </row>
        <row r="8">
          <cell r="A8" t="str">
            <v>PEA GRAVEL 1.2mm to 4.8mm</v>
          </cell>
          <cell r="B8">
            <v>200033498</v>
          </cell>
        </row>
        <row r="10">
          <cell r="A10" t="str">
            <v>DI Pipe 250K7</v>
          </cell>
          <cell r="B10">
            <v>900008548</v>
          </cell>
        </row>
        <row r="11">
          <cell r="A11" t="str">
            <v>5TON 6MTR NYLON BELT SLING</v>
          </cell>
          <cell r="B11">
            <v>200001544</v>
          </cell>
        </row>
        <row r="12">
          <cell r="A12" t="str">
            <v>HDPE-63X63X63MM,PN-6,R-TEE,CLASS:PE-100</v>
          </cell>
          <cell r="B12">
            <v>200030286</v>
          </cell>
        </row>
        <row r="13">
          <cell r="A13" t="str">
            <v>PETROL</v>
          </cell>
          <cell r="B13">
            <v>200001008</v>
          </cell>
        </row>
        <row r="14">
          <cell r="A14" t="str">
            <v>TMT REBAR FE500D/500 16MM</v>
          </cell>
          <cell r="B14">
            <v>200017633</v>
          </cell>
        </row>
        <row r="15">
          <cell r="A15" t="str">
            <v>HDPE PIPE-63MM,PN-6,CLASS:PE-100,IS:4984</v>
          </cell>
          <cell r="B15">
            <v>1200000251</v>
          </cell>
        </row>
        <row r="16">
          <cell r="A16" t="str">
            <v>HDPE PIPE-90MM,PN-6,CLASS:PE-100</v>
          </cell>
          <cell r="B16">
            <v>1200000333</v>
          </cell>
        </row>
        <row r="17">
          <cell r="A17" t="str">
            <v>HDPE PIPE-63MM,PN-6,CLASS:PE-100,IS:4984</v>
          </cell>
          <cell r="B17">
            <v>900007099</v>
          </cell>
        </row>
        <row r="18">
          <cell r="A18" t="str">
            <v>HDPE PIPE-90MM,PN-6,CLASS:PE-100</v>
          </cell>
          <cell r="B18">
            <v>900007195</v>
          </cell>
        </row>
        <row r="20">
          <cell r="A20" t="str">
            <v>HDPE PIPE-75MM,PN-6,CLASS:PE-100</v>
          </cell>
          <cell r="B20">
            <v>1200000332</v>
          </cell>
        </row>
        <row r="21">
          <cell r="A21" t="str">
            <v>HDPE PIPE-160MM,PN-6,CLASS:PE-100</v>
          </cell>
          <cell r="B21">
            <v>1200000335</v>
          </cell>
        </row>
        <row r="22">
          <cell r="A22" t="str">
            <v>BRASS TAP</v>
          </cell>
          <cell r="B22">
            <v>1200000231</v>
          </cell>
        </row>
        <row r="23">
          <cell r="A23" t="str">
            <v>15MM GI NIPPLE - 0.5MTR LENGTH</v>
          </cell>
          <cell r="B23">
            <v>1200000451</v>
          </cell>
        </row>
        <row r="24">
          <cell r="A24" t="str">
            <v>HDPE-63MM,PN6,END CAP,CLASS:PE100</v>
          </cell>
          <cell r="B24">
            <v>200030277</v>
          </cell>
        </row>
        <row r="25">
          <cell r="A25" t="str">
            <v>HDPE-90X90X90MM,PN-6,R-TEE,CLASS:PE-100</v>
          </cell>
          <cell r="B25">
            <v>200030288</v>
          </cell>
        </row>
        <row r="26">
          <cell r="A26" t="str">
            <v>HDPE-110X110X110MM,PN-6,R-TEE,CL:PE-100</v>
          </cell>
          <cell r="B26">
            <v>200030289</v>
          </cell>
        </row>
        <row r="27">
          <cell r="A27" t="str">
            <v>HDPE 63MM ,PN6 ,CROSS TEE ,CLASS:PE100</v>
          </cell>
          <cell r="B27">
            <v>200030301</v>
          </cell>
        </row>
        <row r="28">
          <cell r="A28" t="str">
            <v>HDPE 90MM ,PN6 ,CROSS TEE ,CLASS:PE100</v>
          </cell>
          <cell r="B28">
            <v>200030303</v>
          </cell>
        </row>
        <row r="29">
          <cell r="A29" t="str">
            <v>HDPE-90MM,PN6, 75MM,ENLARGER,CLASS:PE100</v>
          </cell>
          <cell r="B29">
            <v>200030310</v>
          </cell>
        </row>
        <row r="30">
          <cell r="A30" t="str">
            <v>HDPE-110MM,PN6,90MM,ENLARGER,CLASS:PE100</v>
          </cell>
          <cell r="B30">
            <v>200030313</v>
          </cell>
        </row>
        <row r="31">
          <cell r="A31" t="str">
            <v>HDPE-110MM,PN6,63MM,ENLARGER,CLASS:PE100</v>
          </cell>
          <cell r="B31">
            <v>200030314</v>
          </cell>
        </row>
        <row r="32">
          <cell r="A32" t="str">
            <v>MS PIPE-200MM,ERW,SLOTTED,IS:8110</v>
          </cell>
          <cell r="B32">
            <v>900007107</v>
          </cell>
        </row>
        <row r="33">
          <cell r="A33" t="str">
            <v>FOR CLEANING MATERIAL</v>
          </cell>
          <cell r="B33" t="str">
            <v/>
          </cell>
        </row>
        <row r="34">
          <cell r="A34" t="str">
            <v>M.S PIPE-200NB</v>
          </cell>
          <cell r="B34">
            <v>900006956</v>
          </cell>
        </row>
        <row r="35">
          <cell r="A35" t="str">
            <v>BAIL PLUG-150MMX12MM+M.S U HOOK,IS:2800</v>
          </cell>
          <cell r="B35">
            <v>900007172</v>
          </cell>
        </row>
        <row r="36">
          <cell r="A36" t="str">
            <v>M.S RING-200MM X 12MM, GROOVE</v>
          </cell>
          <cell r="B36">
            <v>900007178</v>
          </cell>
        </row>
        <row r="37">
          <cell r="A37" t="str">
            <v>MS RING FOR BLIND PIPE150MM,IS:2800/226</v>
          </cell>
          <cell r="B37">
            <v>900007230</v>
          </cell>
        </row>
        <row r="38">
          <cell r="A38" t="str">
            <v>M.S PIPE-150NB X 5MM THK. ERW</v>
          </cell>
          <cell r="B38">
            <v>900007661</v>
          </cell>
        </row>
        <row r="39">
          <cell r="A39" t="str">
            <v>M.S PIPE-150NB X 5.4MM THK,SLOTTED</v>
          </cell>
          <cell r="B39">
            <v>900007662</v>
          </cell>
        </row>
        <row r="40">
          <cell r="A40" t="str">
            <v>HDPE PIPE-125MM,PN-6,CLASS:PE-100,IS4984</v>
          </cell>
          <cell r="B40">
            <v>1200000252</v>
          </cell>
        </row>
        <row r="41">
          <cell r="A41" t="str">
            <v>HDPE PIPE-140MM,PN-6,CLASS:PE-100,IS4984</v>
          </cell>
          <cell r="B41">
            <v>1200000253</v>
          </cell>
        </row>
        <row r="42">
          <cell r="A42" t="str">
            <v>HDPE-75X75X75MM,PN-6,R-TEE,CLASS:PE-100</v>
          </cell>
          <cell r="B42">
            <v>200030287</v>
          </cell>
        </row>
        <row r="43">
          <cell r="A43" t="str">
            <v>TMT REBAR FE500D/500 10 MM</v>
          </cell>
          <cell r="B43">
            <v>200017631</v>
          </cell>
        </row>
        <row r="44">
          <cell r="A44" t="str">
            <v>TMT REBAR FE500D/500 12 MM</v>
          </cell>
          <cell r="B44">
            <v>200017632</v>
          </cell>
        </row>
        <row r="45">
          <cell r="A45" t="str">
            <v>TMT REBAR FE500D/500 20 MM</v>
          </cell>
          <cell r="B45">
            <v>200017634</v>
          </cell>
        </row>
        <row r="46">
          <cell r="A46" t="str">
            <v>HDPE PIPE-125MM,PN-6,CLASS:PE-100,IS4984</v>
          </cell>
          <cell r="B46">
            <v>900007100</v>
          </cell>
        </row>
        <row r="48">
          <cell r="A48" t="str">
            <v>HDPE PIPE-160MM,PN-6,CLASS:PE-100</v>
          </cell>
          <cell r="B48">
            <v>900007197</v>
          </cell>
        </row>
        <row r="49">
          <cell r="A49" t="str">
            <v>TMT REBAR FE500D/500 8 MM</v>
          </cell>
          <cell r="B49">
            <v>200017630</v>
          </cell>
        </row>
        <row r="51">
          <cell r="A51" t="str">
            <v>HDPE PIPE-110MM,PN-6,CLASS:PE-100</v>
          </cell>
          <cell r="B51">
            <v>1200000334</v>
          </cell>
        </row>
        <row r="52">
          <cell r="A52" t="str">
            <v>HDPE-75MM,PN6, 63MM,ENLARGER,CLASS:PE100</v>
          </cell>
          <cell r="B52">
            <v>200030309</v>
          </cell>
        </row>
        <row r="53">
          <cell r="A53" t="str">
            <v>FOR TRANSPORTAION CHARGES</v>
          </cell>
          <cell r="B53" t="str">
            <v/>
          </cell>
        </row>
        <row r="54">
          <cell r="A54" t="str">
            <v>BRASS TAP</v>
          </cell>
          <cell r="B54">
            <v>900000317</v>
          </cell>
        </row>
        <row r="55">
          <cell r="A55" t="str">
            <v>MDPE PIPE-20MM</v>
          </cell>
          <cell r="B55">
            <v>1200000408</v>
          </cell>
        </row>
        <row r="56">
          <cell r="A56" t="str">
            <v>GI PIPE-15MM</v>
          </cell>
          <cell r="B56">
            <v>1200000409</v>
          </cell>
        </row>
        <row r="57">
          <cell r="A57" t="str">
            <v>PP CLAMP SADLLE-63MM</v>
          </cell>
          <cell r="B57">
            <v>1200000410</v>
          </cell>
        </row>
        <row r="58">
          <cell r="A58" t="str">
            <v>PP CLAMP SADLLE-90MM</v>
          </cell>
          <cell r="B58">
            <v>1200000411</v>
          </cell>
        </row>
        <row r="59">
          <cell r="A59" t="str">
            <v>MDPE FEMLE THREADED ASSEMBLY-20MM</v>
          </cell>
          <cell r="B59">
            <v>1200000414</v>
          </cell>
        </row>
        <row r="60">
          <cell r="A60" t="str">
            <v>GI SOCKET-15MM</v>
          </cell>
          <cell r="B60">
            <v>1200000416</v>
          </cell>
        </row>
        <row r="61">
          <cell r="A61" t="str">
            <v>SS FLOW CONTROL VAlVE</v>
          </cell>
          <cell r="B61">
            <v>1200000417</v>
          </cell>
        </row>
        <row r="62">
          <cell r="A62" t="str">
            <v>WALL MOUNT SADDLE GI PIPE-15MM</v>
          </cell>
          <cell r="B62">
            <v>1200000418</v>
          </cell>
        </row>
        <row r="63">
          <cell r="A63" t="str">
            <v>G.I ELBOW 15 MM</v>
          </cell>
          <cell r="B63">
            <v>1200000419</v>
          </cell>
        </row>
        <row r="64">
          <cell r="A64" t="str">
            <v>20MM MDPE COMPRESSION ELBOW</v>
          </cell>
          <cell r="B64">
            <v>1200000448</v>
          </cell>
        </row>
        <row r="65">
          <cell r="A65" t="str">
            <v>MDPE ELBOW-20MM</v>
          </cell>
          <cell r="B65">
            <v>1200000415</v>
          </cell>
        </row>
        <row r="66">
          <cell r="A66" t="str">
            <v>PP CLAMP SADLLE-63MM</v>
          </cell>
          <cell r="B66">
            <v>900007414</v>
          </cell>
        </row>
        <row r="67">
          <cell r="A67" t="str">
            <v>PP CLAMP SADLLE-90MM</v>
          </cell>
          <cell r="B67">
            <v>900007415</v>
          </cell>
        </row>
        <row r="68">
          <cell r="A68" t="str">
            <v>PP CLAMP SADLLE-110MM</v>
          </cell>
          <cell r="B68">
            <v>900007416</v>
          </cell>
        </row>
        <row r="69">
          <cell r="A69" t="str">
            <v>MDPE ELBOW-20MM</v>
          </cell>
          <cell r="B69">
            <v>900007419</v>
          </cell>
        </row>
        <row r="70">
          <cell r="A70" t="str">
            <v>SS FLOW CONTROL VAlVE</v>
          </cell>
          <cell r="B70">
            <v>900007421</v>
          </cell>
        </row>
        <row r="72">
          <cell r="A72" t="str">
            <v>PP CLAMP SADDLE-140MM</v>
          </cell>
          <cell r="B72">
            <v>900008156</v>
          </cell>
        </row>
        <row r="73">
          <cell r="A73" t="str">
            <v>PP CLAMP SADDLE-160MM</v>
          </cell>
          <cell r="B73">
            <v>900008157</v>
          </cell>
        </row>
        <row r="74">
          <cell r="A74" t="str">
            <v>PP CLAMP SADDLE-200MM</v>
          </cell>
          <cell r="B74">
            <v>900008159</v>
          </cell>
        </row>
        <row r="75">
          <cell r="A75" t="str">
            <v>PP CLAMP SADDLE 125MM WITH M8 FASTNERS</v>
          </cell>
          <cell r="B75">
            <v>900008617</v>
          </cell>
        </row>
        <row r="76">
          <cell r="A76" t="str">
            <v>20MM MDPE COMPRESSION ELBOW</v>
          </cell>
          <cell r="B76">
            <v>900008618</v>
          </cell>
        </row>
        <row r="77">
          <cell r="A77" t="str">
            <v>MS PIPE-300MM,ERW,SLOTTED,IS:8110</v>
          </cell>
          <cell r="B77">
            <v>900007108</v>
          </cell>
        </row>
        <row r="78">
          <cell r="A78" t="str">
            <v>M.S RING-300MM X 12MM, GROOVE</v>
          </cell>
          <cell r="B78">
            <v>900007177</v>
          </cell>
        </row>
        <row r="79">
          <cell r="A79" t="str">
            <v>Pipeline @ Kamoli Veerabhanupur (Bihar)</v>
          </cell>
          <cell r="B79" t="str">
            <v/>
          </cell>
        </row>
        <row r="80">
          <cell r="A80" t="str">
            <v>Pipeline @ Rajapur (Babaganj)</v>
          </cell>
          <cell r="B80" t="str">
            <v/>
          </cell>
        </row>
        <row r="81">
          <cell r="A81" t="str">
            <v>Pipeline Works @ Nariyawan</v>
          </cell>
          <cell r="B81" t="str">
            <v/>
          </cell>
        </row>
        <row r="82">
          <cell r="A82" t="str">
            <v>Pipeline Works@Umari Bujurgh,Block-Bihar</v>
          </cell>
          <cell r="B82" t="str">
            <v/>
          </cell>
        </row>
        <row r="83">
          <cell r="A83" t="str">
            <v>VariatPipeline @Umari Bujurgh,Block-Biha</v>
          </cell>
          <cell r="B83" t="str">
            <v/>
          </cell>
        </row>
        <row r="84">
          <cell r="A84" t="str">
            <v>HIRED VEHICLES FOR CLIENT</v>
          </cell>
          <cell r="B84" t="str">
            <v/>
          </cell>
        </row>
        <row r="85">
          <cell r="A85" t="str">
            <v>M.S REDUCER-300MMX200MMX12MM,IS:2800/226</v>
          </cell>
          <cell r="B85">
            <v>900007175</v>
          </cell>
        </row>
        <row r="86">
          <cell r="A86" t="str">
            <v>M.S CLAMP-300MM IS:2800/26</v>
          </cell>
          <cell r="B86">
            <v>900007225</v>
          </cell>
        </row>
        <row r="87">
          <cell r="A87" t="str">
            <v>WELL CAP-300MM WITH HANDLE,IS:2800/226</v>
          </cell>
          <cell r="B87">
            <v>900007226</v>
          </cell>
        </row>
        <row r="88">
          <cell r="A88" t="str">
            <v>TUBE WELL SUPPORT H FRAME BORE DIA 600MM</v>
          </cell>
          <cell r="B88">
            <v>900007235</v>
          </cell>
        </row>
        <row r="89">
          <cell r="A89" t="str">
            <v>15MM GI NIPPLE - 0.3MTR LENGTH</v>
          </cell>
          <cell r="B89">
            <v>1200000450</v>
          </cell>
        </row>
        <row r="90">
          <cell r="A90" t="str">
            <v>FOR STAFF WELFARE EXP</v>
          </cell>
          <cell r="B90" t="str">
            <v/>
          </cell>
        </row>
        <row r="91">
          <cell r="A91" t="str">
            <v>Pipeline @ Chausa (Kunda) P1</v>
          </cell>
          <cell r="B91" t="str">
            <v/>
          </cell>
        </row>
        <row r="92">
          <cell r="A92" t="str">
            <v>Pipeline @ Itaura (Kunda)</v>
          </cell>
          <cell r="B92" t="str">
            <v/>
          </cell>
        </row>
        <row r="93">
          <cell r="A93" t="str">
            <v>Pipeline @ Launda &amp; Mamauli (Kunda)</v>
          </cell>
          <cell r="B93" t="str">
            <v/>
          </cell>
        </row>
        <row r="94">
          <cell r="A94" t="str">
            <v>Pipeline Works @ Keshavpur &amp; Rudauli</v>
          </cell>
          <cell r="B94" t="str">
            <v/>
          </cell>
        </row>
        <row r="95">
          <cell r="A95" t="str">
            <v>Pipeline Works@Sahumai,Block-Kunda</v>
          </cell>
          <cell r="B95" t="str">
            <v/>
          </cell>
        </row>
        <row r="96">
          <cell r="A96" t="str">
            <v>HDPE-140X140X140MM,PN-6,R-TEE,CL:PE-100</v>
          </cell>
          <cell r="B96">
            <v>200030291</v>
          </cell>
        </row>
        <row r="97">
          <cell r="A97" t="str">
            <v>HDPE-160X160X160MM,PN-6,R-TEE,CL:PE-100</v>
          </cell>
          <cell r="B97">
            <v>200030293</v>
          </cell>
        </row>
        <row r="98">
          <cell r="A98" t="str">
            <v>HDPE-140MM,PN6,110MM,ENLARGER,CL:PE100</v>
          </cell>
          <cell r="B98">
            <v>200030315</v>
          </cell>
        </row>
        <row r="99">
          <cell r="A99" t="str">
            <v>HDPE-160MM,PN6,140MM,ENLARGER,CL:PE100</v>
          </cell>
          <cell r="B99">
            <v>200030318</v>
          </cell>
        </row>
        <row r="100">
          <cell r="A100" t="str">
            <v>HDPE PIPE-200MM,PN-6,CLASS:PE-100,IS4984</v>
          </cell>
          <cell r="B100">
            <v>1200000255</v>
          </cell>
        </row>
        <row r="101">
          <cell r="A101" t="str">
            <v>M.S PIPE-300MM X 7.1MM,ERW,IS:4270</v>
          </cell>
          <cell r="B101">
            <v>900007169</v>
          </cell>
        </row>
        <row r="102">
          <cell r="A102" t="str">
            <v>300mm MS Bail Plug IS 2800</v>
          </cell>
          <cell r="B102">
            <v>900008660</v>
          </cell>
        </row>
        <row r="103">
          <cell r="A103" t="str">
            <v>FOR 40 FEET OFFCIE CONATINER REAPIRING C</v>
          </cell>
          <cell r="B103" t="str">
            <v/>
          </cell>
        </row>
        <row r="104">
          <cell r="A104" t="str">
            <v>DIESEL</v>
          </cell>
          <cell r="B104">
            <v>500000000</v>
          </cell>
        </row>
        <row r="105">
          <cell r="A105" t="str">
            <v>FOR HOTEL ROOM RENT CHARGES</v>
          </cell>
          <cell r="B105" t="str">
            <v/>
          </cell>
        </row>
        <row r="106">
          <cell r="A106" t="str">
            <v>HDPE-90MM,PN6, 63MM,ENLARGER,CLASS:PE100</v>
          </cell>
          <cell r="B106">
            <v>200030311</v>
          </cell>
        </row>
        <row r="107">
          <cell r="A107" t="str">
            <v>HDPE PIPE-200MM,PN-6,CLASS:PE-100,IS4984</v>
          </cell>
          <cell r="B107">
            <v>900007103</v>
          </cell>
        </row>
        <row r="108">
          <cell r="A108" t="str">
            <v>MDPE PIPE-20MM</v>
          </cell>
          <cell r="B108">
            <v>900007412</v>
          </cell>
        </row>
        <row r="109">
          <cell r="A109" t="str">
            <v>FOR KICHEN MATERIAL</v>
          </cell>
          <cell r="B109" t="str">
            <v/>
          </cell>
        </row>
        <row r="110">
          <cell r="A110" t="str">
            <v>SLUICE VALVE FIRE HYDRANT TYPE80MM,PN-10</v>
          </cell>
          <cell r="B110">
            <v>900007127</v>
          </cell>
        </row>
        <row r="111">
          <cell r="A111" t="str">
            <v>DOUBLE BALL AIR VALVE-50MM,PN-10</v>
          </cell>
          <cell r="B111">
            <v>900007136</v>
          </cell>
        </row>
        <row r="112">
          <cell r="A112" t="str">
            <v>DI SCOUR-80MM,PN-10</v>
          </cell>
          <cell r="B112">
            <v>900007408</v>
          </cell>
        </row>
        <row r="113">
          <cell r="A113" t="str">
            <v>PIPELINE @ RAJAPURKALAN (SADAR)</v>
          </cell>
          <cell r="B113" t="str">
            <v/>
          </cell>
        </row>
        <row r="114">
          <cell r="A114" t="str">
            <v>Pipeline works @ variyasamudra</v>
          </cell>
          <cell r="B114" t="str">
            <v/>
          </cell>
        </row>
        <row r="115">
          <cell r="A115" t="str">
            <v>Variatio Pipeline Works@ Nari</v>
          </cell>
          <cell r="B115" t="str">
            <v/>
          </cell>
        </row>
        <row r="116">
          <cell r="A116" t="str">
            <v>For Transporting charges</v>
          </cell>
          <cell r="B116" t="str">
            <v/>
          </cell>
        </row>
        <row r="117">
          <cell r="A117" t="str">
            <v>HDPE-125MM,PN6, 110MM Reducer PE100</v>
          </cell>
          <cell r="B117">
            <v>200032242</v>
          </cell>
        </row>
        <row r="118">
          <cell r="A118" t="str">
            <v>Pressure Release Valve  - 80mm dia</v>
          </cell>
          <cell r="B118">
            <v>900008551</v>
          </cell>
        </row>
        <row r="119">
          <cell r="A119" t="str">
            <v>DI SLUICE VALVE-200MM,PN-10,IS:780</v>
          </cell>
          <cell r="B119">
            <v>900007115</v>
          </cell>
        </row>
        <row r="120">
          <cell r="A120" t="str">
            <v>FOR PIPES UNLAODING CHARGES</v>
          </cell>
          <cell r="B120" t="str">
            <v/>
          </cell>
        </row>
        <row r="121">
          <cell r="A121" t="str">
            <v>HDPE BEND-140MM,PN-6,90DEG,CLASS:PE-100</v>
          </cell>
          <cell r="B121">
            <v>200030271</v>
          </cell>
        </row>
        <row r="122">
          <cell r="A122" t="str">
            <v>FOR PRINTING &amp; STATIONARY</v>
          </cell>
          <cell r="B122" t="str">
            <v/>
          </cell>
        </row>
        <row r="123">
          <cell r="A123" t="str">
            <v>HDPE 140mm X 140mm X 63mm PN6 TEE PE100</v>
          </cell>
          <cell r="B123">
            <v>200032213</v>
          </cell>
        </row>
        <row r="124">
          <cell r="A124" t="str">
            <v>FOR SPLIT AC SHIFTING</v>
          </cell>
          <cell r="B124" t="str">
            <v/>
          </cell>
        </row>
        <row r="125">
          <cell r="A125" t="str">
            <v>HDPE-140MM,PN6,125MM,ENLARGER,CL:PE100</v>
          </cell>
          <cell r="B125">
            <v>200030316</v>
          </cell>
        </row>
        <row r="126">
          <cell r="A126" t="str">
            <v>HDPE - Stub Bend - 140mm,PE100</v>
          </cell>
          <cell r="B126">
            <v>200032261</v>
          </cell>
        </row>
        <row r="127">
          <cell r="A127" t="str">
            <v>FOR OP UNIT &amp;COMPRESSOR SPARES</v>
          </cell>
          <cell r="B127" t="str">
            <v/>
          </cell>
        </row>
        <row r="128">
          <cell r="A128" t="str">
            <v>DI SLUICE VALVE-80MM,PN-10,IS:780</v>
          </cell>
          <cell r="B128">
            <v>900007111</v>
          </cell>
        </row>
        <row r="129">
          <cell r="A129" t="str">
            <v>DI SLUICE VALVE-100MM,PN-10,IS:780</v>
          </cell>
          <cell r="B129">
            <v>900007112</v>
          </cell>
        </row>
        <row r="130">
          <cell r="A130" t="str">
            <v>DI SLUICE VALVE-150MM,PN-10,IS:780</v>
          </cell>
          <cell r="B130">
            <v>900007114</v>
          </cell>
        </row>
        <row r="131">
          <cell r="A131" t="str">
            <v>Sluice Valve -250mm dia</v>
          </cell>
          <cell r="B131">
            <v>900008549</v>
          </cell>
        </row>
        <row r="132">
          <cell r="A132" t="str">
            <v>Double Ball Type Air valve - 80mm</v>
          </cell>
          <cell r="B132">
            <v>900008550</v>
          </cell>
        </row>
        <row r="133">
          <cell r="A133" t="str">
            <v>FOR COURIER CHARGES</v>
          </cell>
          <cell r="B133" t="str">
            <v/>
          </cell>
        </row>
        <row r="134">
          <cell r="A134" t="str">
            <v>HDPE 110mm X 110mm X 63mm PN6 TEE PE100</v>
          </cell>
          <cell r="B134">
            <v>200032205</v>
          </cell>
        </row>
        <row r="135">
          <cell r="A135" t="str">
            <v>HDPE-125MM,PN6, 90MM Reducer PE100</v>
          </cell>
          <cell r="B135">
            <v>200032240</v>
          </cell>
        </row>
        <row r="136">
          <cell r="A136" t="str">
            <v>HDPE-125MM,PN6, 63MM Reducer PE100</v>
          </cell>
          <cell r="B136">
            <v>200032241</v>
          </cell>
        </row>
        <row r="137">
          <cell r="A137" t="str">
            <v>HDPE-140MM,PN6,63MM,ENLARGER,CL:PE100</v>
          </cell>
          <cell r="B137">
            <v>200030320</v>
          </cell>
        </row>
        <row r="138">
          <cell r="A138" t="str">
            <v>HDPE 90mm X 90mm X 63mm, PN6 TEE PE100</v>
          </cell>
          <cell r="B138">
            <v>200032203</v>
          </cell>
        </row>
        <row r="139">
          <cell r="A139" t="str">
            <v>HDPE 110mm X 110mm X 75mm PN6 TEE PE100</v>
          </cell>
          <cell r="B139">
            <v>200032206</v>
          </cell>
        </row>
        <row r="140">
          <cell r="A140" t="str">
            <v>HDPE 110mm X 110mm X 90mm PN6 TEE PE100</v>
          </cell>
          <cell r="B140">
            <v>200032207</v>
          </cell>
        </row>
        <row r="141">
          <cell r="A141" t="str">
            <v>FOR STAFF MESS EXPENSE</v>
          </cell>
          <cell r="B141" t="str">
            <v/>
          </cell>
        </row>
        <row r="142">
          <cell r="A142" t="str">
            <v>FOR OP UNIT &amp; COMPRESSOR TOOLS</v>
          </cell>
          <cell r="B142" t="str">
            <v/>
          </cell>
        </row>
        <row r="143">
          <cell r="A143" t="str">
            <v>FOR 20 FEET OFFCIE CONATINER REAPIRING C</v>
          </cell>
          <cell r="B143" t="str">
            <v/>
          </cell>
        </row>
        <row r="144">
          <cell r="A144" t="str">
            <v>HDPE-160MM,PN6,63MM Reducer PE100</v>
          </cell>
          <cell r="B144">
            <v>200032247</v>
          </cell>
        </row>
        <row r="145">
          <cell r="A145" t="str">
            <v>Pipeline @ Fatuhabad (Babaganj)</v>
          </cell>
          <cell r="B145" t="str">
            <v/>
          </cell>
        </row>
        <row r="146">
          <cell r="A146" t="str">
            <v>HDPE 140mm X 140mm X 75mm PN6 TEE PE100</v>
          </cell>
          <cell r="B146">
            <v>200032214</v>
          </cell>
        </row>
        <row r="147">
          <cell r="A147" t="str">
            <v>FOR INTERNET EXP</v>
          </cell>
          <cell r="B147" t="str">
            <v/>
          </cell>
        </row>
        <row r="148">
          <cell r="A148" t="str">
            <v>HDPE-200MM,PN6,160MM,ENLARGER,CL:PE100</v>
          </cell>
          <cell r="B148">
            <v>200030328</v>
          </cell>
        </row>
        <row r="149">
          <cell r="A149" t="str">
            <v>Pipeline@TARDHA -PATTI</v>
          </cell>
          <cell r="B149" t="str">
            <v/>
          </cell>
        </row>
        <row r="150">
          <cell r="A150" t="str">
            <v>HDPE 160mm X 160mm  X 63mm PN6 TEE PE100</v>
          </cell>
          <cell r="B150">
            <v>200032217</v>
          </cell>
        </row>
        <row r="151">
          <cell r="A151" t="str">
            <v>HDPE 160mm X 160mm X 75mm PN6 TEE PE100</v>
          </cell>
          <cell r="B151">
            <v>200032218</v>
          </cell>
        </row>
        <row r="152">
          <cell r="A152" t="str">
            <v>Pipeliine @ Adhiya (Kunda)</v>
          </cell>
          <cell r="B152" t="str">
            <v/>
          </cell>
        </row>
        <row r="153">
          <cell r="A153" t="str">
            <v>FOR TRANSPORTATION CHARGES</v>
          </cell>
          <cell r="B153" t="str">
            <v/>
          </cell>
        </row>
        <row r="154">
          <cell r="A154" t="str">
            <v>HDPE-125MM,PN6, 75MM Reducer PE100</v>
          </cell>
          <cell r="B154">
            <v>200032239</v>
          </cell>
        </row>
        <row r="155">
          <cell r="A155" t="str">
            <v>HDPE125MM,PN6,4WAY CROSS FITTING,CLPE100</v>
          </cell>
          <cell r="B155">
            <v>200032584</v>
          </cell>
        </row>
        <row r="156">
          <cell r="A156" t="str">
            <v>HDPE-140MM,PN6, 75MM Reducer PE100</v>
          </cell>
          <cell r="B156">
            <v>200032243</v>
          </cell>
        </row>
        <row r="157">
          <cell r="A157" t="str">
            <v>DI SLUICE VALVE-125MM,PN-10,IS:780</v>
          </cell>
          <cell r="B157">
            <v>900007113</v>
          </cell>
        </row>
        <row r="158">
          <cell r="A158" t="str">
            <v>HDPE 140mm X 140mm X 110mm PN6 TEE PE100</v>
          </cell>
          <cell r="B158">
            <v>200032215</v>
          </cell>
        </row>
        <row r="159">
          <cell r="A159" t="str">
            <v>PP CLAMP SADDLE-75MM</v>
          </cell>
          <cell r="B159">
            <v>1200000425</v>
          </cell>
        </row>
        <row r="160">
          <cell r="A160" t="str">
            <v>FOR INTERNET CHARGES</v>
          </cell>
          <cell r="B160" t="str">
            <v/>
          </cell>
        </row>
        <row r="161">
          <cell r="A161" t="str">
            <v>Boundarywall @ Jhingur (Babaganj)</v>
          </cell>
          <cell r="B161" t="str">
            <v/>
          </cell>
        </row>
        <row r="162">
          <cell r="A162" t="str">
            <v>BIKE SERVICE 12%</v>
          </cell>
          <cell r="B162" t="str">
            <v/>
          </cell>
        </row>
        <row r="163">
          <cell r="A163" t="str">
            <v>GI PIPE-15MM</v>
          </cell>
          <cell r="B163">
            <v>900007413</v>
          </cell>
        </row>
        <row r="164">
          <cell r="A164" t="str">
            <v>GI SOCKET-15MM</v>
          </cell>
          <cell r="B164">
            <v>900007420</v>
          </cell>
        </row>
        <row r="165">
          <cell r="A165" t="str">
            <v>WALL MOUNT SADDLE GI PIPE-15MM</v>
          </cell>
          <cell r="B165">
            <v>900007422</v>
          </cell>
        </row>
        <row r="166">
          <cell r="A166" t="str">
            <v>G.I ELBOW 15 MM</v>
          </cell>
          <cell r="B166">
            <v>900007628</v>
          </cell>
        </row>
        <row r="167">
          <cell r="A167" t="str">
            <v>15MM GI NIPPLE - 0.3MTR LENGTH</v>
          </cell>
          <cell r="B167">
            <v>900008619</v>
          </cell>
        </row>
        <row r="168">
          <cell r="A168" t="str">
            <v>15MM GI NIPPLE - 0.5MTR LENGTH</v>
          </cell>
          <cell r="B168">
            <v>900008620</v>
          </cell>
        </row>
        <row r="169">
          <cell r="A169" t="str">
            <v>SERVICE 18%</v>
          </cell>
          <cell r="B169" t="str">
            <v/>
          </cell>
        </row>
        <row r="170">
          <cell r="A170" t="str">
            <v>FOR INTERNET CONNECTION</v>
          </cell>
          <cell r="B170" t="str">
            <v/>
          </cell>
        </row>
        <row r="171">
          <cell r="A171" t="str">
            <v>BIKE SERVICE 28%</v>
          </cell>
          <cell r="B171" t="str">
            <v/>
          </cell>
        </row>
        <row r="172">
          <cell r="A172" t="str">
            <v>HDPE-140MM,PN6,90MM,ENLARGER,CL:PE100</v>
          </cell>
          <cell r="B172">
            <v>200030317</v>
          </cell>
        </row>
        <row r="173">
          <cell r="A173" t="str">
            <v>HDPE-140X90X140MM,PN-6,R-TEE,CL:PE-100</v>
          </cell>
          <cell r="B173">
            <v>200030290</v>
          </cell>
        </row>
        <row r="174">
          <cell r="A174" t="str">
            <v>HDPE 160MM ,PN6 ,CROSS TEE ,CLASS:PE100</v>
          </cell>
          <cell r="B174">
            <v>200030306</v>
          </cell>
        </row>
        <row r="175">
          <cell r="A175" t="str">
            <v>HDPE 160mm X 160mm X 140mm PN6 TEE PE100</v>
          </cell>
          <cell r="B175">
            <v>200032221</v>
          </cell>
        </row>
        <row r="176">
          <cell r="A176" t="str">
            <v>HDPE-160MM,PN6,90MM Reducer PE100</v>
          </cell>
          <cell r="B176">
            <v>200032245</v>
          </cell>
        </row>
        <row r="177">
          <cell r="A177" t="str">
            <v>DESKTOP COMPUTER 4GB RAM 1TB HDD</v>
          </cell>
          <cell r="B177">
            <v>1300000049</v>
          </cell>
        </row>
        <row r="178">
          <cell r="A178" t="str">
            <v>LAPTOP DELL HDD 1TB RAM 8GB i3-8145 15.6</v>
          </cell>
          <cell r="B178">
            <v>1300000973</v>
          </cell>
        </row>
        <row r="179">
          <cell r="A179" t="str">
            <v>SAFETY HELMET WHITE</v>
          </cell>
          <cell r="B179">
            <v>200001078</v>
          </cell>
        </row>
        <row r="180">
          <cell r="A180" t="str">
            <v>SAFETY JACKET GREEN EXECUTIVE</v>
          </cell>
          <cell r="B180">
            <v>200023663</v>
          </cell>
        </row>
        <row r="181">
          <cell r="A181" t="str">
            <v>Pipeline@Raipur-Bihar</v>
          </cell>
          <cell r="B181" t="str">
            <v/>
          </cell>
        </row>
        <row r="182">
          <cell r="A182" t="str">
            <v>FOR ELECTRICLE WORK</v>
          </cell>
          <cell r="B182" t="str">
            <v/>
          </cell>
        </row>
        <row r="183">
          <cell r="A183" t="str">
            <v>DESKTOP COMPUTER 8GB RAM 1TB HDD</v>
          </cell>
          <cell r="B183">
            <v>1300000919</v>
          </cell>
        </row>
        <row r="184">
          <cell r="A184" t="str">
            <v>Pipeline @ Digaosi (Rampursangramgarh)</v>
          </cell>
          <cell r="B184" t="str">
            <v/>
          </cell>
        </row>
        <row r="185">
          <cell r="A185" t="str">
            <v>Pipeline @ Maharajpur (Bihar)</v>
          </cell>
          <cell r="B185" t="str">
            <v/>
          </cell>
        </row>
        <row r="186">
          <cell r="A186" t="str">
            <v>Pipeline works @ Saraybeerbhadra</v>
          </cell>
          <cell r="B186" t="str">
            <v/>
          </cell>
        </row>
        <row r="187">
          <cell r="A187" t="str">
            <v>CEILING FAN 48"</v>
          </cell>
          <cell r="B187">
            <v>1300000025</v>
          </cell>
        </row>
        <row r="188">
          <cell r="A188" t="str">
            <v>PVC FIBER HANDLE CHAIR</v>
          </cell>
          <cell r="B188">
            <v>1300000027</v>
          </cell>
        </row>
        <row r="189">
          <cell r="A189" t="str">
            <v>WOODEN COT 4' X 6'</v>
          </cell>
          <cell r="B189">
            <v>1300000214</v>
          </cell>
        </row>
        <row r="190">
          <cell r="A190" t="str">
            <v>M.S FLAT STRIP CENTER GUIDE-200X400X5MM</v>
          </cell>
          <cell r="B190">
            <v>900007181</v>
          </cell>
        </row>
        <row r="191">
          <cell r="A191" t="str">
            <v>AIR CONDITIONER SPLIT 1.5 T</v>
          </cell>
          <cell r="B191">
            <v>1300000007</v>
          </cell>
        </row>
        <row r="192">
          <cell r="A192" t="str">
            <v>STEEL ALMIRAH 6FT</v>
          </cell>
          <cell r="B192">
            <v>1300000033</v>
          </cell>
        </row>
        <row r="193">
          <cell r="A193" t="str">
            <v>GYSER RACOLD 15 LTR</v>
          </cell>
          <cell r="B193">
            <v>1300001122</v>
          </cell>
        </row>
        <row r="194">
          <cell r="A194" t="str">
            <v>SAFETY HELMET YELLOW</v>
          </cell>
          <cell r="B194">
            <v>200001074</v>
          </cell>
        </row>
        <row r="195">
          <cell r="A195" t="str">
            <v>SAFETY SHOE  7''</v>
          </cell>
          <cell r="B195">
            <v>200001102</v>
          </cell>
        </row>
        <row r="196">
          <cell r="A196" t="str">
            <v>SAFETY SHOE  9''</v>
          </cell>
          <cell r="B196">
            <v>200001104</v>
          </cell>
        </row>
        <row r="197">
          <cell r="A197" t="str">
            <v>SAFETY JACKETS ORANGE COTTON XLL SIZE</v>
          </cell>
          <cell r="B197">
            <v>200031530</v>
          </cell>
        </row>
        <row r="198">
          <cell r="A198" t="str">
            <v>FOR WELFATE STAFF EXP</v>
          </cell>
          <cell r="B198" t="str">
            <v/>
          </cell>
        </row>
        <row r="199">
          <cell r="A199" t="str">
            <v>HDPE PIPE-250MM,PN-6,CLASS:PE-100,IS4984</v>
          </cell>
          <cell r="B199">
            <v>1200000256</v>
          </cell>
        </row>
        <row r="200">
          <cell r="A200" t="str">
            <v>HDPE-200MM,PN6,63MM,ENLARGER,CLASS:PE100</v>
          </cell>
          <cell r="B200">
            <v>200030327</v>
          </cell>
        </row>
        <row r="201">
          <cell r="A201" t="str">
            <v>HDPE 125mm X 125mm X 63mm PN6 TEE PE100</v>
          </cell>
          <cell r="B201">
            <v>200032208</v>
          </cell>
        </row>
        <row r="202">
          <cell r="A202" t="str">
            <v>TUBE WELL SUPPORT H FRAME BORE-500MM</v>
          </cell>
          <cell r="B202">
            <v>1200000420</v>
          </cell>
        </row>
        <row r="203">
          <cell r="A203" t="str">
            <v>HDPE-90MM,PN6,END CAP,CLASS:PE100</v>
          </cell>
          <cell r="B203">
            <v>200030279</v>
          </cell>
        </row>
        <row r="204">
          <cell r="A204" t="str">
            <v>HDPE BEND-75MM,PN-6,90DEG,CLASS:PE-100</v>
          </cell>
          <cell r="B204">
            <v>200030267</v>
          </cell>
        </row>
        <row r="205">
          <cell r="A205" t="str">
            <v>HDPE BEND-110MM,PN-6,90DEG,CLASS:PE-100</v>
          </cell>
          <cell r="B205">
            <v>200030269</v>
          </cell>
        </row>
        <row r="206">
          <cell r="A206" t="str">
            <v>HDPE BEND-125MM,PN-6,90DEG,CLASS:PE-100</v>
          </cell>
          <cell r="B206">
            <v>200030270</v>
          </cell>
        </row>
        <row r="207">
          <cell r="A207" t="str">
            <v>HDPE BEND-160MM,PN-6,90DEG,CLASS:PE-100</v>
          </cell>
          <cell r="B207">
            <v>200030272</v>
          </cell>
        </row>
        <row r="208">
          <cell r="A208" t="str">
            <v>HDPE BEND-200MM,PN-6,90DEG,CLASS:PE-100</v>
          </cell>
          <cell r="B208">
            <v>200030274</v>
          </cell>
        </row>
        <row r="209">
          <cell r="A209" t="str">
            <v>HDPE 200X200X200 MM, PN-6, R-TEE, CLASS:</v>
          </cell>
          <cell r="B209">
            <v>200030300</v>
          </cell>
        </row>
        <row r="210">
          <cell r="A210" t="str">
            <v>HDPE-110MM,PN6,75MM,ENLARGER,CLASS:PE100</v>
          </cell>
          <cell r="B210">
            <v>200030312</v>
          </cell>
        </row>
        <row r="211">
          <cell r="A211" t="str">
            <v>HDPE-200MM,PN6,140MM,ENLARGER,CL:PE100</v>
          </cell>
          <cell r="B211">
            <v>200030325</v>
          </cell>
        </row>
        <row r="212">
          <cell r="A212" t="str">
            <v>HDPE-200MM,PN6,90MM,ENLARGER,CLASS:PE100</v>
          </cell>
          <cell r="B212">
            <v>200030326</v>
          </cell>
        </row>
        <row r="213">
          <cell r="A213" t="str">
            <v>HDPE 75mm X 75mm X 63mm PN6 TEE PE100</v>
          </cell>
          <cell r="B213">
            <v>200032202</v>
          </cell>
        </row>
        <row r="214">
          <cell r="A214" t="str">
            <v>HDPE 90mm X 90mm X 75mm PN6 TEE PE100</v>
          </cell>
          <cell r="B214">
            <v>200032204</v>
          </cell>
        </row>
        <row r="215">
          <cell r="A215" t="str">
            <v>HDPE 125mm X 125mm X 125mm PN6 TEE PE100</v>
          </cell>
          <cell r="B215">
            <v>200032212</v>
          </cell>
        </row>
        <row r="216">
          <cell r="A216" t="str">
            <v>HDPE-200MM,PN6,110MM Reducer PE100</v>
          </cell>
          <cell r="B216">
            <v>200032248</v>
          </cell>
        </row>
        <row r="217">
          <cell r="A217" t="str">
            <v>HDPE-200MM,PN6,75MM Reducer PE100</v>
          </cell>
          <cell r="B217">
            <v>200032249</v>
          </cell>
        </row>
        <row r="218">
          <cell r="A218" t="str">
            <v>HDPE - Stub Bend - 50mm,PE100</v>
          </cell>
          <cell r="B218">
            <v>200032256</v>
          </cell>
        </row>
        <row r="219">
          <cell r="A219" t="str">
            <v>HDPE - Stub Bend - 75mm,PE100</v>
          </cell>
          <cell r="B219">
            <v>200032258</v>
          </cell>
        </row>
        <row r="220">
          <cell r="A220" t="str">
            <v>HDPE - Stub Bend - 90mm,PE100</v>
          </cell>
          <cell r="B220">
            <v>200032259</v>
          </cell>
        </row>
        <row r="221">
          <cell r="A221" t="str">
            <v>HDPE - Stub Bend - 110mm,PE100</v>
          </cell>
          <cell r="B221">
            <v>200032260</v>
          </cell>
        </row>
        <row r="222">
          <cell r="A222" t="str">
            <v>HDPE - Stub Bend - 160mm,PE100</v>
          </cell>
          <cell r="B222">
            <v>200032262</v>
          </cell>
        </row>
        <row r="223">
          <cell r="A223" t="str">
            <v>HDPE - Stub Bend - 200mm,PE100</v>
          </cell>
          <cell r="B223">
            <v>200032264</v>
          </cell>
        </row>
        <row r="224">
          <cell r="A224" t="str">
            <v>HDPE - STUB BEND - 125MM,PE100</v>
          </cell>
          <cell r="B224">
            <v>200032576</v>
          </cell>
        </row>
        <row r="225">
          <cell r="A225" t="str">
            <v>DANGER OR CAUTION TAPE</v>
          </cell>
          <cell r="B225">
            <v>200019916</v>
          </cell>
        </row>
        <row r="226">
          <cell r="A226" t="str">
            <v>ESR @ Jasholi &amp; Kushahilpur (Kunda)</v>
          </cell>
          <cell r="B226" t="str">
            <v/>
          </cell>
        </row>
        <row r="227">
          <cell r="A227" t="str">
            <v>GI Pipe Cutting &amp; Threading Works</v>
          </cell>
          <cell r="B227" t="str">
            <v/>
          </cell>
        </row>
        <row r="228">
          <cell r="A228" t="str">
            <v>Pipeline Works@Atarsand &amp; Parsupur (P-3)</v>
          </cell>
          <cell r="B228" t="str">
            <v/>
          </cell>
        </row>
        <row r="229">
          <cell r="A229" t="str">
            <v>SAFETY SHOE  8''</v>
          </cell>
          <cell r="B229">
            <v>200001103</v>
          </cell>
        </row>
        <row r="230">
          <cell r="A230" t="str">
            <v>ESR @ Chausa (Kunda)</v>
          </cell>
          <cell r="B230" t="str">
            <v/>
          </cell>
        </row>
        <row r="231">
          <cell r="A231" t="str">
            <v>TUBE WELL SUPPORT H FRAME BORE-500MM</v>
          </cell>
          <cell r="B231">
            <v>1200000336</v>
          </cell>
        </row>
        <row r="232">
          <cell r="A232" t="str">
            <v>SAFETY SHOE 6" FOR STAFF</v>
          </cell>
          <cell r="B232">
            <v>200003560</v>
          </cell>
        </row>
        <row r="233">
          <cell r="A233" t="str">
            <v>SLUICE VALVE FIRE HYDRANT TYPE80MM,PN-10</v>
          </cell>
          <cell r="B233">
            <v>1200000279</v>
          </cell>
        </row>
        <row r="234">
          <cell r="A234" t="str">
            <v>PP CLAMP SADLLE-110MM</v>
          </cell>
          <cell r="B234">
            <v>1200000412</v>
          </cell>
        </row>
        <row r="235">
          <cell r="A235" t="str">
            <v>PP CLAMP SADDLE-140MM</v>
          </cell>
          <cell r="B235">
            <v>1200000426</v>
          </cell>
        </row>
        <row r="236">
          <cell r="A236" t="str">
            <v>PP CLAMP SADDLE-160MM</v>
          </cell>
          <cell r="B236">
            <v>1200000427</v>
          </cell>
        </row>
        <row r="237">
          <cell r="A237" t="str">
            <v>PP CLAMP SADDLE-200MM</v>
          </cell>
          <cell r="B237">
            <v>1200000429</v>
          </cell>
        </row>
        <row r="238">
          <cell r="A238" t="str">
            <v>PP CLAMP SADDLE 125MM WITH M8 FASTNERS</v>
          </cell>
          <cell r="B238">
            <v>1200000449</v>
          </cell>
        </row>
        <row r="239">
          <cell r="A239" t="str">
            <v>DI SLUICE VALVE-200MM,PN-10,IS:780</v>
          </cell>
          <cell r="B239">
            <v>1200000455</v>
          </cell>
        </row>
        <row r="240">
          <cell r="A240" t="str">
            <v>DI SLUICE VALVE-150MM,PN-10,IS:780</v>
          </cell>
          <cell r="B240">
            <v>1200000456</v>
          </cell>
        </row>
        <row r="241">
          <cell r="A241" t="str">
            <v>DI SLUICE VALVE-125MM,PN-10,IS:780</v>
          </cell>
          <cell r="B241">
            <v>1200000457</v>
          </cell>
        </row>
        <row r="242">
          <cell r="A242" t="str">
            <v>DI SLUICE VALVE-100MM,PN-10,IS:780</v>
          </cell>
          <cell r="B242">
            <v>1200000458</v>
          </cell>
        </row>
        <row r="243">
          <cell r="A243" t="str">
            <v>DI SLUICE VALVE-80MM,PN-10,IS:780</v>
          </cell>
          <cell r="B243">
            <v>1200000459</v>
          </cell>
        </row>
        <row r="244">
          <cell r="A244" t="str">
            <v>Pipeline works @ Tarapur (Lalganj)</v>
          </cell>
          <cell r="B244" t="str">
            <v/>
          </cell>
        </row>
        <row r="245">
          <cell r="A245" t="str">
            <v>M.S RING-300MM X 12MM, GROOVE</v>
          </cell>
          <cell r="B245">
            <v>1200000327</v>
          </cell>
        </row>
        <row r="246">
          <cell r="A246" t="str">
            <v>M.S CLAMPS Ø200MM.</v>
          </cell>
          <cell r="B246">
            <v>1200000237</v>
          </cell>
        </row>
        <row r="247">
          <cell r="A247" t="str">
            <v>M.S PIPE-200NB</v>
          </cell>
          <cell r="B247">
            <v>1200000241</v>
          </cell>
        </row>
        <row r="248">
          <cell r="A248" t="str">
            <v>BAIL PLUG-150MMX12MM+M.S U HOOK,IS:2800</v>
          </cell>
          <cell r="B248">
            <v>1200000322</v>
          </cell>
        </row>
        <row r="249">
          <cell r="A249" t="str">
            <v>M.S REDUCER-150MMX200MMX12MM,IS:2800/226</v>
          </cell>
          <cell r="B249">
            <v>1200000326</v>
          </cell>
        </row>
        <row r="250">
          <cell r="A250" t="str">
            <v>M.S RING-200MM X 12MM, GROOVE</v>
          </cell>
          <cell r="B250">
            <v>1200000328</v>
          </cell>
        </row>
        <row r="251">
          <cell r="A251" t="str">
            <v>M.S FLAT STRIP CENTER GUIDE-150X350X5MM</v>
          </cell>
          <cell r="B251">
            <v>1200000330</v>
          </cell>
        </row>
        <row r="252">
          <cell r="A252" t="str">
            <v>WELL CAP-200MM WITH HANDLE,IS:2800/226</v>
          </cell>
          <cell r="B252">
            <v>1200000339</v>
          </cell>
        </row>
        <row r="253">
          <cell r="A253" t="str">
            <v>MS RING FOR BLIND PIPE150MM,IS:2800/226</v>
          </cell>
          <cell r="B253">
            <v>1200000342</v>
          </cell>
        </row>
        <row r="254">
          <cell r="A254" t="str">
            <v>M.S PIPE-150NB X 5MM THK. ERW</v>
          </cell>
          <cell r="B254">
            <v>1200000421</v>
          </cell>
        </row>
        <row r="255">
          <cell r="A255" t="str">
            <v>Pipeline @ Goghar (Babaganj)</v>
          </cell>
          <cell r="B255" t="str">
            <v/>
          </cell>
        </row>
        <row r="256">
          <cell r="A256" t="str">
            <v>PIPELINE@ARJUNPUR&amp;MADHUKARPUR(Rampursan)</v>
          </cell>
          <cell r="B256" t="str">
            <v/>
          </cell>
        </row>
        <row r="257">
          <cell r="A257" t="str">
            <v>Pipeline @ Batauli (Rampursangramgarh)</v>
          </cell>
          <cell r="B257" t="str">
            <v/>
          </cell>
        </row>
        <row r="258">
          <cell r="A258" t="str">
            <v>Pipeline @ PureChhatu(Rampursangramgarh)</v>
          </cell>
          <cell r="B258" t="str">
            <v/>
          </cell>
        </row>
        <row r="259">
          <cell r="A259" t="str">
            <v>Variation @ Batauli_Rampursangramgarh</v>
          </cell>
          <cell r="B259" t="str">
            <v/>
          </cell>
        </row>
        <row r="260">
          <cell r="A260" t="str">
            <v>M.S PIPE-300MM X 7.1MM,ERW,IS:4270</v>
          </cell>
          <cell r="B260">
            <v>1200000319</v>
          </cell>
        </row>
        <row r="261">
          <cell r="A261" t="str">
            <v>TUBE WELL SUPPORT H FRAME BORE DIA 600MM</v>
          </cell>
          <cell r="B261">
            <v>1200000346</v>
          </cell>
        </row>
        <row r="262">
          <cell r="A262" t="str">
            <v>MS PIPE-200MM,ERW,SLOTTED,IS:8110</v>
          </cell>
          <cell r="B262">
            <v>1200000259</v>
          </cell>
        </row>
        <row r="263">
          <cell r="A263" t="str">
            <v>FOR JCB WORKING CHARGES</v>
          </cell>
          <cell r="B263" t="str">
            <v/>
          </cell>
        </row>
        <row r="264">
          <cell r="A264" t="str">
            <v>HDPE 75MM ,PN6 ,CROSS TEE ,CLASS:PE100</v>
          </cell>
          <cell r="B264">
            <v>200030302</v>
          </cell>
        </row>
        <row r="265">
          <cell r="A265" t="str">
            <v>M.S FLAT STRIP CENTER GUIDE-200X400X5MM</v>
          </cell>
          <cell r="B265">
            <v>1200000331</v>
          </cell>
        </row>
        <row r="266">
          <cell r="A266" t="str">
            <v>SERVICE 28%</v>
          </cell>
          <cell r="B266" t="str">
            <v/>
          </cell>
        </row>
        <row r="267">
          <cell r="A267" t="str">
            <v>MS PIPE-300MM,ERW,SLOTTED,IS:8110</v>
          </cell>
          <cell r="B267">
            <v>1200000260</v>
          </cell>
        </row>
        <row r="268">
          <cell r="A268" t="str">
            <v>PIPELINE @ HOSIYARPUR (BABA BHELKHARNATH</v>
          </cell>
          <cell r="B268" t="str">
            <v/>
          </cell>
        </row>
        <row r="269">
          <cell r="A269" t="str">
            <v>Pipeline @ Gogaer (Bihar)</v>
          </cell>
          <cell r="B269" t="str">
            <v/>
          </cell>
        </row>
        <row r="270">
          <cell r="A270" t="str">
            <v>Pipeline @ Siya (Bihar)</v>
          </cell>
          <cell r="B270" t="str">
            <v/>
          </cell>
        </row>
        <row r="271">
          <cell r="A271" t="str">
            <v>Pipeline @ Kherapurechemi &amp; Purebasantra</v>
          </cell>
          <cell r="B271" t="str">
            <v/>
          </cell>
        </row>
        <row r="272">
          <cell r="A272" t="str">
            <v>BIKE SERVICE</v>
          </cell>
          <cell r="B272" t="str">
            <v/>
          </cell>
        </row>
        <row r="273">
          <cell r="A273" t="str">
            <v>Pipeline @Gujwar &amp; SarayChhata(Babaganj)</v>
          </cell>
          <cell r="B273" t="str">
            <v/>
          </cell>
        </row>
        <row r="274">
          <cell r="A274" t="str">
            <v>M.S CLAMP-300MM IS:2800/26</v>
          </cell>
          <cell r="B274">
            <v>1200000337</v>
          </cell>
        </row>
        <row r="275">
          <cell r="A275" t="str">
            <v>WELL CAP-300MM WITH HANDLE,IS:2800/226</v>
          </cell>
          <cell r="B275">
            <v>1200000338</v>
          </cell>
        </row>
        <row r="276">
          <cell r="A276" t="str">
            <v>LEVEL TRANSMITTER HYDROSTATIC:0-6000MM</v>
          </cell>
          <cell r="B276">
            <v>1200000479</v>
          </cell>
        </row>
        <row r="277">
          <cell r="A277" t="str">
            <v>300MM MS BAIL PLUG IS 2800</v>
          </cell>
          <cell r="B277">
            <v>1200000480</v>
          </cell>
        </row>
        <row r="278">
          <cell r="A278" t="str">
            <v>12.5 HP 3  PH SUBMERSIBLE PUMP</v>
          </cell>
          <cell r="B278">
            <v>1200000483</v>
          </cell>
        </row>
        <row r="279">
          <cell r="A279" t="str">
            <v>PRESSURE TRANSMITTER (0 - 10KG)</v>
          </cell>
          <cell r="B279">
            <v>1200000487</v>
          </cell>
        </row>
        <row r="280">
          <cell r="A280" t="str">
            <v>400W MONO PERC SOLAR MODULES</v>
          </cell>
          <cell r="B280">
            <v>1200000555</v>
          </cell>
        </row>
        <row r="281">
          <cell r="A281" t="str">
            <v>ELECTROMAGNETIC FLOWMETER-100MM</v>
          </cell>
          <cell r="B281">
            <v>1200000556</v>
          </cell>
        </row>
        <row r="282">
          <cell r="A282" t="str">
            <v>M.S REDUCER-300MMX200MMX12MM,IS:2800/226</v>
          </cell>
          <cell r="B282">
            <v>1200000325</v>
          </cell>
        </row>
        <row r="283">
          <cell r="A283" t="str">
            <v>BAIL PLUG-200MM X12MM+M.S U HOOK,IS:2800</v>
          </cell>
          <cell r="B283">
            <v>1200000323</v>
          </cell>
        </row>
        <row r="284">
          <cell r="A284" t="str">
            <v>Pipeline @ Kushildiha (Kunda)</v>
          </cell>
          <cell r="B284" t="str">
            <v/>
          </cell>
        </row>
        <row r="285">
          <cell r="A285" t="str">
            <v>Pipeline @ Saraykirat (Kunda)</v>
          </cell>
          <cell r="B285" t="str">
            <v/>
          </cell>
        </row>
        <row r="286">
          <cell r="A286" t="str">
            <v>Pipeline @ Rampur Bela (Patti)</v>
          </cell>
          <cell r="B286" t="str">
            <v/>
          </cell>
        </row>
        <row r="287">
          <cell r="A287" t="str">
            <v>Pipeline @ Kanpamandhupur_Bababelkarnath</v>
          </cell>
          <cell r="B287" t="str">
            <v/>
          </cell>
        </row>
        <row r="288">
          <cell r="A288" t="str">
            <v>Variat PIPELINE@Galgali &amp;Tarapur Kandai</v>
          </cell>
          <cell r="B288" t="str">
            <v/>
          </cell>
        </row>
        <row r="289">
          <cell r="A289" t="str">
            <v>DI CHECK VALVE-80MM,PN-16</v>
          </cell>
          <cell r="B289">
            <v>900007202</v>
          </cell>
        </row>
        <row r="290">
          <cell r="A290" t="str">
            <v>LEVEL TRANSMITTER HYDROSTATIC:0-6000MM</v>
          </cell>
          <cell r="B290">
            <v>900008005</v>
          </cell>
        </row>
        <row r="291">
          <cell r="A291" t="str">
            <v>12.5 HP 3  PH SUBMERSIBLE PUMP</v>
          </cell>
          <cell r="B291">
            <v>900009062</v>
          </cell>
        </row>
        <row r="292">
          <cell r="A292" t="str">
            <v>400W MONO PERC SOLAR MODULES</v>
          </cell>
          <cell r="B292">
            <v>900009117</v>
          </cell>
        </row>
        <row r="293">
          <cell r="A293" t="str">
            <v>100MM ELECTRO MAGNETIC FLOW METERS</v>
          </cell>
          <cell r="B293">
            <v>900009147</v>
          </cell>
        </row>
        <row r="294">
          <cell r="A294" t="str">
            <v>PRESSURE TRANSMITTER (0 - 10KG)</v>
          </cell>
          <cell r="B294">
            <v>900009148</v>
          </cell>
        </row>
        <row r="295">
          <cell r="A295" t="str">
            <v>ELECTRONIC TYPE CHLORINATING SYSTEM</v>
          </cell>
          <cell r="B295">
            <v>900008649</v>
          </cell>
        </row>
        <row r="296">
          <cell r="A296" t="str">
            <v>OP UNIT-1CU SEC UP TO 30 MTR</v>
          </cell>
          <cell r="B296">
            <v>1300001470</v>
          </cell>
        </row>
        <row r="297">
          <cell r="A297" t="str">
            <v>Pipeline @ Alipur (Rampursangramgarh)</v>
          </cell>
          <cell r="B297" t="str">
            <v/>
          </cell>
        </row>
        <row r="298">
          <cell r="A298" t="str">
            <v>Pipeline @ Bharatpur (Rampursangramgarh</v>
          </cell>
          <cell r="B298" t="str">
            <v/>
          </cell>
        </row>
        <row r="299">
          <cell r="A299" t="str">
            <v>Pipeline @ Birbhadrapur (Rampursangram</v>
          </cell>
          <cell r="B299" t="str">
            <v/>
          </cell>
        </row>
        <row r="300">
          <cell r="A300" t="str">
            <v>Pipeline work @ Narayanpur (Rampursangra</v>
          </cell>
          <cell r="B300" t="str">
            <v/>
          </cell>
        </row>
        <row r="301">
          <cell r="A301" t="str">
            <v>DI SCOUR-80MM,PN-10</v>
          </cell>
          <cell r="B301">
            <v>1200000460</v>
          </cell>
        </row>
        <row r="302">
          <cell r="A302" t="str">
            <v>DI SCOUR-100MM,PN-10</v>
          </cell>
          <cell r="B302">
            <v>1200000461</v>
          </cell>
        </row>
        <row r="303">
          <cell r="A303" t="str">
            <v>DOUBLE BALL AIR VALVE-50MM,PN-10</v>
          </cell>
          <cell r="B303">
            <v>1200000462</v>
          </cell>
        </row>
        <row r="304">
          <cell r="A304" t="str">
            <v>DOUBLE BALL TYPE AIR VALVE - 80MM</v>
          </cell>
          <cell r="B304">
            <v>1200000463</v>
          </cell>
        </row>
        <row r="305">
          <cell r="A305" t="str">
            <v>PRESSURE RELEASE VALVE  - 80MM DIA</v>
          </cell>
          <cell r="B305">
            <v>1200000464</v>
          </cell>
        </row>
        <row r="306">
          <cell r="A306" t="str">
            <v>PRESSURE RELEASE VALVE - 100MM DIA</v>
          </cell>
          <cell r="B306">
            <v>1200000465</v>
          </cell>
        </row>
        <row r="307">
          <cell r="A307" t="str">
            <v>Pipeline works@Atarsand &amp; Parsupur (P-1)</v>
          </cell>
          <cell r="B307" t="str">
            <v/>
          </cell>
        </row>
        <row r="308">
          <cell r="A308" t="str">
            <v>Center guide for 300mm ø TW Assembly</v>
          </cell>
          <cell r="B308">
            <v>900008659</v>
          </cell>
        </row>
        <row r="309">
          <cell r="A309" t="str">
            <v>Pipeline @ Bahorikpur (Babaganj)</v>
          </cell>
          <cell r="B309" t="str">
            <v/>
          </cell>
        </row>
        <row r="310">
          <cell r="A310" t="str">
            <v>BAIL PLUG-200MM X12MM+M.S U HOOK,IS:2800</v>
          </cell>
          <cell r="B310">
            <v>900007173</v>
          </cell>
        </row>
        <row r="311">
          <cell r="A311" t="str">
            <v>DI CHECK VALVE-100MM,PN-16</v>
          </cell>
          <cell r="B311">
            <v>900007203</v>
          </cell>
        </row>
        <row r="312">
          <cell r="A312" t="str">
            <v>DI CHECK VALVE-150MM,PN-16</v>
          </cell>
          <cell r="B312">
            <v>900007204</v>
          </cell>
        </row>
        <row r="313">
          <cell r="A313" t="str">
            <v>Pipeline works @ Asnava (sngpr)</v>
          </cell>
          <cell r="B313" t="str">
            <v/>
          </cell>
        </row>
        <row r="314">
          <cell r="A314" t="str">
            <v>Pipeline works @ Bariiyasamudra</v>
          </cell>
          <cell r="B314" t="str">
            <v/>
          </cell>
        </row>
        <row r="315">
          <cell r="A315" t="str">
            <v>Pipeline works @ Bhaesana (Babaganj)</v>
          </cell>
          <cell r="B315" t="str">
            <v/>
          </cell>
        </row>
        <row r="316">
          <cell r="A316" t="str">
            <v>Variation @ Aasanava_Sangipur</v>
          </cell>
          <cell r="B316" t="str">
            <v/>
          </cell>
        </row>
        <row r="317">
          <cell r="A317" t="str">
            <v>M.S PIPE-150NB X 5.4MM THK,SLOTTED</v>
          </cell>
          <cell r="B317">
            <v>1200000422</v>
          </cell>
        </row>
        <row r="318">
          <cell r="A318" t="str">
            <v>7.5 HP 3  PH SUBMERSIBLE PUMP</v>
          </cell>
          <cell r="B318">
            <v>1200000481</v>
          </cell>
        </row>
        <row r="319">
          <cell r="A319" t="str">
            <v>10 HP 3  PH SUBMERSIBLE PUMP</v>
          </cell>
          <cell r="B319">
            <v>1200000482</v>
          </cell>
        </row>
        <row r="320">
          <cell r="A320" t="str">
            <v>15 HP 3  PH SUBMERSIBLE PUMP</v>
          </cell>
          <cell r="B320">
            <v>1200000484</v>
          </cell>
        </row>
        <row r="321">
          <cell r="A321" t="str">
            <v>17.5HP 3  PH SUBMERSIBLE PUMP</v>
          </cell>
          <cell r="B321">
            <v>900009064</v>
          </cell>
        </row>
        <row r="322">
          <cell r="A322" t="str">
            <v>DI SLUICE VALVE-80MM,PN-10,IS:780</v>
          </cell>
          <cell r="B322">
            <v>1200000263</v>
          </cell>
        </row>
        <row r="323">
          <cell r="A323" t="str">
            <v>DI SLUICE VALVE-125MM,PN-10,IS:780</v>
          </cell>
          <cell r="B323">
            <v>1200000265</v>
          </cell>
        </row>
        <row r="324">
          <cell r="A324" t="str">
            <v>DI SLUICE VALVE-150MM,PN-10,IS:780</v>
          </cell>
          <cell r="B324">
            <v>1200000266</v>
          </cell>
        </row>
        <row r="325">
          <cell r="A325" t="str">
            <v>Pipeline @ Belha (Lalganj)</v>
          </cell>
          <cell r="B325" t="str">
            <v/>
          </cell>
        </row>
        <row r="326">
          <cell r="A326" t="str">
            <v>ERT Test for water pipe lin</v>
          </cell>
          <cell r="B326" t="str">
            <v/>
          </cell>
        </row>
        <row r="327">
          <cell r="A327" t="str">
            <v>DI SCOUR-100MM,PN-10</v>
          </cell>
          <cell r="B327">
            <v>900007409</v>
          </cell>
        </row>
        <row r="328">
          <cell r="A328" t="str">
            <v>Pressure Release Valve - 100mm dia</v>
          </cell>
          <cell r="B328">
            <v>900008552</v>
          </cell>
        </row>
        <row r="329">
          <cell r="A329" t="str">
            <v>DI SLUICE VALVE-100MM,PN-10,IS:780</v>
          </cell>
          <cell r="B329">
            <v>1200000264</v>
          </cell>
        </row>
        <row r="330">
          <cell r="A330" t="str">
            <v>DOUBLE BALL AIR VALVE-50MM,PN-10</v>
          </cell>
          <cell r="B330">
            <v>1200000288</v>
          </cell>
        </row>
        <row r="331">
          <cell r="A331" t="str">
            <v>Prov Serv for Survey, DPR forPrayagraj</v>
          </cell>
          <cell r="B331" t="str">
            <v/>
          </cell>
        </row>
        <row r="332">
          <cell r="A332" t="str">
            <v>Pipeline@Kanyaeyadullapur&amp;Harna(Rmpsng)</v>
          </cell>
          <cell r="B332" t="str">
            <v/>
          </cell>
        </row>
        <row r="333">
          <cell r="A333" t="str">
            <v>DI SCOUR-100MM,PN-10</v>
          </cell>
          <cell r="B333">
            <v>1200000405</v>
          </cell>
        </row>
        <row r="334">
          <cell r="A334" t="str">
            <v>TW@Hosiyarpur_Bababelkarnath dham</v>
          </cell>
          <cell r="B334" t="str">
            <v/>
          </cell>
        </row>
        <row r="335">
          <cell r="A335" t="str">
            <v>HDPE Branch TEE 140mm X 140mm X 125mm</v>
          </cell>
          <cell r="B335">
            <v>200032216</v>
          </cell>
        </row>
        <row r="336">
          <cell r="A336" t="str">
            <v>TW@Badanpur&amp;Teuanga_sadar</v>
          </cell>
          <cell r="B336" t="str">
            <v/>
          </cell>
        </row>
        <row r="337">
          <cell r="A337" t="str">
            <v>TW@KHMPUR &amp; SARAY DALILi_sadar &amp; Bababel</v>
          </cell>
          <cell r="B337" t="str">
            <v/>
          </cell>
        </row>
        <row r="338">
          <cell r="A338" t="str">
            <v>DI SCOUR-80MM,PN-10</v>
          </cell>
          <cell r="B338">
            <v>1200000404</v>
          </cell>
        </row>
        <row r="339">
          <cell r="A339" t="str">
            <v>Pipeline Works @Pure Vansi,Block-Lalganj</v>
          </cell>
          <cell r="B339" t="str">
            <v/>
          </cell>
        </row>
        <row r="340">
          <cell r="A340" t="str">
            <v>TW@Koni &amp; Salhipur Kanjhas _Mangraura</v>
          </cell>
          <cell r="B340" t="str">
            <v/>
          </cell>
        </row>
        <row r="341">
          <cell r="A341" t="str">
            <v>TW@Pattikachera&amp;Ahadibihad_ Sangipur</v>
          </cell>
          <cell r="B341" t="str">
            <v/>
          </cell>
        </row>
        <row r="342">
          <cell r="A342" t="str">
            <v>TW@Usmanpur _Sangipur</v>
          </cell>
          <cell r="B342" t="str">
            <v/>
          </cell>
        </row>
        <row r="343">
          <cell r="A343" t="str">
            <v>Pipeline Work @ Kukuvar (Patti)</v>
          </cell>
          <cell r="B343" t="str">
            <v/>
          </cell>
        </row>
        <row r="344">
          <cell r="A344" t="str">
            <v>Pipeline at Kohraov,B-Patti</v>
          </cell>
          <cell r="B344" t="str">
            <v/>
          </cell>
        </row>
        <row r="345">
          <cell r="A345" t="str">
            <v>TW@Atroramipur_Turkoli B-Aaspurdevsaraa</v>
          </cell>
          <cell r="B345" t="str">
            <v/>
          </cell>
        </row>
        <row r="346">
          <cell r="A346" t="str">
            <v>Pipeline @ Pure Jodha(Rampursangramgarh)</v>
          </cell>
          <cell r="B346" t="str">
            <v/>
          </cell>
        </row>
        <row r="347">
          <cell r="A347" t="str">
            <v>Pipeline @ Majhilgaon (Kunda) P-2</v>
          </cell>
          <cell r="B347" t="str">
            <v/>
          </cell>
        </row>
        <row r="348">
          <cell r="A348" t="str">
            <v>Pipeline @ Shahpur uprahar(Kunda)</v>
          </cell>
          <cell r="B348" t="str">
            <v/>
          </cell>
        </row>
        <row r="349">
          <cell r="A349" t="str">
            <v>ESR @ Ashapur &amp; Chaubeypur(Sandwachandri</v>
          </cell>
          <cell r="B349" t="str">
            <v/>
          </cell>
        </row>
        <row r="350">
          <cell r="A350" t="str">
            <v>ESR @ Sakra (Mangraura)</v>
          </cell>
          <cell r="B350" t="str">
            <v/>
          </cell>
        </row>
        <row r="351">
          <cell r="A351" t="str">
            <v>Pipeline @ Janvamau (Kalakankar)</v>
          </cell>
          <cell r="B351" t="str">
            <v/>
          </cell>
        </row>
        <row r="352">
          <cell r="A352" t="str">
            <v>TW@Rohada&amp;Delhupur&amp;Kalapur _Lalganj</v>
          </cell>
          <cell r="B352" t="str">
            <v/>
          </cell>
        </row>
        <row r="353">
          <cell r="A353" t="str">
            <v>TW@Sarai Makai_Laxmanpur</v>
          </cell>
          <cell r="B353" t="str">
            <v/>
          </cell>
        </row>
        <row r="354">
          <cell r="A354" t="str">
            <v>TW@Medavan(Failed)(Lalganj)</v>
          </cell>
          <cell r="B354" t="str">
            <v/>
          </cell>
        </row>
        <row r="355">
          <cell r="A355" t="str">
            <v>TW@pure gajai_Rampursangramgarh</v>
          </cell>
          <cell r="B355" t="str">
            <v/>
          </cell>
        </row>
        <row r="356">
          <cell r="A356" t="str">
            <v>TW@Mohammadpurkhas(Failed)_Rampursangram</v>
          </cell>
          <cell r="B356" t="str">
            <v/>
          </cell>
        </row>
        <row r="357">
          <cell r="A357" t="str">
            <v>Pipeline @Kakriha&amp;Abdulwahidganj (Kalkan</v>
          </cell>
          <cell r="B357" t="str">
            <v/>
          </cell>
        </row>
        <row r="358">
          <cell r="A358" t="str">
            <v>Soil test at Pratapgarh Dist</v>
          </cell>
          <cell r="B358" t="str">
            <v/>
          </cell>
        </row>
        <row r="359">
          <cell r="A359" t="str">
            <v>SAFETY HELMET GREEN</v>
          </cell>
          <cell r="B359">
            <v>200001075</v>
          </cell>
        </row>
        <row r="360">
          <cell r="A360" t="str">
            <v>SAFETY SHOE  10''</v>
          </cell>
          <cell r="B360">
            <v>200001105</v>
          </cell>
        </row>
        <row r="361">
          <cell r="A361" t="str">
            <v>TDS METER</v>
          </cell>
          <cell r="B361">
            <v>200007333</v>
          </cell>
        </row>
        <row r="362">
          <cell r="A362" t="str">
            <v>CARGO BELT 5 TON X 10 MTR</v>
          </cell>
          <cell r="B362">
            <v>200035323</v>
          </cell>
        </row>
        <row r="363">
          <cell r="A363" t="str">
            <v>SAFETY BELT FULL BODY</v>
          </cell>
          <cell r="B363">
            <v>800000312</v>
          </cell>
        </row>
        <row r="364">
          <cell r="A364" t="str">
            <v>WOOD CUTTING M/C FIELD COIL</v>
          </cell>
          <cell r="B364">
            <v>200001146</v>
          </cell>
        </row>
        <row r="365">
          <cell r="A365" t="str">
            <v>COPPER WIRE</v>
          </cell>
          <cell r="B365">
            <v>200001470</v>
          </cell>
        </row>
        <row r="366">
          <cell r="A366" t="str">
            <v>TRI SODIUM PHOSPHATE</v>
          </cell>
          <cell r="B366">
            <v>200006329</v>
          </cell>
        </row>
        <row r="367">
          <cell r="A367" t="str">
            <v>VIBRATOR NEEDLE 25 MM</v>
          </cell>
          <cell r="B367">
            <v>200007028</v>
          </cell>
        </row>
        <row r="368">
          <cell r="A368" t="str">
            <v>VIBRATOR NEEDLE 60MM</v>
          </cell>
          <cell r="B368">
            <v>200007065</v>
          </cell>
        </row>
        <row r="369">
          <cell r="A369" t="str">
            <v>EARTHING POWDER</v>
          </cell>
          <cell r="B369">
            <v>200017922</v>
          </cell>
        </row>
        <row r="370">
          <cell r="A370" t="str">
            <v>ARMATURE BOSCH (GCO 220)</v>
          </cell>
          <cell r="B370">
            <v>400020654</v>
          </cell>
        </row>
        <row r="371">
          <cell r="A371" t="str">
            <v>COMPRESSOR@Majhagaon_Aspurdevsara</v>
          </cell>
          <cell r="B371" t="str">
            <v/>
          </cell>
        </row>
        <row r="372">
          <cell r="A372" t="str">
            <v>COMPRESSOR@Harikhpura _Aspurdevsara</v>
          </cell>
          <cell r="B372" t="str">
            <v/>
          </cell>
        </row>
        <row r="373">
          <cell r="A373" t="str">
            <v>OPUNIT@Harikhpura _Aspurdevsara</v>
          </cell>
          <cell r="B373" t="str">
            <v/>
          </cell>
        </row>
        <row r="374">
          <cell r="A374" t="str">
            <v>TUBEWELL@Majhagaon_Aaspurdevsara</v>
          </cell>
          <cell r="B374" t="str">
            <v/>
          </cell>
        </row>
        <row r="375">
          <cell r="A375" t="str">
            <v>TUBEWELL@Harikhpura _Aaspurdevsara</v>
          </cell>
          <cell r="B375" t="str">
            <v/>
          </cell>
        </row>
        <row r="376">
          <cell r="A376" t="str">
            <v>Pipeline @ Lakuri (Rampursangramgarh)</v>
          </cell>
          <cell r="B376" t="str">
            <v/>
          </cell>
        </row>
        <row r="377">
          <cell r="A377" t="str">
            <v>Pipeline works @ Badhwait (Babaganji)</v>
          </cell>
          <cell r="B377" t="str">
            <v/>
          </cell>
        </row>
        <row r="378">
          <cell r="A378" t="str">
            <v>ESR @ Saraybeerbha (sadar)</v>
          </cell>
          <cell r="B378" t="str">
            <v/>
          </cell>
        </row>
        <row r="379">
          <cell r="A379" t="str">
            <v>ESR @ Naubasta &amp; Kushfara(Sadar)</v>
          </cell>
          <cell r="B379" t="str">
            <v/>
          </cell>
        </row>
        <row r="380">
          <cell r="A380" t="str">
            <v>Pipeline @ Khemkaranpur (Bihar)</v>
          </cell>
          <cell r="B380" t="str">
            <v/>
          </cell>
        </row>
        <row r="381">
          <cell r="A381" t="str">
            <v>Pipeline @ Kedaura (Rampur Sangramgarh)</v>
          </cell>
          <cell r="B381" t="str">
            <v/>
          </cell>
        </row>
        <row r="382">
          <cell r="A382" t="str">
            <v>TW@Baseerpur _BBD</v>
          </cell>
          <cell r="B382" t="str">
            <v/>
          </cell>
        </row>
        <row r="383">
          <cell r="A383" t="str">
            <v>TW@Sarkhailpur _BBD</v>
          </cell>
          <cell r="B383" t="str">
            <v/>
          </cell>
        </row>
        <row r="384">
          <cell r="A384" t="str">
            <v>TW@Asalpur_BabaBelkharnathDham</v>
          </cell>
          <cell r="B384" t="str">
            <v/>
          </cell>
        </row>
        <row r="385">
          <cell r="A385" t="str">
            <v>ESR @ Alvalpur (Sangipur)</v>
          </cell>
          <cell r="B385" t="str">
            <v/>
          </cell>
        </row>
        <row r="386">
          <cell r="A386" t="str">
            <v>PAD LOCK 65MM</v>
          </cell>
          <cell r="B386">
            <v>200002474</v>
          </cell>
        </row>
        <row r="387">
          <cell r="A387" t="str">
            <v>SAFETY SHOE 7" FOR STAFF</v>
          </cell>
          <cell r="B387">
            <v>200003561</v>
          </cell>
        </row>
        <row r="388">
          <cell r="A388" t="str">
            <v>SAFETY SHOE 8" FOR STAFF</v>
          </cell>
          <cell r="B388">
            <v>200003562</v>
          </cell>
        </row>
        <row r="389">
          <cell r="A389" t="str">
            <v>SAFETY SHOE 9" FOR STAFF</v>
          </cell>
          <cell r="B389">
            <v>200003563</v>
          </cell>
        </row>
        <row r="390">
          <cell r="A390" t="str">
            <v>SAFETY SHOE 10" FOR STAFF</v>
          </cell>
          <cell r="B390">
            <v>200003564</v>
          </cell>
        </row>
        <row r="391">
          <cell r="A391" t="str">
            <v>SAFETY SHOE 11" FOR STAFF</v>
          </cell>
          <cell r="B391">
            <v>200003565</v>
          </cell>
        </row>
        <row r="392">
          <cell r="A392" t="str">
            <v>TARPAULIN 18 FT X 30 FT</v>
          </cell>
          <cell r="B392">
            <v>200023257</v>
          </cell>
        </row>
        <row r="393">
          <cell r="A393" t="str">
            <v>ESR @ Malaak (Mangraura)</v>
          </cell>
          <cell r="B393" t="str">
            <v/>
          </cell>
        </row>
        <row r="394">
          <cell r="A394" t="str">
            <v>ESR @ Atheha (Sangipur)</v>
          </cell>
          <cell r="B394" t="str">
            <v/>
          </cell>
        </row>
        <row r="395">
          <cell r="A395" t="str">
            <v>ESR @ Suryagarhjagnnath (Mangraura)</v>
          </cell>
          <cell r="B395" t="str">
            <v/>
          </cell>
        </row>
        <row r="396">
          <cell r="A396" t="str">
            <v>Pipeline @ Shergarh &amp; Sariyawa P-2 Kunda</v>
          </cell>
          <cell r="B396" t="str">
            <v/>
          </cell>
        </row>
        <row r="397">
          <cell r="A397" t="str">
            <v>Pipeline @ Jakhamai (Kunda)</v>
          </cell>
          <cell r="B397" t="str">
            <v/>
          </cell>
        </row>
        <row r="398">
          <cell r="A398" t="str">
            <v>Variation @ Dilerganj_Kunda</v>
          </cell>
          <cell r="B398" t="str">
            <v/>
          </cell>
        </row>
        <row r="399">
          <cell r="A399" t="str">
            <v>HIRING OF TRACTOR TRALLEY</v>
          </cell>
          <cell r="B399" t="str">
            <v/>
          </cell>
        </row>
        <row r="400">
          <cell r="A400" t="str">
            <v>Pileline@ Puredalpatshah &amp; Gauhani(Aaspu</v>
          </cell>
          <cell r="B400" t="str">
            <v/>
          </cell>
        </row>
        <row r="401">
          <cell r="A401" t="str">
            <v>Pipeline @ Kushildiha (Kunda)P-2</v>
          </cell>
          <cell r="B401" t="str">
            <v/>
          </cell>
        </row>
        <row r="402">
          <cell r="A402" t="str">
            <v>MS  FLANGES 110MM</v>
          </cell>
          <cell r="B402">
            <v>200032580</v>
          </cell>
        </row>
        <row r="403">
          <cell r="A403" t="str">
            <v>ESR @ 125 KL - 12 Mtr @ Mehmadapur</v>
          </cell>
          <cell r="B403" t="str">
            <v/>
          </cell>
        </row>
        <row r="404">
          <cell r="A404" t="str">
            <v>HIRING OF JCB 3DX</v>
          </cell>
          <cell r="B404" t="str">
            <v/>
          </cell>
        </row>
        <row r="405">
          <cell r="A405" t="str">
            <v>Pump House @ Gehrauli (Mangraura)</v>
          </cell>
          <cell r="B405" t="str">
            <v/>
          </cell>
        </row>
        <row r="406">
          <cell r="A406" t="str">
            <v>HDPE 125mm X 125mm X 75mm PN6 TEE PE100</v>
          </cell>
          <cell r="B406">
            <v>200032209</v>
          </cell>
        </row>
        <row r="407">
          <cell r="A407" t="str">
            <v>TEFLAN TAPE</v>
          </cell>
          <cell r="B407">
            <v>200001364</v>
          </cell>
        </row>
        <row r="408">
          <cell r="A408" t="str">
            <v>15 HP 3  PH SUBMERSIBLE PUMP</v>
          </cell>
          <cell r="B408">
            <v>900009063</v>
          </cell>
        </row>
        <row r="409">
          <cell r="A409" t="str">
            <v>80MM ELECTRO MAGNETIC FLOW METERS</v>
          </cell>
          <cell r="B409">
            <v>900009146</v>
          </cell>
        </row>
        <row r="410">
          <cell r="A410" t="str">
            <v>FHTC @ Mahadaha (PATTI)</v>
          </cell>
          <cell r="B410" t="str">
            <v/>
          </cell>
        </row>
        <row r="411">
          <cell r="A411" t="str">
            <v>FHTC @ Parsani (PATTI)</v>
          </cell>
          <cell r="B411" t="str">
            <v/>
          </cell>
        </row>
        <row r="412">
          <cell r="A412" t="str">
            <v>Pipeline @ Ramnagar (sadar)</v>
          </cell>
          <cell r="B412" t="str">
            <v/>
          </cell>
        </row>
        <row r="413">
          <cell r="A413" t="str">
            <v>Pipeline @ Parsipur (Kunda)</v>
          </cell>
          <cell r="B413" t="str">
            <v/>
          </cell>
        </row>
        <row r="414">
          <cell r="A414" t="str">
            <v>1 1/2" NAILS</v>
          </cell>
          <cell r="B414">
            <v>200002531</v>
          </cell>
        </row>
        <row r="415">
          <cell r="A415" t="str">
            <v>Pipeline Works@Sarayjamuari,B-Mangraura</v>
          </cell>
          <cell r="B415" t="str">
            <v/>
          </cell>
        </row>
        <row r="416">
          <cell r="A416" t="str">
            <v>Pipeline works @ Naubasta (Kunda)</v>
          </cell>
          <cell r="B416" t="str">
            <v/>
          </cell>
        </row>
        <row r="417">
          <cell r="A417" t="str">
            <v>Pipeline @ Laulipokhtakam(Mangraura)</v>
          </cell>
          <cell r="B417" t="str">
            <v/>
          </cell>
        </row>
        <row r="418">
          <cell r="A418" t="str">
            <v>Pipeline @ Malaak (Mangraura)</v>
          </cell>
          <cell r="B418" t="str">
            <v/>
          </cell>
        </row>
        <row r="419">
          <cell r="A419" t="str">
            <v>Pipeline @ Sangrampur (Sandwachandrika)</v>
          </cell>
          <cell r="B419" t="str">
            <v/>
          </cell>
        </row>
        <row r="420">
          <cell r="A420" t="str">
            <v>Pipeline @ Khemipur (Kunda)</v>
          </cell>
          <cell r="B420" t="str">
            <v/>
          </cell>
        </row>
        <row r="421">
          <cell r="A421" t="str">
            <v>Pipeline @ Mauli (Kunda)</v>
          </cell>
          <cell r="B421" t="str">
            <v/>
          </cell>
        </row>
        <row r="422">
          <cell r="A422" t="str">
            <v>10 HP 3  PH SUBMERSIBLE PUMP</v>
          </cell>
          <cell r="B422">
            <v>900009061</v>
          </cell>
        </row>
        <row r="423">
          <cell r="A423" t="str">
            <v>Pipeline Works @ Ahibaranpur (Kunda Blck</v>
          </cell>
          <cell r="B423" t="str">
            <v/>
          </cell>
        </row>
        <row r="424">
          <cell r="A424" t="str">
            <v>TW works @PARSUPUR,B-LALGANJ</v>
          </cell>
          <cell r="B424" t="str">
            <v/>
          </cell>
        </row>
        <row r="425">
          <cell r="A425" t="str">
            <v>DI SLUICE VALVE-200MM,PN-10,IS:780</v>
          </cell>
          <cell r="B425">
            <v>1200000267</v>
          </cell>
        </row>
        <row r="426">
          <cell r="A426" t="str">
            <v>HDPE BEND-140MM,PN-6,45DEG,CLASS:PE-100</v>
          </cell>
          <cell r="B426">
            <v>200030275</v>
          </cell>
        </row>
        <row r="427">
          <cell r="A427" t="str">
            <v>ELECTRONIC TYPE CHLORINATING SYSTEM</v>
          </cell>
          <cell r="B427">
            <v>1200000491</v>
          </cell>
        </row>
        <row r="428">
          <cell r="A428" t="str">
            <v>HIRING OF TRACTOR TRALLEY - UP72P8980</v>
          </cell>
          <cell r="B428" t="str">
            <v/>
          </cell>
        </row>
        <row r="429">
          <cell r="A429" t="str">
            <v>20 HP 3  PH SUBMERSIBLE PUMP</v>
          </cell>
          <cell r="B429">
            <v>900009065</v>
          </cell>
        </row>
        <row r="430">
          <cell r="A430" t="str">
            <v>25 HP 3  PH SUBMERSIBLE PUMP</v>
          </cell>
          <cell r="B430">
            <v>900009066</v>
          </cell>
        </row>
        <row r="431">
          <cell r="A431" t="str">
            <v>450 PSI Comnpressor@Pursani (Patti)</v>
          </cell>
          <cell r="B431" t="str">
            <v/>
          </cell>
        </row>
        <row r="432">
          <cell r="A432" t="str">
            <v>450PSI@maharajpur&amp;kashipurmohan B-Kunda</v>
          </cell>
          <cell r="B432" t="str">
            <v/>
          </cell>
        </row>
        <row r="433">
          <cell r="A433" t="str">
            <v>Pipeline @ Mavai Kalan (Kunda)</v>
          </cell>
          <cell r="B433" t="str">
            <v/>
          </cell>
        </row>
        <row r="434">
          <cell r="A434" t="str">
            <v>HIRING OF HYDRAULIC TRACTOR TROLLEY</v>
          </cell>
          <cell r="B434" t="str">
            <v/>
          </cell>
        </row>
        <row r="435">
          <cell r="A435" t="str">
            <v>Pipeline @ Saray Swami (Babaganj)</v>
          </cell>
          <cell r="B435" t="str">
            <v/>
          </cell>
        </row>
        <row r="436">
          <cell r="A436" t="str">
            <v>Pipeline @ Thanegopapur (Patti)</v>
          </cell>
          <cell r="B436" t="str">
            <v/>
          </cell>
        </row>
        <row r="437">
          <cell r="A437" t="str">
            <v>TW @ Asainapur&amp;Dagrara (Lalganj)</v>
          </cell>
          <cell r="B437" t="str">
            <v/>
          </cell>
        </row>
        <row r="438">
          <cell r="A438" t="str">
            <v>HIRING OF MAHINDRA BOLERO NEO UP72BV6886</v>
          </cell>
          <cell r="B438" t="str">
            <v/>
          </cell>
        </row>
        <row r="439">
          <cell r="A439" t="str">
            <v>PIPELINE WORKS @Deduaa,Block-Aspurdevsar</v>
          </cell>
          <cell r="B439" t="str">
            <v/>
          </cell>
        </row>
        <row r="440">
          <cell r="A440" t="str">
            <v>250 PSI Comnpressor@Dahi B-Aaspurdevs</v>
          </cell>
          <cell r="B440" t="str">
            <v/>
          </cell>
        </row>
        <row r="441">
          <cell r="A441" t="str">
            <v>HIRING OF TRACTOR WITH TROLLEY</v>
          </cell>
          <cell r="B441" t="str">
            <v/>
          </cell>
        </row>
        <row r="442">
          <cell r="A442" t="str">
            <v>Pipeline @ Chakerhi &amp; Newada Kalan(Rampu</v>
          </cell>
          <cell r="B442" t="str">
            <v/>
          </cell>
        </row>
        <row r="443">
          <cell r="A443" t="str">
            <v>DI PIPE-Ø200MM , K7,IS:8329</v>
          </cell>
          <cell r="B443">
            <v>900007097</v>
          </cell>
        </row>
        <row r="444">
          <cell r="A444" t="str">
            <v>Pipeline works@Gauradand P-2 (Sndw Blck)</v>
          </cell>
          <cell r="B444" t="str">
            <v/>
          </cell>
        </row>
        <row r="445">
          <cell r="A445" t="str">
            <v>MS RING(SLOTTED PIPE)-150MM,IS:2800/226</v>
          </cell>
          <cell r="B445">
            <v>900007231</v>
          </cell>
        </row>
        <row r="446">
          <cell r="A446" t="str">
            <v>Pipeline @ Jhingur &amp; Gopalapur (Babaganj</v>
          </cell>
          <cell r="B446" t="str">
            <v/>
          </cell>
        </row>
        <row r="447">
          <cell r="A447" t="str">
            <v>Pipeline Work @ Bajhan (Sndw Blck)</v>
          </cell>
          <cell r="B447" t="str">
            <v/>
          </cell>
        </row>
        <row r="448">
          <cell r="A448" t="str">
            <v>TWDevby250PSIComp@SuryagarhJagannat(Mang</v>
          </cell>
          <cell r="B448" t="str">
            <v/>
          </cell>
        </row>
        <row r="449">
          <cell r="A449" t="str">
            <v>MS CROSS REDUCER-200MMX150MMX8MM,IS:2800</v>
          </cell>
          <cell r="B449">
            <v>900007233</v>
          </cell>
        </row>
        <row r="450">
          <cell r="A450" t="str">
            <v>Pipeline @ Maruaan &amp; Saraynankar (Bababe</v>
          </cell>
          <cell r="B450" t="str">
            <v/>
          </cell>
        </row>
        <row r="451">
          <cell r="A451" t="str">
            <v>250 PSI Comnpressor@Trilokapurv B-sndcnk</v>
          </cell>
          <cell r="B451" t="str">
            <v/>
          </cell>
        </row>
        <row r="452">
          <cell r="A452" t="str">
            <v>Manpower Supply for the Month of Feb</v>
          </cell>
          <cell r="B452" t="str">
            <v/>
          </cell>
        </row>
        <row r="453">
          <cell r="A453" t="str">
            <v>250 PSI Comnpressor@Barasarai(Mng)</v>
          </cell>
          <cell r="B453" t="str">
            <v/>
          </cell>
        </row>
        <row r="454">
          <cell r="A454" t="str">
            <v>Pipeline Work @ Nari (Sndw Blck)</v>
          </cell>
          <cell r="B454" t="str">
            <v/>
          </cell>
        </row>
        <row r="455">
          <cell r="A455" t="str">
            <v>for Staff Mess Purpose</v>
          </cell>
          <cell r="B455" t="str">
            <v/>
          </cell>
        </row>
        <row r="456">
          <cell r="A456" t="str">
            <v>ESR @ Bikara (Bihar)</v>
          </cell>
          <cell r="B456" t="str">
            <v/>
          </cell>
        </row>
        <row r="457">
          <cell r="A457" t="str">
            <v>Pipeline @ Pipri Khalsa (Bababelkarnatha</v>
          </cell>
          <cell r="B457" t="str">
            <v/>
          </cell>
        </row>
        <row r="458">
          <cell r="A458" t="str">
            <v>ESR @ Kashipur Dibuki (Bihar)</v>
          </cell>
          <cell r="B458" t="str">
            <v/>
          </cell>
        </row>
        <row r="459">
          <cell r="A459" t="str">
            <v>BLACK GOOGLES</v>
          </cell>
          <cell r="B459">
            <v>200000113</v>
          </cell>
        </row>
        <row r="460">
          <cell r="A460" t="str">
            <v>HACK SAW BLADE 1"  ORD</v>
          </cell>
          <cell r="B460">
            <v>200000309</v>
          </cell>
        </row>
        <row r="461">
          <cell r="A461" t="str">
            <v>WHITE GOOGLES</v>
          </cell>
          <cell r="B461">
            <v>200000633</v>
          </cell>
        </row>
        <row r="462">
          <cell r="A462" t="str">
            <v>LT 3CX2.5SQ.MM PVC INS ARM CONTROL CABLE</v>
          </cell>
          <cell r="B462">
            <v>200024373</v>
          </cell>
        </row>
        <row r="463">
          <cell r="A463" t="str">
            <v>Pipeline @ Bansiyara (Bihar)</v>
          </cell>
          <cell r="B463" t="str">
            <v/>
          </cell>
        </row>
        <row r="464">
          <cell r="A464" t="str">
            <v>Pipeline @ Tala (Bababelkarnathdham)</v>
          </cell>
          <cell r="B464" t="str">
            <v/>
          </cell>
        </row>
        <row r="465">
          <cell r="A465" t="str">
            <v>compressor @ KaemaTW-1Kunda</v>
          </cell>
          <cell r="B465" t="str">
            <v/>
          </cell>
        </row>
        <row r="466">
          <cell r="A466" t="str">
            <v>Pipeline @ Seshpur Adharganj (Mangra)</v>
          </cell>
          <cell r="B466" t="str">
            <v/>
          </cell>
        </row>
        <row r="467">
          <cell r="A467" t="str">
            <v>compressor @ PureBhagwat PureLoka_Sangip</v>
          </cell>
          <cell r="B467" t="str">
            <v/>
          </cell>
        </row>
        <row r="468">
          <cell r="A468" t="str">
            <v>Pipeline @ BALLA &amp; DHAMMOHAN_BABAGANJ</v>
          </cell>
          <cell r="B468" t="str">
            <v/>
          </cell>
        </row>
        <row r="469">
          <cell r="A469" t="str">
            <v>Pipeline @ Jaichandrapur &amp; Muraini (BBGJ</v>
          </cell>
          <cell r="B469" t="str">
            <v/>
          </cell>
        </row>
        <row r="470">
          <cell r="A470" t="str">
            <v>Pipeline @ Raikashipur(Babaganj)</v>
          </cell>
          <cell r="B470" t="str">
            <v/>
          </cell>
        </row>
        <row r="471">
          <cell r="A471" t="str">
            <v>Pipeline Works@Banemau Uparhar,Block-Kun</v>
          </cell>
          <cell r="B471" t="str">
            <v/>
          </cell>
        </row>
        <row r="472">
          <cell r="A472" t="str">
            <v>HDPE-160MM,PN6,110MM,ENLARGER,CL:PE100</v>
          </cell>
          <cell r="B472">
            <v>200030319</v>
          </cell>
        </row>
        <row r="473">
          <cell r="A473" t="str">
            <v>HDPE-160MM,PN6,75MM Reducer PE100</v>
          </cell>
          <cell r="B473">
            <v>200032246</v>
          </cell>
        </row>
        <row r="474">
          <cell r="A474" t="str">
            <v>compressor @ Chintamanipur&amp;Andevari TW2P</v>
          </cell>
          <cell r="B474" t="str">
            <v/>
          </cell>
        </row>
        <row r="475">
          <cell r="A475" t="str">
            <v>TW @Chakerhi&amp;NevadaKalan(Rampursangramga</v>
          </cell>
          <cell r="B475" t="str">
            <v/>
          </cell>
        </row>
        <row r="476">
          <cell r="A476" t="str">
            <v>compressor @ Trilokpur&amp;Bhav_Bihar</v>
          </cell>
          <cell r="B476" t="str">
            <v/>
          </cell>
        </row>
        <row r="477">
          <cell r="A477" t="str">
            <v>Pipe line works @Dadauli,Block-Kunda</v>
          </cell>
          <cell r="B477" t="str">
            <v/>
          </cell>
        </row>
        <row r="478">
          <cell r="A478" t="str">
            <v>compressor @ SarayjagatSingh tw-2Lalganj</v>
          </cell>
          <cell r="B478" t="str">
            <v/>
          </cell>
        </row>
        <row r="479">
          <cell r="A479" t="str">
            <v>Pipeline Work @ Bajhan</v>
          </cell>
          <cell r="B479" t="str">
            <v/>
          </cell>
        </row>
        <row r="480">
          <cell r="A480" t="str">
            <v>compressor @ Seshpur_Kalakankar</v>
          </cell>
          <cell r="B480" t="str">
            <v/>
          </cell>
        </row>
        <row r="481">
          <cell r="A481" t="str">
            <v>Variant Pipeline Work @ Kukuvar (Patti)</v>
          </cell>
          <cell r="B481" t="str">
            <v/>
          </cell>
        </row>
        <row r="482">
          <cell r="A482" t="str">
            <v>Pipeline @ Kanupur (Bihar)</v>
          </cell>
          <cell r="B482" t="str">
            <v/>
          </cell>
        </row>
        <row r="483">
          <cell r="A483" t="str">
            <v>FOR PRINTIN &amp; STATIONARY</v>
          </cell>
          <cell r="B483" t="str">
            <v/>
          </cell>
        </row>
        <row r="484">
          <cell r="A484" t="str">
            <v>compressor @ Aruhari_Babaganj</v>
          </cell>
          <cell r="B484" t="str">
            <v/>
          </cell>
        </row>
        <row r="485">
          <cell r="A485" t="str">
            <v>FOR WELFARE STAFF EXP</v>
          </cell>
          <cell r="B485" t="str">
            <v/>
          </cell>
        </row>
        <row r="486">
          <cell r="A486" t="str">
            <v>compressor @ Umarapatti_Bihar</v>
          </cell>
          <cell r="B486" t="str">
            <v/>
          </cell>
        </row>
        <row r="487">
          <cell r="A487" t="str">
            <v>TW @Kherapurechemi&amp;Pureba(1&amp;2)(Lalganj)</v>
          </cell>
          <cell r="B487" t="str">
            <v/>
          </cell>
        </row>
        <row r="488">
          <cell r="A488" t="str">
            <v>Pipeline @ CHAURAHI&amp;BAJHABIT_KALAKANKAR</v>
          </cell>
          <cell r="B488" t="str">
            <v/>
          </cell>
        </row>
        <row r="489">
          <cell r="A489" t="str">
            <v>HDPE-160MM,PN6, 125MM Reducer PE100</v>
          </cell>
          <cell r="B489">
            <v>200032244</v>
          </cell>
        </row>
        <row r="490">
          <cell r="A490" t="str">
            <v>TW @ Bharokhan (Aaspurdevsara)</v>
          </cell>
          <cell r="B490" t="str">
            <v/>
          </cell>
        </row>
        <row r="491">
          <cell r="A491" t="str">
            <v>compressor @ Chintamanipur&amp;Andevari TW1P</v>
          </cell>
          <cell r="B491" t="str">
            <v/>
          </cell>
        </row>
        <row r="492">
          <cell r="A492" t="str">
            <v>Pump House @ Bind (Aaspurdevsra)</v>
          </cell>
          <cell r="B492" t="str">
            <v/>
          </cell>
        </row>
        <row r="493">
          <cell r="A493" t="str">
            <v>TW @ Behta &amp; Bijhala (Aaspur devsra)</v>
          </cell>
          <cell r="B493" t="str">
            <v/>
          </cell>
        </row>
        <row r="494">
          <cell r="A494" t="str">
            <v>Tubewell @ Jaichandrapur-Fail(Babaganji)</v>
          </cell>
          <cell r="B494" t="str">
            <v/>
          </cell>
        </row>
        <row r="495">
          <cell r="A495" t="str">
            <v>TW @ Basupur (Lalganj</v>
          </cell>
          <cell r="B495" t="str">
            <v/>
          </cell>
        </row>
        <row r="496">
          <cell r="A496" t="str">
            <v>450 PSI Comnpressor@Thanegopapur</v>
          </cell>
          <cell r="B496" t="str">
            <v/>
          </cell>
        </row>
        <row r="497">
          <cell r="A497" t="str">
            <v>Pipeline Works@Karanpur Khujahi</v>
          </cell>
          <cell r="B497" t="str">
            <v/>
          </cell>
        </row>
        <row r="498">
          <cell r="A498" t="str">
            <v>TW @ Govindpur (Aaspur devsra)</v>
          </cell>
          <cell r="B498" t="str">
            <v/>
          </cell>
        </row>
        <row r="499">
          <cell r="A499" t="str">
            <v>Borewell in Nevada Kala &amp; Dekahi</v>
          </cell>
          <cell r="B499" t="str">
            <v/>
          </cell>
        </row>
        <row r="500">
          <cell r="A500" t="str">
            <v>TW @ SarayjagatSingh (1&amp;2) (Lalganj)</v>
          </cell>
          <cell r="B500" t="str">
            <v/>
          </cell>
        </row>
        <row r="501">
          <cell r="A501" t="str">
            <v>ESR @ Nari (SandwachandrikaNari)</v>
          </cell>
          <cell r="B501" t="str">
            <v/>
          </cell>
        </row>
        <row r="502">
          <cell r="A502" t="str">
            <v>Pipeline @ Saja (Kunda)</v>
          </cell>
          <cell r="B502" t="str">
            <v/>
          </cell>
        </row>
        <row r="503">
          <cell r="A503" t="str">
            <v>TW @ Belha(1&amp;2) (Lalganj)</v>
          </cell>
          <cell r="B503" t="str">
            <v/>
          </cell>
        </row>
        <row r="504">
          <cell r="A504" t="str">
            <v>compressor @ Dehridigar_Mangraura</v>
          </cell>
          <cell r="B504" t="str">
            <v/>
          </cell>
        </row>
        <row r="505">
          <cell r="A505" t="str">
            <v>Boundary wall @ Diha Balai (Babaganj)</v>
          </cell>
          <cell r="B505" t="str">
            <v/>
          </cell>
        </row>
        <row r="506">
          <cell r="A506" t="str">
            <v>TW @ Kanyaeyadullapur &amp; Harnahar(Rampurs</v>
          </cell>
          <cell r="B506" t="str">
            <v/>
          </cell>
        </row>
        <row r="507">
          <cell r="A507" t="str">
            <v>HIRING OF 7.5 KVA DGSET</v>
          </cell>
          <cell r="B507" t="str">
            <v/>
          </cell>
        </row>
        <row r="508">
          <cell r="A508" t="str">
            <v>Compressor @ Chaurang (Babaganj)</v>
          </cell>
          <cell r="B508" t="str">
            <v/>
          </cell>
        </row>
        <row r="509">
          <cell r="A509" t="str">
            <v>450 PSI Comnpressor@Rampur bela (Patti)</v>
          </cell>
          <cell r="B509" t="str">
            <v/>
          </cell>
        </row>
        <row r="510">
          <cell r="A510" t="str">
            <v>HDPE 200mm X 200mm X 160mm PN6 TEE PE100</v>
          </cell>
          <cell r="B510">
            <v>200032225</v>
          </cell>
        </row>
        <row r="511">
          <cell r="A511" t="str">
            <v>Compressor@ Mauli (Kunda)</v>
          </cell>
          <cell r="B511" t="str">
            <v/>
          </cell>
        </row>
        <row r="512">
          <cell r="A512" t="str">
            <v>ESR @ Diha Balai (Babaganj)</v>
          </cell>
          <cell r="B512" t="str">
            <v/>
          </cell>
        </row>
        <row r="513">
          <cell r="A513" t="str">
            <v>Pipeline @ Kothiyahi(Bababelkarnathdham)</v>
          </cell>
          <cell r="B513" t="str">
            <v/>
          </cell>
        </row>
        <row r="514">
          <cell r="A514" t="str">
            <v>Compressor @ Puremanikanth(Mangraura)</v>
          </cell>
          <cell r="B514" t="str">
            <v/>
          </cell>
        </row>
        <row r="515">
          <cell r="A515" t="str">
            <v>HDPE 125mm X 125mm X 110mm PN6 TEE PE100</v>
          </cell>
          <cell r="B515">
            <v>200032211</v>
          </cell>
        </row>
        <row r="516">
          <cell r="A516" t="str">
            <v>Boundarywall @ Bhadausi &amp; Rampur Praan</v>
          </cell>
          <cell r="B516" t="str">
            <v/>
          </cell>
        </row>
        <row r="517">
          <cell r="A517" t="str">
            <v>TW @ Lakuri (Rampursangramgarh)</v>
          </cell>
          <cell r="B517" t="str">
            <v/>
          </cell>
        </row>
        <row r="518">
          <cell r="A518" t="str">
            <v>HDPE 160mm X 160mm X 90mm PN6 TEE PE100</v>
          </cell>
          <cell r="B518">
            <v>200032219</v>
          </cell>
        </row>
        <row r="519">
          <cell r="A519" t="str">
            <v>Pipeline works @ Dilerganj (Kunda Blck)</v>
          </cell>
          <cell r="B519" t="str">
            <v/>
          </cell>
        </row>
        <row r="520">
          <cell r="A520" t="str">
            <v>PIPELINE @ Seshpur (KALAKANKAR)</v>
          </cell>
          <cell r="B520" t="str">
            <v/>
          </cell>
        </row>
        <row r="521">
          <cell r="A521" t="str">
            <v>Boundary wall @ Gehrauli (Mangraura)</v>
          </cell>
          <cell r="B521" t="str">
            <v/>
          </cell>
        </row>
        <row r="522">
          <cell r="A522" t="str">
            <v>Boundary wall @ Harjamau (Bababhelkarant</v>
          </cell>
          <cell r="B522" t="str">
            <v/>
          </cell>
        </row>
        <row r="523">
          <cell r="A523" t="str">
            <v>Pipeline Works@Naubasta &amp; Kushafra,Sadar</v>
          </cell>
          <cell r="B523" t="str">
            <v/>
          </cell>
        </row>
        <row r="524">
          <cell r="A524" t="str">
            <v>Boundarywall @ Trilokpurvisai (Sandwacha</v>
          </cell>
          <cell r="B524" t="str">
            <v/>
          </cell>
        </row>
        <row r="525">
          <cell r="A525" t="str">
            <v>Boundary Wall @ Variyasamudra (Sadar)</v>
          </cell>
          <cell r="B525" t="str">
            <v/>
          </cell>
        </row>
        <row r="526">
          <cell r="A526" t="str">
            <v>WOODEN RUNNERS 2" X 3" X 8FT</v>
          </cell>
          <cell r="B526">
            <v>200009861</v>
          </cell>
        </row>
        <row r="527">
          <cell r="A527" t="str">
            <v>WOODEN RUNNERS 3" X 4" X 4'(CUBIC FT)</v>
          </cell>
          <cell r="B527">
            <v>200011053</v>
          </cell>
        </row>
        <row r="528">
          <cell r="A528" t="str">
            <v>WOODEN SLEEPERS 6" X 6" X 6 FT</v>
          </cell>
          <cell r="B528">
            <v>800001248</v>
          </cell>
        </row>
        <row r="529">
          <cell r="A529" t="str">
            <v>WOODEN SLEEPERS 6" X  6" X 7 FT</v>
          </cell>
          <cell r="B529">
            <v>800001794</v>
          </cell>
        </row>
        <row r="530">
          <cell r="A530" t="str">
            <v>WOODEN SLEEPERS 6" X  6" X 8 FT</v>
          </cell>
          <cell r="B530">
            <v>800001796</v>
          </cell>
        </row>
        <row r="531">
          <cell r="A531" t="str">
            <v>WOODEN SLEEPERS 6'' X 6'' X 8 FT</v>
          </cell>
          <cell r="B531">
            <v>800005157</v>
          </cell>
        </row>
        <row r="532">
          <cell r="A532" t="str">
            <v>Pipeline @ Raygardh (Babaganj)</v>
          </cell>
          <cell r="B532" t="str">
            <v/>
          </cell>
        </row>
        <row r="533">
          <cell r="A533" t="str">
            <v>Tubewell @ Chaukhandpureanti (Sndw Blck)</v>
          </cell>
          <cell r="B533" t="str">
            <v/>
          </cell>
        </row>
        <row r="534">
          <cell r="A534" t="str">
            <v>HDPE - Stub Bend - 63mm,PE100</v>
          </cell>
          <cell r="B534">
            <v>200032257</v>
          </cell>
        </row>
        <row r="535">
          <cell r="A535" t="str">
            <v>Pipeline @ Aamipur (Babaganj)</v>
          </cell>
          <cell r="B535" t="str">
            <v/>
          </cell>
        </row>
        <row r="536">
          <cell r="A536" t="str">
            <v>Boundary wall @Naubastaand Kushf (Sadar)</v>
          </cell>
          <cell r="B536" t="str">
            <v/>
          </cell>
        </row>
        <row r="537">
          <cell r="A537" t="str">
            <v>BW @ SARAYBEERBHADRA-1_SADAR_145.20Mtr.</v>
          </cell>
          <cell r="B537" t="str">
            <v/>
          </cell>
        </row>
        <row r="538">
          <cell r="A538" t="str">
            <v>Pipeline Works@Maddupur &amp; Rokiyapur,B-KK</v>
          </cell>
          <cell r="B538" t="str">
            <v/>
          </cell>
        </row>
        <row r="539">
          <cell r="A539" t="str">
            <v>BRICK BAT</v>
          </cell>
          <cell r="B539">
            <v>200007437</v>
          </cell>
        </row>
        <row r="540">
          <cell r="A540" t="str">
            <v>Pipeline works @ Shivarajpur (Sandwacha)</v>
          </cell>
          <cell r="B540" t="str">
            <v/>
          </cell>
        </row>
        <row r="541">
          <cell r="A541" t="str">
            <v>Pipeline Works@Harjamau,Baba belkarnathd</v>
          </cell>
          <cell r="B541" t="str">
            <v/>
          </cell>
        </row>
        <row r="542">
          <cell r="A542" t="str">
            <v>Borewell in Ahibaranpur</v>
          </cell>
          <cell r="B542" t="str">
            <v/>
          </cell>
        </row>
        <row r="543">
          <cell r="A543" t="str">
            <v>Pipeline Works @ Pure Parmeshwar (Sndch)</v>
          </cell>
          <cell r="B543" t="str">
            <v/>
          </cell>
        </row>
        <row r="544">
          <cell r="A544" t="str">
            <v>Boundary Wall Works@Jogapur (Sngpr Blck)</v>
          </cell>
          <cell r="B544" t="str">
            <v/>
          </cell>
        </row>
        <row r="545">
          <cell r="A545" t="str">
            <v>Pipeline @RamgarhKhas &amp; Hulasgarh(Lalga)</v>
          </cell>
          <cell r="B545" t="str">
            <v/>
          </cell>
        </row>
        <row r="546">
          <cell r="A546" t="str">
            <v>FOR STAFF WALEFARE</v>
          </cell>
          <cell r="B546" t="str">
            <v/>
          </cell>
        </row>
        <row r="547">
          <cell r="A547" t="str">
            <v>Pipeline @ Bhawaniganj Kota (Babaganj)</v>
          </cell>
          <cell r="B547" t="str">
            <v/>
          </cell>
        </row>
        <row r="548">
          <cell r="A548" t="str">
            <v>HDPE-75MM,PN6,END CAP,CLASS:PE100</v>
          </cell>
          <cell r="B548">
            <v>200030278</v>
          </cell>
        </row>
        <row r="549">
          <cell r="A549" t="str">
            <v>Boundarywall @ Sahumai (Kunda)</v>
          </cell>
          <cell r="B549" t="str">
            <v/>
          </cell>
        </row>
        <row r="550">
          <cell r="A550" t="str">
            <v>FOR OFFICE EXPEND</v>
          </cell>
          <cell r="B550" t="str">
            <v/>
          </cell>
        </row>
        <row r="551">
          <cell r="A551" t="str">
            <v>Pipeline Works @ Makaipur (Sndw Blck)</v>
          </cell>
          <cell r="B551" t="str">
            <v/>
          </cell>
        </row>
        <row r="552">
          <cell r="A552" t="str">
            <v>FOR SPLIT AC SERVICE CHARGES</v>
          </cell>
          <cell r="B552" t="str">
            <v/>
          </cell>
        </row>
        <row r="553">
          <cell r="A553" t="str">
            <v>Pipeline@Chakamajhanipur&amp;Pragaspur(BBKD)</v>
          </cell>
          <cell r="B553" t="str">
            <v/>
          </cell>
        </row>
        <row r="554">
          <cell r="A554" t="str">
            <v>Boundarywall @ Daduali (Kunda)</v>
          </cell>
          <cell r="B554" t="str">
            <v/>
          </cell>
        </row>
        <row r="555">
          <cell r="A555" t="str">
            <v>INSTALATION CHARGE OF INTERNET</v>
          </cell>
          <cell r="B555" t="str">
            <v/>
          </cell>
        </row>
        <row r="556">
          <cell r="A556" t="str">
            <v>NUT X BOLT 14MM X 150MM</v>
          </cell>
          <cell r="B556">
            <v>200035321</v>
          </cell>
        </row>
        <row r="557">
          <cell r="A557" t="str">
            <v>Pipelineworks @ Nari (Sandwachandrika)</v>
          </cell>
          <cell r="B557" t="str">
            <v/>
          </cell>
        </row>
        <row r="558">
          <cell r="A558" t="str">
            <v>SWEETS &amp; CAKE EXPENDITURE</v>
          </cell>
          <cell r="B558" t="str">
            <v/>
          </cell>
        </row>
        <row r="559">
          <cell r="A559" t="str">
            <v>250 PSI Comnpressor@Bhikampur&amp;Kopa B-Aas</v>
          </cell>
          <cell r="B559" t="str">
            <v/>
          </cell>
        </row>
        <row r="560">
          <cell r="A560" t="str">
            <v>Pipeline @ Puraeli Makhdumpur (Babaganj)</v>
          </cell>
          <cell r="B560" t="str">
            <v/>
          </cell>
        </row>
        <row r="561">
          <cell r="A561" t="str">
            <v>Tubewell @ JANVAMAU (KALAKANKAR)</v>
          </cell>
          <cell r="B561" t="str">
            <v/>
          </cell>
        </row>
        <row r="562">
          <cell r="A562" t="str">
            <v>Pipeline @ ARUHARI_BABAGANJ</v>
          </cell>
          <cell r="B562" t="str">
            <v/>
          </cell>
        </row>
        <row r="563">
          <cell r="A563" t="str">
            <v>Pipeline works @ Mahewa Malkiya (Babagan</v>
          </cell>
          <cell r="B563" t="str">
            <v/>
          </cell>
        </row>
        <row r="564">
          <cell r="A564" t="str">
            <v>Pipeline @ Purmai Sultanpur (Babaganj)</v>
          </cell>
          <cell r="B564" t="str">
            <v/>
          </cell>
        </row>
        <row r="565">
          <cell r="A565" t="str">
            <v>Tubewell @ JAJUPUR-Fail (KALAKANKAR)</v>
          </cell>
          <cell r="B565" t="str">
            <v/>
          </cell>
        </row>
        <row r="566">
          <cell r="A566" t="str">
            <v>1.5 TON SPLIT AC SERVICE CHARGES</v>
          </cell>
          <cell r="B566" t="str">
            <v/>
          </cell>
        </row>
        <row r="567">
          <cell r="A567" t="str">
            <v>TW@Pure Bhagwat &amp; Pure Loka_Sangipur</v>
          </cell>
          <cell r="B567" t="str">
            <v/>
          </cell>
        </row>
        <row r="568">
          <cell r="A568" t="str">
            <v>Pump House @ Daduali (Kunda)</v>
          </cell>
          <cell r="B568" t="str">
            <v/>
          </cell>
        </row>
        <row r="569">
          <cell r="A569" t="str">
            <v>Tubewell @ SANGRAMPUR (SANDWACHANDRIKA)</v>
          </cell>
          <cell r="B569" t="str">
            <v/>
          </cell>
        </row>
        <row r="570">
          <cell r="A570" t="str">
            <v>SERVICE CHARGE OF CCTV CAMERA</v>
          </cell>
          <cell r="B570" t="str">
            <v/>
          </cell>
        </row>
        <row r="571">
          <cell r="A571" t="str">
            <v>SITC OF ZINC AL Tanks</v>
          </cell>
          <cell r="B571" t="str">
            <v/>
          </cell>
        </row>
        <row r="572">
          <cell r="A572" t="str">
            <v>Pipeline @ Kanava (Babaganj)</v>
          </cell>
          <cell r="B572" t="str">
            <v/>
          </cell>
        </row>
        <row r="573">
          <cell r="A573" t="str">
            <v>HDPE 200mm X 200mm X 63mm PN6 TEE PE100</v>
          </cell>
          <cell r="B573">
            <v>200032222</v>
          </cell>
        </row>
        <row r="574">
          <cell r="A574" t="str">
            <v>TRANSPORTING CHARGE OF MS FITTINGS</v>
          </cell>
          <cell r="B574" t="str">
            <v/>
          </cell>
        </row>
        <row r="575">
          <cell r="A575" t="str">
            <v>TW @ Dehridigar (Mangraura)</v>
          </cell>
          <cell r="B575" t="str">
            <v/>
          </cell>
        </row>
        <row r="576">
          <cell r="A576" t="str">
            <v>TW @ Shivpurkhurd (Mangraura)</v>
          </cell>
          <cell r="B576" t="str">
            <v/>
          </cell>
        </row>
        <row r="577">
          <cell r="A577" t="str">
            <v>JCB &amp; TRACTOR TRANSPORT CHARGES</v>
          </cell>
          <cell r="B577" t="str">
            <v/>
          </cell>
        </row>
        <row r="578">
          <cell r="A578" t="str">
            <v>DERWA YARD SEPTIK TANK &amp; PIPE LINE WORK</v>
          </cell>
          <cell r="B578" t="str">
            <v/>
          </cell>
        </row>
        <row r="579">
          <cell r="A579" t="str">
            <v>Borewell in Jaithipurkathar</v>
          </cell>
          <cell r="B579" t="str">
            <v/>
          </cell>
        </row>
        <row r="580">
          <cell r="A580" t="str">
            <v>Pipeline@Ramaipur-Babaganj</v>
          </cell>
          <cell r="B580" t="str">
            <v/>
          </cell>
        </row>
        <row r="581">
          <cell r="A581" t="str">
            <v>PH @ Birbhadrapur(Rampursangramgarh)</v>
          </cell>
          <cell r="B581" t="str">
            <v/>
          </cell>
        </row>
        <row r="582">
          <cell r="A582" t="str">
            <v>Tubewell @BARISTA BASUPUR (Sandwachandik</v>
          </cell>
          <cell r="B582" t="str">
            <v/>
          </cell>
        </row>
        <row r="583">
          <cell r="A583" t="str">
            <v>TW @ Puremanikanth (Mangraura)</v>
          </cell>
          <cell r="B583" t="str">
            <v/>
          </cell>
        </row>
        <row r="584">
          <cell r="A584" t="str">
            <v>Compressor @ Amsauna (Bababelkarnathdam)</v>
          </cell>
          <cell r="B584" t="str">
            <v/>
          </cell>
        </row>
        <row r="585">
          <cell r="A585" t="str">
            <v>TRUCK RENTAL CHARGES</v>
          </cell>
          <cell r="B585" t="str">
            <v/>
          </cell>
        </row>
        <row r="586">
          <cell r="A586" t="str">
            <v>HDPE 250mm X 250mm X 250mm PN6 TEE PE100</v>
          </cell>
          <cell r="B586">
            <v>200032232</v>
          </cell>
        </row>
        <row r="587">
          <cell r="A587" t="str">
            <v>BW @ Lakuri (Rampursangramgarh)</v>
          </cell>
          <cell r="B587" t="str">
            <v/>
          </cell>
        </row>
        <row r="588">
          <cell r="A588" t="str">
            <v>TW Dev by 250PSI@ Amava &amp; Semra (Sngp)</v>
          </cell>
          <cell r="B588" t="str">
            <v/>
          </cell>
        </row>
        <row r="589">
          <cell r="A589" t="str">
            <v>TW @ Sarsidih (Mangraura)</v>
          </cell>
          <cell r="B589" t="str">
            <v/>
          </cell>
        </row>
        <row r="590">
          <cell r="A590" t="str">
            <v>Compressor @ Dhanvaasa &amp;Kodrajeet(Bihar)</v>
          </cell>
          <cell r="B590" t="str">
            <v/>
          </cell>
        </row>
        <row r="591">
          <cell r="A591" t="str">
            <v>M.S BOLT+NUT+WASHER-M10 X 50MM IN SET</v>
          </cell>
          <cell r="B591">
            <v>200019870</v>
          </cell>
        </row>
        <row r="592">
          <cell r="A592" t="str">
            <v>TW Dev by 250PSI@ Pure Narayandas (Sngp)</v>
          </cell>
          <cell r="B592" t="str">
            <v/>
          </cell>
        </row>
        <row r="593">
          <cell r="A593" t="str">
            <v>Compressor @ Belha (Lalganj)</v>
          </cell>
          <cell r="B593" t="str">
            <v/>
          </cell>
        </row>
        <row r="594">
          <cell r="A594" t="str">
            <v>REFRIGERATOR REPAIR CHARGES</v>
          </cell>
          <cell r="B594" t="str">
            <v/>
          </cell>
        </row>
        <row r="595">
          <cell r="A595" t="str">
            <v>TW @ Nevra (Mangraura)</v>
          </cell>
          <cell r="B595" t="str">
            <v/>
          </cell>
        </row>
        <row r="596">
          <cell r="A596" t="str">
            <v>PIPELINE WORKS@MANGRAURA-MANGRAURA</v>
          </cell>
          <cell r="B596" t="str">
            <v/>
          </cell>
        </row>
        <row r="597">
          <cell r="A597" t="str">
            <v>TW @ Itwa (Mangraura)</v>
          </cell>
          <cell r="B597" t="str">
            <v/>
          </cell>
        </row>
        <row r="598">
          <cell r="A598" t="str">
            <v>IP PTZ Camera 2MP X 150M IR</v>
          </cell>
          <cell r="B598">
            <v>1300001304</v>
          </cell>
        </row>
        <row r="599">
          <cell r="A599" t="str">
            <v>TA BILL MOHAN RAO</v>
          </cell>
          <cell r="B599" t="str">
            <v/>
          </cell>
        </row>
        <row r="600">
          <cell r="A600" t="str">
            <v>TUBEWELL @MAVAI KALAN B-KUNDA</v>
          </cell>
          <cell r="B600" t="str">
            <v/>
          </cell>
        </row>
        <row r="601">
          <cell r="A601" t="str">
            <v>JCB &amp; TRANSPORT CHARGES</v>
          </cell>
          <cell r="B601" t="str">
            <v/>
          </cell>
        </row>
        <row r="602">
          <cell r="A602" t="str">
            <v>DI TEE 250MM X 250MM X 150MM</v>
          </cell>
          <cell r="B602">
            <v>200034719</v>
          </cell>
        </row>
        <row r="603">
          <cell r="A603" t="str">
            <v>M16 X 140 HEX BOLT AND NUT DOUBLE WASHER</v>
          </cell>
          <cell r="B603">
            <v>200033295</v>
          </cell>
        </row>
        <row r="604">
          <cell r="A604" t="str">
            <v>M20 X 160 HEX BOLT AND NUT DOUBLE WASHER</v>
          </cell>
          <cell r="B604">
            <v>200033296</v>
          </cell>
        </row>
        <row r="605">
          <cell r="A605" t="str">
            <v>Pipeline work @ Bhavaranpur (Patti)</v>
          </cell>
          <cell r="B605" t="str">
            <v/>
          </cell>
        </row>
        <row r="606">
          <cell r="A606" t="str">
            <v>FHTC @ Sakra (MANGRAURA)</v>
          </cell>
          <cell r="B606" t="str">
            <v/>
          </cell>
        </row>
        <row r="607">
          <cell r="A607" t="str">
            <v>FHTCs @ Atarsand &amp; Parsupur (Mangraura)</v>
          </cell>
          <cell r="B607" t="str">
            <v/>
          </cell>
        </row>
        <row r="608">
          <cell r="A608" t="str">
            <v>Compressor @Kherapurechemi&amp;Pureba(Rmprsa</v>
          </cell>
          <cell r="B608" t="str">
            <v/>
          </cell>
        </row>
        <row r="609">
          <cell r="A609" t="str">
            <v>PRINTING &amp; STATIONAY</v>
          </cell>
          <cell r="B609" t="str">
            <v/>
          </cell>
        </row>
        <row r="610">
          <cell r="A610" t="str">
            <v>Boundarywall @HARDOI,Block- Mangraura</v>
          </cell>
          <cell r="B610" t="str">
            <v/>
          </cell>
        </row>
        <row r="611">
          <cell r="A611" t="str">
            <v>WATER PUMP REPAIRING</v>
          </cell>
          <cell r="B611" t="str">
            <v/>
          </cell>
        </row>
        <row r="612">
          <cell r="A612" t="str">
            <v>MS JUNCTION SET 450MM X 900MM</v>
          </cell>
          <cell r="B612">
            <v>200034919</v>
          </cell>
        </row>
        <row r="613">
          <cell r="A613" t="str">
            <v>STAFF WELFARE FOR OFFICE WORK</v>
          </cell>
          <cell r="B613" t="str">
            <v/>
          </cell>
        </row>
        <row r="614">
          <cell r="A614" t="str">
            <v>Pipeline Work @ Pritampur</v>
          </cell>
          <cell r="B614" t="str">
            <v/>
          </cell>
        </row>
        <row r="615">
          <cell r="A615" t="str">
            <v>JCB RENTAL CHARGES</v>
          </cell>
          <cell r="B615" t="str">
            <v/>
          </cell>
        </row>
        <row r="616">
          <cell r="A616" t="str">
            <v>Boundary Wall @ Birbhadrapur(Rampursang)</v>
          </cell>
          <cell r="B616" t="str">
            <v/>
          </cell>
        </row>
        <row r="617">
          <cell r="A617" t="str">
            <v>ABHIRAMPUR WATER SCHEMES DISCHARGE</v>
          </cell>
          <cell r="B617" t="str">
            <v/>
          </cell>
        </row>
        <row r="618">
          <cell r="A618" t="str">
            <v>DI DOUBLE FLANGE PIPE 100DIA LEN 2.5M</v>
          </cell>
          <cell r="B618">
            <v>200032953</v>
          </cell>
        </row>
        <row r="619">
          <cell r="A619" t="str">
            <v>DI DOUBLE FLANGE PIPE 100DIA LEN 2M</v>
          </cell>
          <cell r="B619">
            <v>200032954</v>
          </cell>
        </row>
        <row r="620">
          <cell r="A620" t="str">
            <v>DI DOUBLE FLANGE PIPE 100DIA LEN 1.5M</v>
          </cell>
          <cell r="B620">
            <v>200032955</v>
          </cell>
        </row>
        <row r="621">
          <cell r="A621" t="str">
            <v>DI DOUBLE FLANGE PIPE 100DIA LEN 1M</v>
          </cell>
          <cell r="B621">
            <v>200032957</v>
          </cell>
        </row>
        <row r="622">
          <cell r="A622" t="str">
            <v>DI DOUBLE FLANGE PIPE 150DIA LEN 2.5M</v>
          </cell>
          <cell r="B622">
            <v>200032960</v>
          </cell>
        </row>
        <row r="623">
          <cell r="A623" t="str">
            <v>DI DOUBLE FLANGE PIPE 150DIA LEN 2M</v>
          </cell>
          <cell r="B623">
            <v>200032961</v>
          </cell>
        </row>
        <row r="624">
          <cell r="A624" t="str">
            <v>DI DOUBLE FLANGE PIPE 150DIA LEN 1M</v>
          </cell>
          <cell r="B624">
            <v>200032964</v>
          </cell>
        </row>
        <row r="625">
          <cell r="A625" t="str">
            <v>Compressor @Rasoeya&amp;Premdhar Patti(BBKD)</v>
          </cell>
          <cell r="B625" t="str">
            <v/>
          </cell>
        </row>
        <row r="626">
          <cell r="A626" t="str">
            <v>Boundary Wall @ Alipur(Rampursangramgarh</v>
          </cell>
          <cell r="B626" t="str">
            <v/>
          </cell>
        </row>
        <row r="627">
          <cell r="A627" t="str">
            <v>TRAVEL FOR PROJECTS</v>
          </cell>
          <cell r="B627" t="str">
            <v/>
          </cell>
        </row>
        <row r="628">
          <cell r="A628" t="str">
            <v>DI DUCK FOOT BEND-80MM,PN-10</v>
          </cell>
          <cell r="B628">
            <v>200028212</v>
          </cell>
        </row>
        <row r="629">
          <cell r="A629" t="str">
            <v>DI DOUBLE FLANGE PIPE 150DIA LEN 1.5M</v>
          </cell>
          <cell r="B629">
            <v>200032962</v>
          </cell>
        </row>
        <row r="630">
          <cell r="A630" t="str">
            <v>DI DUCK FOOT BEND-100MM</v>
          </cell>
          <cell r="B630">
            <v>200034694</v>
          </cell>
        </row>
        <row r="631">
          <cell r="A631" t="str">
            <v>DI DUCK FOOT BEND-150MM</v>
          </cell>
          <cell r="B631">
            <v>200034696</v>
          </cell>
        </row>
        <row r="632">
          <cell r="A632" t="str">
            <v>DI DUCK FOOT BEND-200MM</v>
          </cell>
          <cell r="B632">
            <v>200034697</v>
          </cell>
        </row>
        <row r="633">
          <cell r="A633" t="str">
            <v>DI EQUAL TEE-80MM</v>
          </cell>
          <cell r="B633">
            <v>200034699</v>
          </cell>
        </row>
        <row r="634">
          <cell r="A634" t="str">
            <v>DI EQUAL TEE-100MM</v>
          </cell>
          <cell r="B634">
            <v>200034700</v>
          </cell>
        </row>
        <row r="635">
          <cell r="A635" t="str">
            <v>DI EQUAL TEE-150MM</v>
          </cell>
          <cell r="B635">
            <v>200034702</v>
          </cell>
        </row>
        <row r="636">
          <cell r="A636" t="str">
            <v>D.I.  BENDS 80 MM 90'</v>
          </cell>
          <cell r="B636">
            <v>200034705</v>
          </cell>
        </row>
        <row r="637">
          <cell r="A637" t="str">
            <v>D.I.  BENDS 100 MM 90'</v>
          </cell>
          <cell r="B637">
            <v>200034706</v>
          </cell>
        </row>
        <row r="638">
          <cell r="A638" t="str">
            <v>D.I.  BENDS 150 MM 90'</v>
          </cell>
          <cell r="B638">
            <v>200034708</v>
          </cell>
        </row>
        <row r="639">
          <cell r="A639" t="str">
            <v>D.I.  BENDS  200 MM 90'</v>
          </cell>
          <cell r="B639">
            <v>200034709</v>
          </cell>
        </row>
        <row r="640">
          <cell r="A640" t="str">
            <v>DI TEE 200MM X 200MM X 100MM</v>
          </cell>
          <cell r="B640">
            <v>200034716</v>
          </cell>
        </row>
        <row r="641">
          <cell r="A641" t="str">
            <v>DI TEE 200MM X 200MM X 150MM</v>
          </cell>
          <cell r="B641">
            <v>200034717</v>
          </cell>
        </row>
        <row r="642">
          <cell r="A642" t="str">
            <v>DI TEE 100MM X 100MM X 100MM</v>
          </cell>
          <cell r="B642">
            <v>200034720</v>
          </cell>
        </row>
        <row r="643">
          <cell r="A643" t="str">
            <v>DI DOUBLE FLANGE PIPE 100MM DIA LEN 5 M</v>
          </cell>
          <cell r="B643">
            <v>200034729</v>
          </cell>
        </row>
        <row r="644">
          <cell r="A644" t="str">
            <v>DI DOUBLE FLANGE PIPE 150MM DIA LEN 5 M</v>
          </cell>
          <cell r="B644">
            <v>200034741</v>
          </cell>
        </row>
        <row r="645">
          <cell r="A645" t="str">
            <v>Borewell in Bhadausi &amp; Rampur Pran</v>
          </cell>
          <cell r="B645" t="str">
            <v/>
          </cell>
        </row>
        <row r="646">
          <cell r="A646" t="str">
            <v>Pipeline Works @ Gobari (Sandw Blck) P-2</v>
          </cell>
          <cell r="B646" t="str">
            <v/>
          </cell>
        </row>
        <row r="647">
          <cell r="A647" t="str">
            <v>PH @ Lakuri (Rampursangramgarh)</v>
          </cell>
          <cell r="B647" t="str">
            <v/>
          </cell>
        </row>
        <row r="648">
          <cell r="A648" t="str">
            <v>PP WOVEN BAGS</v>
          </cell>
          <cell r="B648" t="str">
            <v/>
          </cell>
        </row>
        <row r="649">
          <cell r="A649" t="str">
            <v>Compressor @ BhawaniganjKota (Babaganj)</v>
          </cell>
          <cell r="B649" t="str">
            <v/>
          </cell>
        </row>
        <row r="650">
          <cell r="A650" t="str">
            <v>TW WORKS @Chausa,BLOCK-Kunda</v>
          </cell>
          <cell r="B650" t="str">
            <v/>
          </cell>
        </row>
        <row r="651">
          <cell r="A651" t="str">
            <v>FOR TRAVELING EXP</v>
          </cell>
          <cell r="B651" t="str">
            <v/>
          </cell>
        </row>
        <row r="652">
          <cell r="A652" t="str">
            <v>FENCING WORK OF SITE</v>
          </cell>
          <cell r="B652" t="str">
            <v/>
          </cell>
        </row>
        <row r="653">
          <cell r="A653" t="str">
            <v>Compressor @ Goghar (Babaganj)</v>
          </cell>
          <cell r="B653" t="str">
            <v/>
          </cell>
        </row>
        <row r="654">
          <cell r="A654" t="str">
            <v>Boundary Wall @Sarai Jamuari(Mangraura)</v>
          </cell>
          <cell r="B654" t="str">
            <v/>
          </cell>
        </row>
        <row r="655">
          <cell r="A655" t="str">
            <v>Pipeline Works @ Parahamidpur (P-1)</v>
          </cell>
          <cell r="B655" t="str">
            <v/>
          </cell>
        </row>
        <row r="656">
          <cell r="A656" t="str">
            <v>FOR CLIENT HOTEL EXP</v>
          </cell>
          <cell r="B656" t="str">
            <v/>
          </cell>
        </row>
        <row r="657">
          <cell r="A657" t="str">
            <v>SECTION HOSE PIPE 3"</v>
          </cell>
          <cell r="B657" t="str">
            <v/>
          </cell>
        </row>
        <row r="658">
          <cell r="A658" t="str">
            <v>Compressor @ Gogaer Vihar(Bihar)</v>
          </cell>
          <cell r="B658" t="str">
            <v/>
          </cell>
        </row>
        <row r="659">
          <cell r="A659" t="str">
            <v>ELECTROMAGNETIC FLOWMETER-150MM</v>
          </cell>
          <cell r="B659">
            <v>900008645</v>
          </cell>
        </row>
        <row r="660">
          <cell r="A660" t="str">
            <v>Pipeline work @ Bhatti Khurd (Aspurdevsa</v>
          </cell>
          <cell r="B660" t="str">
            <v/>
          </cell>
        </row>
        <row r="661">
          <cell r="A661" t="str">
            <v>PRINTING &amp; STATIONARY</v>
          </cell>
          <cell r="B661" t="str">
            <v/>
          </cell>
        </row>
        <row r="662">
          <cell r="A662" t="str">
            <v>Pipeline @ SANGRAMPUR &amp;HINAHU_KALAKANKAR</v>
          </cell>
          <cell r="B662" t="str">
            <v/>
          </cell>
        </row>
        <row r="663">
          <cell r="A663" t="str">
            <v>Pump House @ Alipur(Rampursangramgarh)</v>
          </cell>
          <cell r="B663" t="str">
            <v/>
          </cell>
        </row>
        <row r="664">
          <cell r="A664" t="str">
            <v>MS  FLANGES 160MM</v>
          </cell>
          <cell r="B664">
            <v>200032583</v>
          </cell>
        </row>
        <row r="665">
          <cell r="A665" t="str">
            <v>PIPELINE @ KABIRPUR (AASPURDEVSARA)</v>
          </cell>
          <cell r="B665" t="str">
            <v/>
          </cell>
        </row>
        <row r="666">
          <cell r="A666" t="str">
            <v>CEMENT 43 GRADE (BULKER TYPE) IN MT</v>
          </cell>
          <cell r="B666">
            <v>200014349</v>
          </cell>
        </row>
        <row r="667">
          <cell r="A667" t="str">
            <v>SAND IN TONS</v>
          </cell>
          <cell r="B667">
            <v>200030374</v>
          </cell>
        </row>
        <row r="668">
          <cell r="A668" t="str">
            <v>AGGREGATE 10MM--VSI</v>
          </cell>
          <cell r="B668">
            <v>200032483</v>
          </cell>
        </row>
        <row r="669">
          <cell r="A669" t="str">
            <v>AGGREGATE 20MM--VSI</v>
          </cell>
          <cell r="B669">
            <v>200032484</v>
          </cell>
        </row>
        <row r="670">
          <cell r="A670" t="str">
            <v>STAFF WELFARE ITEM</v>
          </cell>
          <cell r="B670" t="str">
            <v/>
          </cell>
        </row>
        <row r="671">
          <cell r="A671" t="str">
            <v>Borewell in Bajhan</v>
          </cell>
          <cell r="B671" t="str">
            <v/>
          </cell>
        </row>
        <row r="672">
          <cell r="A672" t="str">
            <v>ALUMINIUM LUGS - 70 MM</v>
          </cell>
          <cell r="B672">
            <v>200000068</v>
          </cell>
        </row>
        <row r="673">
          <cell r="A673" t="str">
            <v>ALUMINIUM LUGS - 95 MM</v>
          </cell>
          <cell r="B673">
            <v>200000069</v>
          </cell>
        </row>
        <row r="674">
          <cell r="A674" t="str">
            <v>COPPER LUGS - 120MM</v>
          </cell>
          <cell r="B674">
            <v>200000185</v>
          </cell>
        </row>
        <row r="675">
          <cell r="A675" t="str">
            <v>COPPER LUGS 10 SQMM</v>
          </cell>
          <cell r="B675">
            <v>200000188</v>
          </cell>
        </row>
        <row r="676">
          <cell r="A676" t="str">
            <v>Compressor @ KamoliVeerbhanpur (Bihar)</v>
          </cell>
          <cell r="B676" t="str">
            <v/>
          </cell>
        </row>
        <row r="677">
          <cell r="A677" t="str">
            <v>Compressor @ Maharajpur (Bihar)</v>
          </cell>
          <cell r="B677" t="str">
            <v/>
          </cell>
        </row>
        <row r="678">
          <cell r="A678" t="str">
            <v>GRAVEL SHIFTING GOBARITORAMPUR</v>
          </cell>
          <cell r="B678" t="str">
            <v/>
          </cell>
        </row>
        <row r="679">
          <cell r="A679" t="str">
            <v>Tubewell @ Saruaava (Sngpr)</v>
          </cell>
          <cell r="B679" t="str">
            <v/>
          </cell>
        </row>
        <row r="680">
          <cell r="A680" t="str">
            <v>FOR CONTAINER PAINTING WORK</v>
          </cell>
          <cell r="B680" t="str">
            <v/>
          </cell>
        </row>
        <row r="681">
          <cell r="A681" t="str">
            <v>DOTTED HAND GLOUES</v>
          </cell>
          <cell r="B681">
            <v>200000086</v>
          </cell>
        </row>
        <row r="682">
          <cell r="A682" t="str">
            <v>TW works@Pithanpur,B-Kalakankar</v>
          </cell>
          <cell r="B682" t="str">
            <v/>
          </cell>
        </row>
        <row r="683">
          <cell r="A683" t="str">
            <v>HDPE 200mm X 200mm X 110mm PN6 TEE PE100</v>
          </cell>
          <cell r="B683">
            <v>200032223</v>
          </cell>
        </row>
        <row r="684">
          <cell r="A684" t="str">
            <v>BOLTS FOR V T PUMP</v>
          </cell>
          <cell r="B684" t="str">
            <v/>
          </cell>
        </row>
        <row r="685">
          <cell r="A685" t="str">
            <v>ESR @ Indilpur (Sangipur)</v>
          </cell>
          <cell r="B685" t="str">
            <v/>
          </cell>
        </row>
        <row r="686">
          <cell r="A686" t="str">
            <v>TW @ Banbirpur (Aaspurdevsara)</v>
          </cell>
          <cell r="B686" t="str">
            <v/>
          </cell>
        </row>
        <row r="687">
          <cell r="A687" t="str">
            <v>JIO WIFI RECHARGE</v>
          </cell>
          <cell r="B687" t="str">
            <v/>
          </cell>
        </row>
        <row r="688">
          <cell r="A688" t="str">
            <v>HDPE 110MM ,PN6 ,CROSS TEE ,CLASS:PE100</v>
          </cell>
          <cell r="B688">
            <v>200030304</v>
          </cell>
        </row>
        <row r="689">
          <cell r="A689" t="str">
            <v>HDPE 140MM ,PN6 ,CROSS TEE ,CLASS:PE100</v>
          </cell>
          <cell r="B689">
            <v>200030305</v>
          </cell>
        </row>
        <row r="690">
          <cell r="A690" t="str">
            <v>Tubewell @ Muraini-Fail (Sangipur)</v>
          </cell>
          <cell r="B690" t="str">
            <v/>
          </cell>
        </row>
        <row r="691">
          <cell r="A691" t="str">
            <v>ESR @ Aaspurdevsra GP &amp; Block</v>
          </cell>
          <cell r="B691" t="str">
            <v/>
          </cell>
        </row>
        <row r="692">
          <cell r="A692" t="str">
            <v>ESR @ Haraipatti &amp; Labeda (Aaspurdevsara</v>
          </cell>
          <cell r="B692" t="str">
            <v/>
          </cell>
        </row>
        <row r="693">
          <cell r="A693" t="str">
            <v>TW works@Asthan,B-Kalakankar</v>
          </cell>
          <cell r="B693" t="str">
            <v/>
          </cell>
        </row>
        <row r="694">
          <cell r="A694" t="str">
            <v>ESR @ Pipri Kalasa (Bababelkartham)</v>
          </cell>
          <cell r="B694" t="str">
            <v/>
          </cell>
        </row>
        <row r="695">
          <cell r="A695" t="str">
            <v>FOR CC CAMPS PURPOSE</v>
          </cell>
          <cell r="B695" t="str">
            <v/>
          </cell>
        </row>
        <row r="696">
          <cell r="A696" t="str">
            <v>Pipeline @ Purebhika &amp; Raigarh (Mangraur</v>
          </cell>
          <cell r="B696" t="str">
            <v/>
          </cell>
        </row>
        <row r="697">
          <cell r="A697" t="str">
            <v>Pipeline @ Aaurain(Aaspurdevsara)</v>
          </cell>
          <cell r="B697" t="str">
            <v/>
          </cell>
        </row>
        <row r="698">
          <cell r="A698" t="str">
            <v>PVC DRUMS FOR SITE WORK</v>
          </cell>
          <cell r="B698" t="str">
            <v/>
          </cell>
        </row>
        <row r="699">
          <cell r="A699" t="str">
            <v>RUBBER GASKET 3 MM</v>
          </cell>
          <cell r="B699">
            <v>200002469</v>
          </cell>
        </row>
        <row r="700">
          <cell r="A700" t="str">
            <v>MS BOLT+NUT+DOUBLE WAHSER M12MMX100MM LG</v>
          </cell>
          <cell r="B700">
            <v>200023505</v>
          </cell>
        </row>
        <row r="701">
          <cell r="A701" t="str">
            <v>RCCB 63 AMP 4 POLE  30MA WITHOUT ENCLOSE</v>
          </cell>
          <cell r="B701">
            <v>200028264</v>
          </cell>
        </row>
        <row r="702">
          <cell r="A702" t="str">
            <v>RCCB 63AMP 4POLE</v>
          </cell>
          <cell r="B702">
            <v>800001227</v>
          </cell>
        </row>
        <row r="703">
          <cell r="A703" t="str">
            <v>ESR @ Tala (Bababhelkaranthdham)</v>
          </cell>
          <cell r="B703" t="str">
            <v/>
          </cell>
        </row>
        <row r="704">
          <cell r="A704" t="str">
            <v>Tubewell @ Aasnava (Sangipur)</v>
          </cell>
          <cell r="B704" t="str">
            <v/>
          </cell>
        </row>
        <row r="705">
          <cell r="A705" t="str">
            <v>TUBEWELL @ITAURA B-KUNDA</v>
          </cell>
          <cell r="B705" t="str">
            <v/>
          </cell>
        </row>
        <row r="706">
          <cell r="A706" t="str">
            <v>TRANSPORT CHARG</v>
          </cell>
          <cell r="B706" t="str">
            <v/>
          </cell>
        </row>
        <row r="707">
          <cell r="A707" t="str">
            <v>COTS REPAIR CHARGES OF PRATAPGARH G H</v>
          </cell>
          <cell r="B707" t="str">
            <v/>
          </cell>
        </row>
        <row r="708">
          <cell r="A708" t="str">
            <v>ESR @ Pandari Jabar (Bababhelkaranthdham</v>
          </cell>
          <cell r="B708" t="str">
            <v/>
          </cell>
        </row>
        <row r="709">
          <cell r="A709" t="str">
            <v>FOR OFFICE EXP</v>
          </cell>
          <cell r="B709" t="str">
            <v/>
          </cell>
        </row>
        <row r="710">
          <cell r="A710" t="str">
            <v>FABRICATION OF PRECAST MOULDS</v>
          </cell>
          <cell r="B710" t="str">
            <v/>
          </cell>
        </row>
        <row r="711">
          <cell r="A711" t="str">
            <v>V T PUMP FOR OP UNIT</v>
          </cell>
          <cell r="B711" t="str">
            <v/>
          </cell>
        </row>
        <row r="712">
          <cell r="A712" t="str">
            <v>Pipeline Works@Basauli,Block-Pattii</v>
          </cell>
          <cell r="B712" t="str">
            <v/>
          </cell>
        </row>
        <row r="713">
          <cell r="A713" t="str">
            <v>AGGREGATE 20 MM</v>
          </cell>
          <cell r="B713">
            <v>200017541</v>
          </cell>
        </row>
        <row r="714">
          <cell r="A714" t="str">
            <v>AGGREGATE 10 MM IN TON</v>
          </cell>
          <cell r="B714">
            <v>200017542</v>
          </cell>
        </row>
        <row r="715">
          <cell r="A715" t="str">
            <v>TW works@Shukulpur &amp; Chaukr,B-Sandwachan</v>
          </cell>
          <cell r="B715" t="str">
            <v/>
          </cell>
        </row>
        <row r="716">
          <cell r="A716" t="str">
            <v>Tubewell @ Mangraura (Mangraura)</v>
          </cell>
          <cell r="B716" t="str">
            <v/>
          </cell>
        </row>
        <row r="717">
          <cell r="A717" t="str">
            <v>LUNCH EXPENSES OF TPI PERSONS</v>
          </cell>
          <cell r="B717" t="str">
            <v/>
          </cell>
        </row>
        <row r="718">
          <cell r="A718" t="str">
            <v>Back Filling Work in Pratapgarh</v>
          </cell>
          <cell r="B718" t="str">
            <v/>
          </cell>
        </row>
        <row r="719">
          <cell r="A719" t="str">
            <v>MS  FLANGES 75MM</v>
          </cell>
          <cell r="B719">
            <v>200032578</v>
          </cell>
        </row>
        <row r="720">
          <cell r="A720" t="str">
            <v>17.5HP 3  PH SUBMERSIBLE PUMP</v>
          </cell>
          <cell r="B720">
            <v>1200000485</v>
          </cell>
        </row>
        <row r="721">
          <cell r="A721" t="str">
            <v>Boundary Wall @ Sakra (Sndw)</v>
          </cell>
          <cell r="B721" t="str">
            <v/>
          </cell>
        </row>
        <row r="722">
          <cell r="A722" t="str">
            <v>PIPELINE @ Rasoeya &amp; Premdarpatti(Shivga</v>
          </cell>
          <cell r="B722" t="str">
            <v/>
          </cell>
        </row>
        <row r="723">
          <cell r="A723" t="str">
            <v>Pipeline @ Amsauna &amp; Dohari (BBKD)</v>
          </cell>
          <cell r="B723" t="str">
            <v/>
          </cell>
        </row>
        <row r="724">
          <cell r="A724" t="str">
            <v>SPARE PARTS 28%</v>
          </cell>
          <cell r="B724" t="str">
            <v/>
          </cell>
        </row>
        <row r="725">
          <cell r="A725" t="str">
            <v>HDPE 90mm X 90mm X 50mm PN6 TEE PE100</v>
          </cell>
          <cell r="B725">
            <v>200032233</v>
          </cell>
        </row>
        <row r="726">
          <cell r="A726" t="str">
            <v>MS  FLANGES 63MM</v>
          </cell>
          <cell r="B726">
            <v>200032577</v>
          </cell>
        </row>
        <row r="727">
          <cell r="A727" t="str">
            <v>TW works@Upadhyaypur,B-Sandwachandrika</v>
          </cell>
          <cell r="B727" t="str">
            <v/>
          </cell>
        </row>
        <row r="728">
          <cell r="A728" t="str">
            <v>Pipeline Works @ Narwarl (Sngpr Blck)</v>
          </cell>
          <cell r="B728" t="str">
            <v/>
          </cell>
        </row>
        <row r="729">
          <cell r="A729" t="str">
            <v>Tubewell @ Seshpur Adharganj (Mangraura)</v>
          </cell>
          <cell r="B729" t="str">
            <v/>
          </cell>
        </row>
        <row r="730">
          <cell r="A730" t="str">
            <v>ELECTRICAL WORK FOR PRATAPGARH OFFICE</v>
          </cell>
          <cell r="B730" t="str">
            <v/>
          </cell>
        </row>
        <row r="731">
          <cell r="A731" t="str">
            <v>DI ALL SOCKET TEE 200MMX200MMX200MM</v>
          </cell>
          <cell r="B731">
            <v>200032932</v>
          </cell>
        </row>
        <row r="732">
          <cell r="A732" t="str">
            <v>Pipeline @ Manar &amp; Ranimau (Kalakankar</v>
          </cell>
          <cell r="B732" t="str">
            <v/>
          </cell>
        </row>
        <row r="733">
          <cell r="A733" t="str">
            <v>BAMBOO WOODEN LADDERS</v>
          </cell>
          <cell r="B733" t="str">
            <v/>
          </cell>
        </row>
        <row r="734">
          <cell r="A734" t="str">
            <v>2000993/1 st Servicing</v>
          </cell>
          <cell r="B734" t="str">
            <v/>
          </cell>
        </row>
        <row r="735">
          <cell r="A735" t="str">
            <v>MEASUREMENT TAPE - 5 MTR</v>
          </cell>
          <cell r="B735">
            <v>200000403</v>
          </cell>
        </row>
        <row r="736">
          <cell r="A736" t="str">
            <v>LIGHTERS</v>
          </cell>
          <cell r="B736">
            <v>200000377</v>
          </cell>
        </row>
        <row r="737">
          <cell r="A737" t="str">
            <v>LINE DORI</v>
          </cell>
          <cell r="B737">
            <v>200001362</v>
          </cell>
        </row>
        <row r="738">
          <cell r="A738" t="str">
            <v>LIME POWDER</v>
          </cell>
          <cell r="B738">
            <v>200002479</v>
          </cell>
        </row>
        <row r="739">
          <cell r="A739" t="str">
            <v>LPG REGULATOR - DOMESTIC</v>
          </cell>
          <cell r="B739">
            <v>200008265</v>
          </cell>
        </row>
        <row r="740">
          <cell r="A740" t="str">
            <v>LPG REGULATOR ADAPTOR</v>
          </cell>
          <cell r="B740">
            <v>200010183</v>
          </cell>
        </row>
        <row r="741">
          <cell r="A741" t="str">
            <v>JCB HIRING CHARGES</v>
          </cell>
          <cell r="B741" t="str">
            <v/>
          </cell>
        </row>
        <row r="742">
          <cell r="A742" t="str">
            <v>2" NAILS</v>
          </cell>
          <cell r="B742">
            <v>200002532</v>
          </cell>
        </row>
        <row r="743">
          <cell r="A743" t="str">
            <v>WOODEN RUNNERS 2X3X8 (CUBIC FEET)</v>
          </cell>
          <cell r="B743">
            <v>200004272</v>
          </cell>
        </row>
        <row r="744">
          <cell r="A744" t="str">
            <v>Pipeline Works @ Bhadausi &amp; Rampur P-2</v>
          </cell>
          <cell r="B744" t="str">
            <v/>
          </cell>
        </row>
        <row r="745">
          <cell r="A745" t="str">
            <v>ESR @ 200KL-12Mtr @ Ashapur &amp; Chaubeypur</v>
          </cell>
          <cell r="B745" t="str">
            <v/>
          </cell>
        </row>
        <row r="746">
          <cell r="A746" t="str">
            <v>SNACKS &amp; TEA EXPENSES FOR CLIENTS</v>
          </cell>
          <cell r="B746" t="str">
            <v/>
          </cell>
        </row>
        <row r="747">
          <cell r="A747" t="str">
            <v>Borewell in Dandupur Daulat</v>
          </cell>
          <cell r="B747" t="str">
            <v/>
          </cell>
        </row>
        <row r="748">
          <cell r="A748" t="str">
            <v>Compressor @ Kashipur dibuki (Bihar)</v>
          </cell>
          <cell r="B748" t="str">
            <v/>
          </cell>
        </row>
        <row r="749">
          <cell r="A749" t="str">
            <v>Pipeline Works @ Atheha (Sangipur)</v>
          </cell>
          <cell r="B749" t="str">
            <v/>
          </cell>
        </row>
        <row r="750">
          <cell r="A750" t="str">
            <v>TONNERLINK &amp; SPARE FOR PRINTER</v>
          </cell>
          <cell r="B750" t="str">
            <v/>
          </cell>
        </row>
        <row r="751">
          <cell r="A751" t="str">
            <v>FOR PRINTING AND STATIONARY</v>
          </cell>
          <cell r="B751" t="str">
            <v/>
          </cell>
        </row>
        <row r="752">
          <cell r="A752" t="str">
            <v>STATIONERY MATERIAL FOR STAFF</v>
          </cell>
          <cell r="B752" t="str">
            <v/>
          </cell>
        </row>
        <row r="753">
          <cell r="A753" t="str">
            <v>MS  FLANGES 90MM</v>
          </cell>
          <cell r="B753">
            <v>200032579</v>
          </cell>
        </row>
        <row r="754">
          <cell r="A754" t="str">
            <v>Pipeline @ Bijumau (Rampur Sangramgarh)</v>
          </cell>
          <cell r="B754" t="str">
            <v/>
          </cell>
        </row>
        <row r="755">
          <cell r="A755" t="str">
            <v>PIPELINE @ PURE GAJAI (RAMPURSANGRAMGARH</v>
          </cell>
          <cell r="B755" t="str">
            <v/>
          </cell>
        </row>
        <row r="756">
          <cell r="A756" t="str">
            <v>Pipeline @ Budhiyapur(Rampursangramgarh)</v>
          </cell>
          <cell r="B756" t="str">
            <v/>
          </cell>
        </row>
        <row r="757">
          <cell r="A757" t="str">
            <v>Pipeline @ Kalayanpur &amp; Purefhattesing</v>
          </cell>
          <cell r="B757" t="str">
            <v/>
          </cell>
        </row>
        <row r="758">
          <cell r="A758" t="str">
            <v>Pipeline Work @ Chaukhandapureanti</v>
          </cell>
          <cell r="B758" t="str">
            <v/>
          </cell>
        </row>
        <row r="759">
          <cell r="A759" t="str">
            <v>Pipeline work @ Lohangpur (Rampursangram</v>
          </cell>
          <cell r="B759" t="str">
            <v/>
          </cell>
        </row>
        <row r="760">
          <cell r="A760" t="str">
            <v>M.S PIPE 40 NB (KG)</v>
          </cell>
          <cell r="B760">
            <v>200021647</v>
          </cell>
        </row>
        <row r="761">
          <cell r="A761" t="str">
            <v>Pipeline works @ Bhadausi &amp; Rampur P-1</v>
          </cell>
          <cell r="B761" t="str">
            <v/>
          </cell>
        </row>
        <row r="762">
          <cell r="A762" t="str">
            <v>DRINKING WATER FOR DERWA STAFF AUGUST'23</v>
          </cell>
          <cell r="B762" t="str">
            <v/>
          </cell>
        </row>
        <row r="763">
          <cell r="A763" t="str">
            <v>BW @ Patna (Babaganj)</v>
          </cell>
          <cell r="B763" t="str">
            <v/>
          </cell>
        </row>
        <row r="764">
          <cell r="A764" t="str">
            <v>FOR TUBE WELL MATERIAL SHIFTING</v>
          </cell>
          <cell r="B764" t="str">
            <v/>
          </cell>
        </row>
        <row r="765">
          <cell r="A765" t="str">
            <v>Design cal &amp; drawings for Zinc Alu.Tanks</v>
          </cell>
          <cell r="B765" t="str">
            <v/>
          </cell>
        </row>
        <row r="766">
          <cell r="A766" t="str">
            <v>Tubewell @ Narayanpu (Rmprsngrm Blck)</v>
          </cell>
          <cell r="B766" t="str">
            <v/>
          </cell>
        </row>
        <row r="767">
          <cell r="A767" t="str">
            <v>REGISTRATION FESS</v>
          </cell>
          <cell r="B767" t="str">
            <v/>
          </cell>
        </row>
        <row r="768">
          <cell r="A768" t="str">
            <v>Design cal &amp; drawings for RCC Dome shape</v>
          </cell>
          <cell r="B768" t="str">
            <v/>
          </cell>
        </row>
        <row r="769">
          <cell r="A769" t="str">
            <v>M.S SQUARE PIPE 100 X 100 X 4 MM IN KG</v>
          </cell>
          <cell r="B769">
            <v>200020643</v>
          </cell>
        </row>
        <row r="770">
          <cell r="A770" t="str">
            <v>MS SQUARE PIPE 50 X 50 X 4.8MM</v>
          </cell>
          <cell r="B770">
            <v>200034893</v>
          </cell>
        </row>
        <row r="771">
          <cell r="A771" t="str">
            <v>TW works@Bijumau,B-Rampursangramgarh</v>
          </cell>
          <cell r="B771" t="str">
            <v/>
          </cell>
        </row>
        <row r="772">
          <cell r="A772" t="str">
            <v>TRANSPORTING CHARGES</v>
          </cell>
          <cell r="B772" t="str">
            <v/>
          </cell>
        </row>
        <row r="773">
          <cell r="A773" t="str">
            <v>Pipeline @ Dahi (Aaspuradevsara)</v>
          </cell>
          <cell r="B773" t="str">
            <v/>
          </cell>
        </row>
        <row r="774">
          <cell r="A774" t="str">
            <v>Pump House @ Naubasta (Kunda)</v>
          </cell>
          <cell r="B774" t="str">
            <v/>
          </cell>
        </row>
        <row r="775">
          <cell r="A775" t="str">
            <v>OP UNIT SPARE PARTS WELDING WORK</v>
          </cell>
          <cell r="B775" t="str">
            <v/>
          </cell>
        </row>
        <row r="776">
          <cell r="A776" t="str">
            <v>LPG GAS 19 KG</v>
          </cell>
          <cell r="B776" t="str">
            <v/>
          </cell>
        </row>
        <row r="777">
          <cell r="A777" t="str">
            <v>1000137 / ROAD TAX</v>
          </cell>
          <cell r="B777" t="str">
            <v/>
          </cell>
        </row>
        <row r="778">
          <cell r="A778" t="str">
            <v>Pipeline Works @ Binaeka (Asprd Blck)</v>
          </cell>
          <cell r="B778" t="str">
            <v/>
          </cell>
        </row>
        <row r="779">
          <cell r="A779" t="str">
            <v>80 MM DOUBLE FLANGED PIPE  3000 X 4.8MM</v>
          </cell>
          <cell r="B779">
            <v>200034493</v>
          </cell>
        </row>
        <row r="780">
          <cell r="A780" t="str">
            <v>Pipeline @ Kashipur Dibuki (Bihar)</v>
          </cell>
          <cell r="B780" t="str">
            <v/>
          </cell>
        </row>
        <row r="781">
          <cell r="A781" t="str">
            <v>HDPE BEND-63MM,PN-6,90DEG,CLASS:PE-100</v>
          </cell>
          <cell r="B781">
            <v>200030266</v>
          </cell>
        </row>
        <row r="782">
          <cell r="A782" t="str">
            <v>Pipeline @ Padumpur (Mangraura)</v>
          </cell>
          <cell r="B782" t="str">
            <v/>
          </cell>
        </row>
        <row r="783">
          <cell r="A783" t="str">
            <v>1000136/ ROAD TAX</v>
          </cell>
          <cell r="B783" t="str">
            <v/>
          </cell>
        </row>
        <row r="784">
          <cell r="A784" t="str">
            <v>Pipeline @ Sarasatpur (Patti)</v>
          </cell>
          <cell r="B784" t="str">
            <v/>
          </cell>
        </row>
        <row r="785">
          <cell r="A785" t="str">
            <v>LPG GAS 14.2 KG</v>
          </cell>
          <cell r="B785" t="str">
            <v/>
          </cell>
        </row>
        <row r="786">
          <cell r="A786" t="str">
            <v>PIPELINE @ UMARAPATTI  (BIHAR)</v>
          </cell>
          <cell r="B786" t="str">
            <v/>
          </cell>
        </row>
        <row r="787">
          <cell r="A787" t="str">
            <v>Pipeline @ Sarai Naahra (Bihar)</v>
          </cell>
          <cell r="B787" t="str">
            <v/>
          </cell>
        </row>
        <row r="788">
          <cell r="A788" t="str">
            <v>Pump House @ Parsipur</v>
          </cell>
          <cell r="B788" t="str">
            <v/>
          </cell>
        </row>
        <row r="789">
          <cell r="A789" t="str">
            <v>HIRING OF MAHINDRA BOLERO PLUS SLE</v>
          </cell>
          <cell r="B789" t="str">
            <v/>
          </cell>
        </row>
        <row r="790">
          <cell r="A790" t="str">
            <v>Borewell in AASPURDEVSRA</v>
          </cell>
          <cell r="B790" t="str">
            <v/>
          </cell>
        </row>
        <row r="791">
          <cell r="A791" t="str">
            <v>Pipeline works @ Kalyanpur P-1  (Sndw)</v>
          </cell>
          <cell r="B791" t="str">
            <v/>
          </cell>
        </row>
        <row r="792">
          <cell r="A792" t="str">
            <v>Tubewell @ Purebansi (Lalgnj Blck)</v>
          </cell>
          <cell r="B792" t="str">
            <v/>
          </cell>
        </row>
        <row r="793">
          <cell r="A793" t="str">
            <v>Boundary Wall @ Bahesana (Babaganj)</v>
          </cell>
          <cell r="B793" t="str">
            <v/>
          </cell>
        </row>
        <row r="794">
          <cell r="A794" t="str">
            <v>Boundarywall  @ Nariyawan (BABAGANJ)</v>
          </cell>
          <cell r="B794" t="str">
            <v/>
          </cell>
        </row>
        <row r="795">
          <cell r="A795" t="str">
            <v>Pump House @ Nariyawan(Babaganj)</v>
          </cell>
          <cell r="B795" t="str">
            <v/>
          </cell>
        </row>
        <row r="796">
          <cell r="A796" t="str">
            <v>Boundary wall @ Parsipur (Kunda)</v>
          </cell>
          <cell r="B796" t="str">
            <v/>
          </cell>
        </row>
        <row r="797">
          <cell r="A797" t="str">
            <v>HIRING OF 30 KVA DGSET</v>
          </cell>
          <cell r="B797" t="str">
            <v/>
          </cell>
        </row>
        <row r="798">
          <cell r="A798" t="str">
            <v>MOBILIZATION &amp; DEMOBILIZATION CHARGES</v>
          </cell>
          <cell r="B798" t="str">
            <v/>
          </cell>
        </row>
        <row r="799">
          <cell r="A799" t="str">
            <v>HIRING OF MAHINDRA SCORPIO</v>
          </cell>
          <cell r="B799" t="str">
            <v/>
          </cell>
        </row>
        <row r="800">
          <cell r="A800" t="str">
            <v>M.S ANGLE ISA 65 X 65 X 6 MM</v>
          </cell>
          <cell r="B800">
            <v>200005130</v>
          </cell>
        </row>
        <row r="801">
          <cell r="A801" t="str">
            <v>M S PLATE 3.15MM</v>
          </cell>
          <cell r="B801">
            <v>200013385</v>
          </cell>
        </row>
        <row r="802">
          <cell r="A802" t="str">
            <v>MS FLAT 65X6MM</v>
          </cell>
          <cell r="B802">
            <v>200025841</v>
          </cell>
        </row>
        <row r="803">
          <cell r="A803" t="str">
            <v>MS PLATE 4MM</v>
          </cell>
          <cell r="B803">
            <v>200026042</v>
          </cell>
        </row>
        <row r="804">
          <cell r="A804" t="str">
            <v>MS CHANNEL, SIZE: 100 X 50 X 5MM</v>
          </cell>
          <cell r="B804">
            <v>200031755</v>
          </cell>
        </row>
        <row r="805">
          <cell r="A805" t="str">
            <v>SWEETS EXPENDITURE</v>
          </cell>
          <cell r="B805" t="str">
            <v/>
          </cell>
        </row>
        <row r="806">
          <cell r="A806" t="str">
            <v>WOODEN COMPUTER TABLE 4FT X 2FT</v>
          </cell>
          <cell r="B806">
            <v>1300000031</v>
          </cell>
        </row>
        <row r="807">
          <cell r="A807" t="str">
            <v>HDPE BEND-63MM,PN6 45DEG PE100</v>
          </cell>
          <cell r="B807">
            <v>200032193</v>
          </cell>
        </row>
        <row r="808">
          <cell r="A808" t="str">
            <v>FOR PATTI STOCK YARD II BORE WELL</v>
          </cell>
          <cell r="B808" t="str">
            <v/>
          </cell>
        </row>
        <row r="809">
          <cell r="A809" t="str">
            <v>EXECUTIVE OFFICE CHAIR</v>
          </cell>
          <cell r="B809">
            <v>1300001374</v>
          </cell>
        </row>
        <row r="810">
          <cell r="A810" t="str">
            <v>SPARES FOR OP UNIT</v>
          </cell>
          <cell r="B810" t="str">
            <v/>
          </cell>
        </row>
        <row r="811">
          <cell r="A811" t="str">
            <v>PVC TAPE ROLLS</v>
          </cell>
          <cell r="B811">
            <v>200001363</v>
          </cell>
        </row>
        <row r="812">
          <cell r="A812" t="str">
            <v>M.S NUT &amp; BOLT M 5/8 X 2 1/2 IN KG</v>
          </cell>
          <cell r="B812">
            <v>200004907</v>
          </cell>
        </row>
        <row r="813">
          <cell r="A813" t="str">
            <v>GREASE GUN 1 KG</v>
          </cell>
          <cell r="B813">
            <v>200006462</v>
          </cell>
        </row>
        <row r="814">
          <cell r="A814" t="str">
            <v>HDPE 125mm X 125mm X 90mm PN6 TEE PE100</v>
          </cell>
          <cell r="B814">
            <v>200032210</v>
          </cell>
        </row>
        <row r="815">
          <cell r="A815" t="str">
            <v>ADD MIXTURE</v>
          </cell>
          <cell r="B815">
            <v>200001874</v>
          </cell>
        </row>
        <row r="816">
          <cell r="A816" t="str">
            <v>BW @ SaraiMakai_LAXMANPUR_150MTR</v>
          </cell>
          <cell r="B816" t="str">
            <v/>
          </cell>
        </row>
        <row r="817">
          <cell r="A817" t="str">
            <v>PH @ SARAI MAKAI_LAXMANPUR_2.5X3.0</v>
          </cell>
          <cell r="B817" t="str">
            <v/>
          </cell>
        </row>
        <row r="818">
          <cell r="A818" t="str">
            <v>MEASUREMENT TAPE - 30 MTR</v>
          </cell>
          <cell r="B818">
            <v>200000402</v>
          </cell>
        </row>
        <row r="819">
          <cell r="A819" t="str">
            <v>GEAR BOX PARTS</v>
          </cell>
          <cell r="B819" t="str">
            <v/>
          </cell>
        </row>
        <row r="820">
          <cell r="A820" t="str">
            <v>Pipeline Works@Atarsand &amp; Parsupur (P-2)</v>
          </cell>
          <cell r="B820" t="str">
            <v/>
          </cell>
        </row>
        <row r="821">
          <cell r="A821" t="str">
            <v>TW WORKS @Sahumai,BLOCK-Kunda</v>
          </cell>
          <cell r="B821" t="str">
            <v/>
          </cell>
        </row>
        <row r="822">
          <cell r="A822" t="str">
            <v>OFFICE TABLE WOODEN-4X2.5FT</v>
          </cell>
          <cell r="B822">
            <v>1300000172</v>
          </cell>
        </row>
        <row r="823">
          <cell r="A823" t="str">
            <v>INVERTER WITH BATTERY</v>
          </cell>
          <cell r="B823">
            <v>1300000287</v>
          </cell>
        </row>
        <row r="824">
          <cell r="A824" t="str">
            <v>PLASTIC CHAIR</v>
          </cell>
          <cell r="B824">
            <v>1300001339</v>
          </cell>
        </row>
        <row r="825">
          <cell r="A825" t="str">
            <v>ELECTRICAL MATERIAL FOR OFFICE</v>
          </cell>
          <cell r="B825" t="str">
            <v/>
          </cell>
        </row>
        <row r="826">
          <cell r="A826" t="str">
            <v>FOR OP UNIT SHIFTING</v>
          </cell>
          <cell r="B826" t="str">
            <v/>
          </cell>
        </row>
        <row r="827">
          <cell r="A827" t="str">
            <v>DI PIPE-Ø200MM , K7,IS:8329</v>
          </cell>
          <cell r="B827">
            <v>1200000454</v>
          </cell>
        </row>
        <row r="828">
          <cell r="A828" t="str">
            <v>SAFETY SHOE  6''</v>
          </cell>
          <cell r="B828">
            <v>200001101</v>
          </cell>
        </row>
        <row r="829">
          <cell r="A829" t="str">
            <v>FOR STAFF WELFARE</v>
          </cell>
          <cell r="B829" t="str">
            <v/>
          </cell>
        </row>
        <row r="830">
          <cell r="A830" t="str">
            <v>M.S SLOTTED ANGAL RACK 6FT</v>
          </cell>
          <cell r="B830">
            <v>1300000032</v>
          </cell>
        </row>
        <row r="831">
          <cell r="A831" t="str">
            <v>Tube well @ Narvall(Sangipur)</v>
          </cell>
          <cell r="B831" t="str">
            <v/>
          </cell>
        </row>
        <row r="832">
          <cell r="A832" t="str">
            <v>BIKE BATTERY REPLACE</v>
          </cell>
          <cell r="B832" t="str">
            <v/>
          </cell>
        </row>
        <row r="833">
          <cell r="A833" t="str">
            <v>HDPE-125MM,PN6,END CAP,CLASS:PE100</v>
          </cell>
          <cell r="B833">
            <v>200030281</v>
          </cell>
        </row>
        <row r="834">
          <cell r="A834" t="str">
            <v>M.S PIPE-50NB</v>
          </cell>
          <cell r="B834">
            <v>200030233</v>
          </cell>
        </row>
        <row r="835">
          <cell r="A835" t="str">
            <v>DRINKING WATER FOR STAFF JULY'23</v>
          </cell>
          <cell r="B835" t="str">
            <v/>
          </cell>
        </row>
        <row r="836">
          <cell r="A836" t="str">
            <v>OP Unit @  Ramgarhkhas &amp; Hulasgarh</v>
          </cell>
          <cell r="B836" t="str">
            <v/>
          </cell>
        </row>
        <row r="837">
          <cell r="A837" t="str">
            <v>PVC BRAIDED HOSE PIPE 1"</v>
          </cell>
          <cell r="B837">
            <v>200002676</v>
          </cell>
        </row>
        <row r="838">
          <cell r="A838" t="str">
            <v>CANVAS HOSE PIPE 4"</v>
          </cell>
          <cell r="B838">
            <v>200004150</v>
          </cell>
        </row>
        <row r="839">
          <cell r="A839" t="str">
            <v>Pipeline @ Chachamau (Kalakankar)</v>
          </cell>
          <cell r="B839" t="str">
            <v/>
          </cell>
        </row>
        <row r="840">
          <cell r="A840" t="str">
            <v>Pump House @ Ahibaranpur (Kunda)</v>
          </cell>
          <cell r="B840" t="str">
            <v/>
          </cell>
        </row>
        <row r="841">
          <cell r="A841" t="str">
            <v>Pipeline @ Jajupur (Kalakankar)</v>
          </cell>
          <cell r="B841" t="str">
            <v/>
          </cell>
        </row>
        <row r="842">
          <cell r="A842" t="str">
            <v>Pipeline @ Lathtara (Kalakankar)</v>
          </cell>
          <cell r="B842" t="str">
            <v/>
          </cell>
        </row>
        <row r="843">
          <cell r="A843" t="str">
            <v>GEAR PARTS</v>
          </cell>
          <cell r="B843" t="str">
            <v/>
          </cell>
        </row>
        <row r="844">
          <cell r="A844" t="str">
            <v>DRINKING WATER FOR PATTI STAFF AUGUST'23</v>
          </cell>
          <cell r="B844" t="str">
            <v/>
          </cell>
        </row>
        <row r="845">
          <cell r="A845" t="str">
            <v>OP Unit @  ShahpurUprahar</v>
          </cell>
          <cell r="B845" t="str">
            <v/>
          </cell>
        </row>
        <row r="846">
          <cell r="A846" t="str">
            <v>TW@Lallupatti _Babaganj</v>
          </cell>
          <cell r="B846" t="str">
            <v/>
          </cell>
        </row>
        <row r="847">
          <cell r="A847" t="str">
            <v>TW@Puremaswan_Babaganj</v>
          </cell>
          <cell r="B847" t="str">
            <v/>
          </cell>
        </row>
        <row r="848">
          <cell r="A848" t="str">
            <v>FOR FURNITURE TRANSPORTATION CHARGES</v>
          </cell>
          <cell r="B848" t="str">
            <v/>
          </cell>
        </row>
        <row r="849">
          <cell r="A849" t="str">
            <v>OP Unit @ Sujauli</v>
          </cell>
          <cell r="B849" t="str">
            <v/>
          </cell>
        </row>
        <row r="850">
          <cell r="A850" t="str">
            <v>WEIGHMENT CHARGES</v>
          </cell>
          <cell r="B850" t="str">
            <v/>
          </cell>
        </row>
        <row r="851">
          <cell r="A851" t="str">
            <v>DIG MAXX (JCB 02 NOS)FIRST SERVICE</v>
          </cell>
          <cell r="B851" t="str">
            <v/>
          </cell>
        </row>
        <row r="852">
          <cell r="A852" t="str">
            <v>RCC HUME PIPE COLLER-900MM,NP3 CLASS</v>
          </cell>
          <cell r="B852">
            <v>200033937</v>
          </cell>
        </row>
        <row r="853">
          <cell r="A853" t="str">
            <v>Tube well @ Atheha (Sangipur)</v>
          </cell>
          <cell r="B853" t="str">
            <v/>
          </cell>
        </row>
        <row r="854">
          <cell r="A854" t="str">
            <v>GIYESER INSTALATION FOR GUEST HOUSE</v>
          </cell>
          <cell r="B854" t="str">
            <v/>
          </cell>
        </row>
        <row r="855">
          <cell r="A855" t="str">
            <v>Boundarywall @ Ahibaranpur (Kunda)</v>
          </cell>
          <cell r="B855" t="str">
            <v/>
          </cell>
        </row>
        <row r="856">
          <cell r="A856" t="str">
            <v>HIRING OF MAHINDRA BOLERO PLUS-UP36F1746</v>
          </cell>
          <cell r="B856" t="str">
            <v/>
          </cell>
        </row>
        <row r="857">
          <cell r="A857" t="str">
            <v>Pipeline @ Sujauli (Kunda)</v>
          </cell>
          <cell r="B857" t="str">
            <v/>
          </cell>
        </row>
        <row r="858">
          <cell r="A858" t="str">
            <v>BW @ RaichandraPatti&amp; Arila-1&amp;2(Patti)</v>
          </cell>
          <cell r="B858" t="str">
            <v/>
          </cell>
        </row>
        <row r="859">
          <cell r="A859" t="str">
            <v>2001087 / Bike Servicing</v>
          </cell>
          <cell r="B859" t="str">
            <v/>
          </cell>
        </row>
        <row r="860">
          <cell r="A860" t="str">
            <v>91/ GEAR BOX REPAIR</v>
          </cell>
          <cell r="B860" t="str">
            <v/>
          </cell>
        </row>
        <row r="861">
          <cell r="A861" t="str">
            <v>MESS EXPENCE</v>
          </cell>
          <cell r="B861" t="str">
            <v/>
          </cell>
        </row>
        <row r="862">
          <cell r="A862" t="str">
            <v>2001129/ Bike Servicing</v>
          </cell>
          <cell r="B862" t="str">
            <v/>
          </cell>
        </row>
        <row r="863">
          <cell r="A863" t="str">
            <v>TW@Govind Nagar_Babaganj</v>
          </cell>
          <cell r="B863" t="str">
            <v/>
          </cell>
        </row>
        <row r="864">
          <cell r="A864" t="str">
            <v>INSPECTION FEE FOR SOLAR PV MODULES</v>
          </cell>
          <cell r="B864" t="str">
            <v/>
          </cell>
        </row>
        <row r="865">
          <cell r="A865" t="str">
            <v>BW @ BATAULI_RAMPUR SANGRAMGARH</v>
          </cell>
          <cell r="B865" t="str">
            <v/>
          </cell>
        </row>
        <row r="866">
          <cell r="A866" t="str">
            <v>BW @ KALYANPUR &amp; PUR_RAMPUR SANGRAMGARH</v>
          </cell>
          <cell r="B866" t="str">
            <v/>
          </cell>
        </row>
        <row r="867">
          <cell r="A867" t="str">
            <v>PH @ BATAULI_RAMPUR SANGRAMGARH _2.5</v>
          </cell>
          <cell r="B867" t="str">
            <v/>
          </cell>
        </row>
        <row r="868">
          <cell r="A868" t="str">
            <v>PH @ DIGAOSI_RAMPUR SANGRAMGARH_3.6</v>
          </cell>
          <cell r="B868" t="str">
            <v/>
          </cell>
        </row>
        <row r="869">
          <cell r="A869" t="str">
            <v>PH @ KALYANPUR &amp; _RAMPUR SANGRAMGARH_3.6</v>
          </cell>
          <cell r="B869" t="str">
            <v/>
          </cell>
        </row>
        <row r="870">
          <cell r="A870" t="str">
            <v>PH @ PURE GAJAI_RAMPUR SANGRAMGARH _2.5</v>
          </cell>
          <cell r="B870" t="str">
            <v/>
          </cell>
        </row>
        <row r="871">
          <cell r="A871" t="str">
            <v>TW@Saray Lalmati &amp; Khandwa _Rampursangra</v>
          </cell>
          <cell r="B871" t="str">
            <v/>
          </cell>
        </row>
        <row r="872">
          <cell r="A872" t="str">
            <v>LABOUR CHARGE FOR LOADING &amp; UNLOADING</v>
          </cell>
          <cell r="B872" t="str">
            <v/>
          </cell>
        </row>
        <row r="873">
          <cell r="A873" t="str">
            <v>Sandvachandrika(B) Gobari(V)</v>
          </cell>
          <cell r="B873" t="str">
            <v/>
          </cell>
        </row>
        <row r="874">
          <cell r="A874" t="str">
            <v>CAR HIRE  FOR EXECUTIVE GUEST</v>
          </cell>
          <cell r="B874" t="str">
            <v/>
          </cell>
        </row>
        <row r="875">
          <cell r="A875" t="str">
            <v>Compressor @ Sarai Swami (Babaganj)</v>
          </cell>
          <cell r="B875" t="str">
            <v/>
          </cell>
        </row>
        <row r="876">
          <cell r="A876" t="str">
            <v>Pipeliine Works@ Setapur P-1 (Sadr Blck)</v>
          </cell>
          <cell r="B876" t="str">
            <v/>
          </cell>
        </row>
        <row r="877">
          <cell r="A877" t="str">
            <v>Patti Stock Yard power connection</v>
          </cell>
          <cell r="B877" t="str">
            <v/>
          </cell>
        </row>
        <row r="878">
          <cell r="A878" t="str">
            <v>Tube well @ Karanpur Khujahi (Bababelkh)</v>
          </cell>
          <cell r="B878" t="str">
            <v/>
          </cell>
        </row>
        <row r="879">
          <cell r="A879" t="str">
            <v>GRAVEL SHIFTING GOBARITONARI</v>
          </cell>
          <cell r="B879" t="str">
            <v/>
          </cell>
        </row>
        <row r="880">
          <cell r="A880" t="str">
            <v>TW@Aamipur(Collapsed)_Babaganj</v>
          </cell>
          <cell r="B880" t="str">
            <v/>
          </cell>
        </row>
        <row r="881">
          <cell r="A881" t="str">
            <v>Pipeline works @ Asrahi (Lalganj)</v>
          </cell>
          <cell r="B881" t="str">
            <v/>
          </cell>
        </row>
        <row r="882">
          <cell r="A882" t="str">
            <v>Pipeline @ Harikapura_AASPURDEVSARA</v>
          </cell>
          <cell r="B882" t="str">
            <v/>
          </cell>
        </row>
        <row r="883">
          <cell r="A883" t="str">
            <v>FOODING FOR EX.GUST</v>
          </cell>
          <cell r="B883" t="str">
            <v/>
          </cell>
        </row>
        <row r="884">
          <cell r="A884" t="str">
            <v>HDPE 160mm X 160mm X 125mm PN6 TEE PE100</v>
          </cell>
          <cell r="B884">
            <v>200032220</v>
          </cell>
        </row>
        <row r="885">
          <cell r="A885" t="str">
            <v>TW @ PureMasvan (Babaganj)</v>
          </cell>
          <cell r="B885" t="str">
            <v/>
          </cell>
        </row>
        <row r="886">
          <cell r="A886" t="str">
            <v>Pipeline @ Dhanvaasa &amp; Kodrajeet(Bihar)</v>
          </cell>
          <cell r="B886" t="str">
            <v/>
          </cell>
        </row>
        <row r="887">
          <cell r="A887" t="str">
            <v>Tube well @ Miranpur &amp; Rajapur Mufharid</v>
          </cell>
          <cell r="B887" t="str">
            <v/>
          </cell>
        </row>
        <row r="888">
          <cell r="A888" t="str">
            <v>INTERNET TELECOMMUNICATION SERVICE</v>
          </cell>
          <cell r="B888" t="str">
            <v/>
          </cell>
        </row>
        <row r="889">
          <cell r="A889" t="str">
            <v>STAFF WELFARE (FOR WATER BILL)</v>
          </cell>
          <cell r="B889" t="str">
            <v/>
          </cell>
        </row>
        <row r="890">
          <cell r="A890" t="str">
            <v>FOR TRANSPOTATION CHARGES</v>
          </cell>
          <cell r="B890" t="str">
            <v/>
          </cell>
        </row>
        <row r="891">
          <cell r="A891" t="str">
            <v>FODDING FOR GUEST</v>
          </cell>
          <cell r="B891" t="str">
            <v/>
          </cell>
        </row>
        <row r="892">
          <cell r="A892" t="str">
            <v>2001073 / TYRE REPLACEMENT</v>
          </cell>
          <cell r="B892" t="str">
            <v/>
          </cell>
        </row>
        <row r="893">
          <cell r="A893" t="str">
            <v>TW @ Raygardh 1&amp;2 (Babaganj)</v>
          </cell>
          <cell r="B893" t="str">
            <v/>
          </cell>
        </row>
        <row r="894">
          <cell r="A894" t="str">
            <v>TW @ Bakol &amp; Arjun Ateru (Babaganj)</v>
          </cell>
          <cell r="B894" t="str">
            <v/>
          </cell>
        </row>
        <row r="895">
          <cell r="A895" t="str">
            <v>ALUMINIUM CABLE 3 1/2 CORE 70 SQ.MM</v>
          </cell>
          <cell r="B895">
            <v>900002119</v>
          </cell>
        </row>
        <row r="896">
          <cell r="A896" t="str">
            <v>HDPE-160X110X160MM,PN-6,R-TEE,CL:PE-100</v>
          </cell>
          <cell r="B896">
            <v>200030292</v>
          </cell>
        </row>
        <row r="897">
          <cell r="A897" t="str">
            <v>BAMBOO WOODEN LADDERS,KUPPI&amp;PLASTIC BAGS</v>
          </cell>
          <cell r="B897" t="str">
            <v/>
          </cell>
        </row>
        <row r="898">
          <cell r="A898" t="str">
            <v>TW @ Ramaipur (Babaganj)</v>
          </cell>
          <cell r="B898" t="str">
            <v/>
          </cell>
        </row>
        <row r="899">
          <cell r="A899" t="str">
            <v>CENTER GUIDE FOR 300MM Ø TW ASSEMBLY</v>
          </cell>
          <cell r="B899">
            <v>1200000559</v>
          </cell>
        </row>
        <row r="900">
          <cell r="A900" t="str">
            <v>Tube well @ Goi (Bababelkharnathdham)</v>
          </cell>
          <cell r="B900" t="str">
            <v/>
          </cell>
        </row>
        <row r="901">
          <cell r="A901" t="str">
            <v>FREE OF MESS EXPENCE FOR GUEST</v>
          </cell>
          <cell r="B901" t="str">
            <v/>
          </cell>
        </row>
        <row r="902">
          <cell r="A902" t="str">
            <v>Compressor @ Maruaan &amp; Saraynankar (BBNT</v>
          </cell>
          <cell r="B902" t="str">
            <v/>
          </cell>
        </row>
        <row r="903">
          <cell r="A903" t="str">
            <v>TW @ Raikashipur (Babaganj)</v>
          </cell>
          <cell r="B903" t="str">
            <v/>
          </cell>
        </row>
        <row r="904">
          <cell r="A904" t="str">
            <v>LED FLOOD LIGHT 100W</v>
          </cell>
          <cell r="B904">
            <v>800002502</v>
          </cell>
        </row>
        <row r="905">
          <cell r="A905" t="str">
            <v>2001120 / Bike Servicing</v>
          </cell>
          <cell r="B905" t="str">
            <v/>
          </cell>
        </row>
        <row r="906">
          <cell r="A906" t="str">
            <v>Tubewell @ Lohangpur (Rmprsng Blck)</v>
          </cell>
          <cell r="B906" t="str">
            <v/>
          </cell>
        </row>
        <row r="907">
          <cell r="A907" t="str">
            <v>GUNNY BAGS</v>
          </cell>
          <cell r="B907" t="str">
            <v/>
          </cell>
        </row>
        <row r="908">
          <cell r="A908" t="str">
            <v>TW @ Patna (Babaganj)</v>
          </cell>
          <cell r="B908" t="str">
            <v/>
          </cell>
        </row>
        <row r="909">
          <cell r="A909" t="str">
            <v>BINDING WIRE</v>
          </cell>
          <cell r="B909">
            <v>200000110</v>
          </cell>
        </row>
        <row r="910">
          <cell r="A910" t="str">
            <v>Pipeline Works@Nevada Gauradand,Sandwach</v>
          </cell>
          <cell r="B910" t="str">
            <v/>
          </cell>
        </row>
        <row r="911">
          <cell r="A911" t="str">
            <v>Tube well @ Jaisinghgardh (Bababelkharna</v>
          </cell>
          <cell r="B911" t="str">
            <v/>
          </cell>
        </row>
        <row r="912">
          <cell r="A912" t="str">
            <v>Pipeline works@ Gehrauli (Mangraura)</v>
          </cell>
          <cell r="B912" t="str">
            <v/>
          </cell>
        </row>
        <row r="913">
          <cell r="A913" t="str">
            <v>Tubewell @ Goghar Block-Babaganj</v>
          </cell>
          <cell r="B913" t="str">
            <v/>
          </cell>
        </row>
        <row r="914">
          <cell r="A914" t="str">
            <v>BATTERY</v>
          </cell>
          <cell r="B914" t="str">
            <v/>
          </cell>
        </row>
        <row r="915">
          <cell r="A915" t="str">
            <v>2001090 / Bike Servicing</v>
          </cell>
          <cell r="B915" t="str">
            <v/>
          </cell>
        </row>
        <row r="916">
          <cell r="A916" t="str">
            <v>FOR 20 FEET OFFICE CONTAINER SHIFTING</v>
          </cell>
          <cell r="B916" t="str">
            <v/>
          </cell>
        </row>
        <row r="917">
          <cell r="A917" t="str">
            <v>FOR CONCRETE MIX DESIGN</v>
          </cell>
          <cell r="B917" t="str">
            <v/>
          </cell>
        </row>
        <row r="918">
          <cell r="A918" t="str">
            <v>Compressor @ Chachamau (Kalakankar)</v>
          </cell>
          <cell r="B918" t="str">
            <v/>
          </cell>
        </row>
        <row r="919">
          <cell r="A919" t="str">
            <v>Tubewell @ Aamipur Block-Babaganj</v>
          </cell>
          <cell r="B919" t="str">
            <v/>
          </cell>
        </row>
        <row r="920">
          <cell r="A920" t="str">
            <v>Pipe Line Works at Sakra</v>
          </cell>
          <cell r="B920" t="str">
            <v/>
          </cell>
        </row>
        <row r="921">
          <cell r="A921" t="str">
            <v>12MM THICK. PLYWOOD 1.22M X 2.44M</v>
          </cell>
          <cell r="B921">
            <v>200009858</v>
          </cell>
        </row>
        <row r="922">
          <cell r="A922" t="str">
            <v>WOODEN RUNNERS 3X4X8 (CUBIC FEET)</v>
          </cell>
          <cell r="B922">
            <v>200004273</v>
          </cell>
        </row>
        <row r="923">
          <cell r="A923" t="str">
            <v>Pipeline work @ Hardoi, Mangraura-Block</v>
          </cell>
          <cell r="B923" t="str">
            <v/>
          </cell>
        </row>
        <row r="924">
          <cell r="A924" t="str">
            <v>CLEANING ITEMS FOR GUEST HOUSE PATTI</v>
          </cell>
          <cell r="B924" t="str">
            <v/>
          </cell>
        </row>
        <row r="925">
          <cell r="A925" t="str">
            <v>TW @ JAKHAMAI B-KUNDA</v>
          </cell>
          <cell r="B925" t="str">
            <v/>
          </cell>
        </row>
        <row r="926">
          <cell r="A926" t="str">
            <v>HDPE BEND-125MM, PN6 45DEG PE100</v>
          </cell>
          <cell r="B926">
            <v>200032197</v>
          </cell>
        </row>
        <row r="927">
          <cell r="A927" t="str">
            <v>Pipeline @ Purenarayandas (Sngpr Blck)</v>
          </cell>
          <cell r="B927" t="str">
            <v/>
          </cell>
        </row>
        <row r="928">
          <cell r="A928" t="str">
            <v>FOODING FOR EX.GUEST HOUSE</v>
          </cell>
          <cell r="B928" t="str">
            <v/>
          </cell>
        </row>
        <row r="929">
          <cell r="A929" t="str">
            <v>Compressor @ Naubasta &amp; Kushfara (Sadar)</v>
          </cell>
          <cell r="B929" t="str">
            <v/>
          </cell>
        </row>
        <row r="930">
          <cell r="A930" t="str">
            <v>TW @ JASHOLI &amp;KUSHAHIL BAZAR B-KUNDA</v>
          </cell>
          <cell r="B930" t="str">
            <v/>
          </cell>
        </row>
        <row r="931">
          <cell r="A931" t="str">
            <v>AC REPAIR CHARGES OF PRATAPGARH OFFICE</v>
          </cell>
          <cell r="B931" t="str">
            <v/>
          </cell>
        </row>
        <row r="932">
          <cell r="A932" t="str">
            <v>28 % SPARE PARTS</v>
          </cell>
          <cell r="B932" t="str">
            <v/>
          </cell>
        </row>
        <row r="933">
          <cell r="A933" t="str">
            <v>Tubewell @ Gopalpur (Bababelkharnathdham</v>
          </cell>
          <cell r="B933" t="str">
            <v/>
          </cell>
        </row>
        <row r="934">
          <cell r="A934" t="str">
            <v>GI PIPE THREADING BOTH 1''</v>
          </cell>
          <cell r="B934" t="str">
            <v/>
          </cell>
        </row>
        <row r="935">
          <cell r="A935" t="str">
            <v>MESS MATERIAL FOR NEW MESS</v>
          </cell>
          <cell r="B935" t="str">
            <v/>
          </cell>
        </row>
        <row r="936">
          <cell r="A936" t="str">
            <v>M.S REDUCER-300MM X 150MM X 12MM</v>
          </cell>
          <cell r="B936">
            <v>900008184</v>
          </cell>
        </row>
        <row r="937">
          <cell r="A937" t="str">
            <v>PIPELINE@LaakhipurKapsaa&amp;Bhusar(ASPDVSRA</v>
          </cell>
          <cell r="B937" t="str">
            <v/>
          </cell>
        </row>
        <row r="938">
          <cell r="A938" t="str">
            <v>2001010 / Bike Servicing</v>
          </cell>
          <cell r="B938" t="str">
            <v/>
          </cell>
        </row>
        <row r="939">
          <cell r="A939" t="str">
            <v>Compressor @ Chausa-2 (Kunda)</v>
          </cell>
          <cell r="B939" t="str">
            <v/>
          </cell>
        </row>
        <row r="940">
          <cell r="A940" t="str">
            <v>OFFICE USE ITEMS EXPENDATURE</v>
          </cell>
          <cell r="B940" t="str">
            <v/>
          </cell>
        </row>
        <row r="941">
          <cell r="A941" t="str">
            <v>Tubewell @ Naubasta &amp; Kushfara (Sadar)</v>
          </cell>
          <cell r="B941" t="str">
            <v/>
          </cell>
        </row>
        <row r="942">
          <cell r="A942" t="str">
            <v>COPPER WIRE 1 SQM</v>
          </cell>
          <cell r="B942">
            <v>200003220</v>
          </cell>
        </row>
        <row r="943">
          <cell r="A943" t="str">
            <v>LT 1CX1.5SQ.MM PVC INSULATED COPPER WIRE</v>
          </cell>
          <cell r="B943">
            <v>200024354</v>
          </cell>
        </row>
        <row r="944">
          <cell r="A944" t="str">
            <v>LT 1CX2.5SQ.MM PVC INSULATED COPPER WIRE</v>
          </cell>
          <cell r="B944">
            <v>200024355</v>
          </cell>
        </row>
        <row r="945">
          <cell r="A945" t="str">
            <v>Tubewell Devlp work @Binaeka Aaspurdevsr</v>
          </cell>
          <cell r="B945" t="str">
            <v/>
          </cell>
        </row>
        <row r="946">
          <cell r="A946" t="str">
            <v>Pipeline Works@Baburai Jahapur,Babaganj</v>
          </cell>
          <cell r="B946" t="str">
            <v/>
          </cell>
        </row>
        <row r="947">
          <cell r="A947" t="str">
            <v>Pipeline works @ Puretilakiram (Lalganj)</v>
          </cell>
          <cell r="B947" t="str">
            <v/>
          </cell>
        </row>
        <row r="948">
          <cell r="A948" t="str">
            <v>Pipeline @RangardhRaela&amp;Sarayraju (Lalga</v>
          </cell>
          <cell r="B948" t="str">
            <v/>
          </cell>
        </row>
        <row r="949">
          <cell r="A949" t="str">
            <v>G.I.SHEET 10 FT X 4 FT (.60MM THICKNESS)</v>
          </cell>
          <cell r="B949">
            <v>800001151</v>
          </cell>
        </row>
        <row r="950">
          <cell r="A950" t="str">
            <v>BW @ SARDEESH _PATTI _150Mtr</v>
          </cell>
          <cell r="B950" t="str">
            <v/>
          </cell>
        </row>
        <row r="951">
          <cell r="A951" t="str">
            <v>HDPE 200X90X200 MM, PN-6, R-TEE, CLASS:P</v>
          </cell>
          <cell r="B951">
            <v>200030298</v>
          </cell>
        </row>
        <row r="952">
          <cell r="A952" t="str">
            <v>HDPE 110mm X 110mm X 50mm PN6 TEE PE100</v>
          </cell>
          <cell r="B952">
            <v>200032234</v>
          </cell>
        </row>
        <row r="953">
          <cell r="A953" t="str">
            <v>HDPE BRANCH TEE 63MM X 63MM X 50MM</v>
          </cell>
          <cell r="B953">
            <v>200032593</v>
          </cell>
        </row>
        <row r="954">
          <cell r="A954" t="str">
            <v>PAINT BRUSHES - 2 "</v>
          </cell>
          <cell r="B954">
            <v>200000459</v>
          </cell>
        </row>
        <row r="955">
          <cell r="A955" t="str">
            <v>SCREWDRIVER SET</v>
          </cell>
          <cell r="B955">
            <v>200000528</v>
          </cell>
        </row>
        <row r="956">
          <cell r="A956" t="str">
            <v>RED OXIDE (PRIMER)</v>
          </cell>
          <cell r="B956">
            <v>200002364</v>
          </cell>
        </row>
        <row r="957">
          <cell r="A957" t="str">
            <v>THINNER N.C</v>
          </cell>
          <cell r="B957">
            <v>200002418</v>
          </cell>
        </row>
        <row r="958">
          <cell r="A958" t="str">
            <v>5 PIN SOCKET 6AMPS</v>
          </cell>
          <cell r="B958">
            <v>200002570</v>
          </cell>
        </row>
        <row r="959">
          <cell r="A959" t="str">
            <v>GANG BOX 4 WAY</v>
          </cell>
          <cell r="B959">
            <v>200002925</v>
          </cell>
        </row>
        <row r="960">
          <cell r="A960" t="str">
            <v>SILVER PAINT</v>
          </cell>
          <cell r="B960">
            <v>200006225</v>
          </cell>
        </row>
        <row r="961">
          <cell r="A961" t="str">
            <v>SWITCH 6AMP</v>
          </cell>
          <cell r="B961">
            <v>200007473</v>
          </cell>
        </row>
        <row r="962">
          <cell r="A962" t="str">
            <v>CONCRETE DRILL BIT 14MMX200MM</v>
          </cell>
          <cell r="B962">
            <v>200008292</v>
          </cell>
        </row>
        <row r="963">
          <cell r="A963" t="str">
            <v>CONCRETE DRILL BIT 6 MM</v>
          </cell>
          <cell r="B963">
            <v>200029194</v>
          </cell>
        </row>
        <row r="964">
          <cell r="A964" t="str">
            <v>CONCRETE DRILL BIT 8 MM</v>
          </cell>
          <cell r="B964">
            <v>200029195</v>
          </cell>
        </row>
        <row r="965">
          <cell r="A965" t="str">
            <v>CONCRETE DRILL BIT 10 MM</v>
          </cell>
          <cell r="B965">
            <v>200029196</v>
          </cell>
        </row>
        <row r="966">
          <cell r="A966" t="str">
            <v>CONCRETE DRILL BIT 12 MM</v>
          </cell>
          <cell r="B966">
            <v>200029197</v>
          </cell>
        </row>
        <row r="967">
          <cell r="A967" t="str">
            <v>COPPER WIRE 1.5 SQM</v>
          </cell>
          <cell r="B967">
            <v>200003221</v>
          </cell>
        </row>
        <row r="968">
          <cell r="A968" t="str">
            <v>2001121 / Bike Servicing</v>
          </cell>
          <cell r="B968" t="str">
            <v/>
          </cell>
        </row>
        <row r="969">
          <cell r="A969" t="str">
            <v>TRANSPORT CHARGES FOR MS PIPES</v>
          </cell>
          <cell r="B969" t="str">
            <v/>
          </cell>
        </row>
        <row r="970">
          <cell r="A970" t="str">
            <v>Tube Well Development Work @ Gauradand</v>
          </cell>
          <cell r="B970" t="str">
            <v/>
          </cell>
        </row>
        <row r="971">
          <cell r="A971" t="str">
            <v>ESR @Narayanpur  (Rampursangramgarh)</v>
          </cell>
          <cell r="B971" t="str">
            <v/>
          </cell>
        </row>
        <row r="972">
          <cell r="A972" t="str">
            <v>EXTENSION BOARD</v>
          </cell>
          <cell r="B972" t="str">
            <v/>
          </cell>
        </row>
        <row r="973">
          <cell r="A973" t="str">
            <v>Pump House @ Kushalidhi 9Kunda</v>
          </cell>
          <cell r="B973" t="str">
            <v/>
          </cell>
        </row>
        <row r="974">
          <cell r="A974" t="str">
            <v>Tubewell Devlp work @Hardoi (Aaspurdevsr</v>
          </cell>
          <cell r="B974" t="str">
            <v/>
          </cell>
        </row>
        <row r="975">
          <cell r="A975" t="str">
            <v>LOCAL HIRE CHARGE OF JCB</v>
          </cell>
          <cell r="B975" t="str">
            <v/>
          </cell>
        </row>
        <row r="976">
          <cell r="A976" t="str">
            <v>NEW INTERNET CONNECTION INSTALLATION</v>
          </cell>
          <cell r="B976" t="str">
            <v/>
          </cell>
        </row>
        <row r="977">
          <cell r="A977" t="str">
            <v>2001089 / Bike Servicing</v>
          </cell>
          <cell r="B977" t="str">
            <v/>
          </cell>
        </row>
        <row r="978">
          <cell r="A978" t="str">
            <v>SECURITY DEPOSIT</v>
          </cell>
          <cell r="B978" t="str">
            <v/>
          </cell>
        </row>
        <row r="979">
          <cell r="A979" t="str">
            <v>4" NAILS</v>
          </cell>
          <cell r="B979">
            <v>200002536</v>
          </cell>
        </row>
        <row r="980">
          <cell r="A980" t="str">
            <v>CPVC ADHESIVE SOLUTION 946ML</v>
          </cell>
          <cell r="B980">
            <v>200012758</v>
          </cell>
        </row>
        <row r="981">
          <cell r="A981" t="str">
            <v>G.I TANK NIPPLE 1"</v>
          </cell>
          <cell r="B981">
            <v>200015940</v>
          </cell>
        </row>
        <row r="982">
          <cell r="A982" t="str">
            <v>BALL VALVE BRASS 1"</v>
          </cell>
          <cell r="B982">
            <v>200018948</v>
          </cell>
        </row>
        <row r="983">
          <cell r="A983" t="str">
            <v>LT 4C X 4SQ.MM XLPE INS UNARM CU CABLE</v>
          </cell>
          <cell r="B983">
            <v>800004001</v>
          </cell>
        </row>
        <row r="984">
          <cell r="A984" t="str">
            <v>Pipeline Works @ Kalyanpur P-2 (Sndwchd)</v>
          </cell>
          <cell r="B984" t="str">
            <v/>
          </cell>
        </row>
        <row r="985">
          <cell r="A985" t="str">
            <v>TRANSPORT CHARGES</v>
          </cell>
          <cell r="B985" t="str">
            <v/>
          </cell>
        </row>
        <row r="986">
          <cell r="A986" t="str">
            <v>Pipeline works @ Ashapur Chaubeypur P-1</v>
          </cell>
          <cell r="B986" t="str">
            <v/>
          </cell>
        </row>
        <row r="987">
          <cell r="A987" t="str">
            <v>MESS GROSSERY FOR NEW YEAR</v>
          </cell>
          <cell r="B987" t="str">
            <v/>
          </cell>
        </row>
        <row r="988">
          <cell r="A988" t="str">
            <v>Tube well @ Purebhika &amp;Raiganj(Mangraura</v>
          </cell>
          <cell r="B988" t="str">
            <v/>
          </cell>
        </row>
        <row r="989">
          <cell r="A989" t="str">
            <v>HDPE BEND-90MM,PN-6,90DEG,CLASS:PE-100</v>
          </cell>
          <cell r="B989">
            <v>200030268</v>
          </cell>
        </row>
        <row r="990">
          <cell r="A990" t="str">
            <v>HDPE-110MM,PN6,END CAP,CLASS:PE100</v>
          </cell>
          <cell r="B990">
            <v>200030280</v>
          </cell>
        </row>
        <row r="991">
          <cell r="A991" t="str">
            <v>HDPE-140MM,PN6,END CAP,CLASS:PE100</v>
          </cell>
          <cell r="B991">
            <v>200030282</v>
          </cell>
        </row>
        <row r="992">
          <cell r="A992" t="str">
            <v>HDPE 200X75X200 MM, PN-6, R-TEE, CLASS:P</v>
          </cell>
          <cell r="B992">
            <v>200030297</v>
          </cell>
        </row>
        <row r="993">
          <cell r="A993" t="str">
            <v>HDPE BEND-75MM,PN6 45DEG PE100</v>
          </cell>
          <cell r="B993">
            <v>200032194</v>
          </cell>
        </row>
        <row r="994">
          <cell r="A994" t="str">
            <v>HDPE BEND-90MM, PN6 45DEG PE100</v>
          </cell>
          <cell r="B994">
            <v>200032195</v>
          </cell>
        </row>
        <row r="995">
          <cell r="A995" t="str">
            <v>HDPE BEND-110MM, PN6 45DEG PE100</v>
          </cell>
          <cell r="B995">
            <v>200032196</v>
          </cell>
        </row>
        <row r="996">
          <cell r="A996" t="str">
            <v>HDPE 250mm X 250mm X 90mm PN6 TEE PE100</v>
          </cell>
          <cell r="B996">
            <v>200032228</v>
          </cell>
        </row>
        <row r="997">
          <cell r="A997" t="str">
            <v>HDPE 125mm X 125mm X 50mm PN6 TEE PE100</v>
          </cell>
          <cell r="B997">
            <v>200032235</v>
          </cell>
        </row>
        <row r="998">
          <cell r="A998" t="str">
            <v>HDPE Branch TEE 140mm X 140mm X 50mm</v>
          </cell>
          <cell r="B998">
            <v>200032236</v>
          </cell>
        </row>
        <row r="999">
          <cell r="A999" t="str">
            <v>HDPE 160mm X 160mm X 50mm PN6 TEE PE100</v>
          </cell>
          <cell r="B999">
            <v>200032237</v>
          </cell>
        </row>
        <row r="1000">
          <cell r="A1000" t="str">
            <v>HDPE 75MM X 75MM X 50MM PN6 TEE PE100</v>
          </cell>
          <cell r="B1000">
            <v>200032575</v>
          </cell>
        </row>
        <row r="1001">
          <cell r="A1001" t="str">
            <v>PRE CASTING YARD POWER CONNECTION</v>
          </cell>
          <cell r="B1001" t="str">
            <v/>
          </cell>
        </row>
        <row r="1002">
          <cell r="A1002" t="str">
            <v>Tube well @ Seshpur Adharganj(ManGraura)</v>
          </cell>
          <cell r="B1002" t="str">
            <v/>
          </cell>
        </row>
        <row r="1003">
          <cell r="A1003" t="str">
            <v>2001142 / Bike Servicing</v>
          </cell>
          <cell r="B1003" t="str">
            <v/>
          </cell>
        </row>
        <row r="1004">
          <cell r="A1004" t="str">
            <v>Pipeline works @ Amava &amp; Semra (Sangipur</v>
          </cell>
          <cell r="B1004" t="str">
            <v/>
          </cell>
        </row>
        <row r="1005">
          <cell r="A1005" t="str">
            <v>FOR DRY FRUITS &amp; SWEETS</v>
          </cell>
          <cell r="B1005" t="str">
            <v/>
          </cell>
        </row>
        <row r="1006">
          <cell r="A1006" t="str">
            <v>ESR @ Kukuvar (Patti)</v>
          </cell>
          <cell r="B1006" t="str">
            <v/>
          </cell>
        </row>
        <row r="1007">
          <cell r="A1007" t="str">
            <v>PIPING WORKS @Nariyawan,Block-Babaganj</v>
          </cell>
          <cell r="B1007" t="str">
            <v/>
          </cell>
        </row>
        <row r="1008">
          <cell r="A1008" t="str">
            <v>Tube well @ Padumpur(ManGraura)</v>
          </cell>
          <cell r="B1008" t="str">
            <v/>
          </cell>
        </row>
        <row r="1009">
          <cell r="A1009" t="str">
            <v>ESR @ Sarayjamuari (Mangraura)</v>
          </cell>
          <cell r="B1009" t="str">
            <v/>
          </cell>
        </row>
        <row r="1010">
          <cell r="A1010" t="str">
            <v>A4 Printer L2520D</v>
          </cell>
          <cell r="B1010">
            <v>1300001451</v>
          </cell>
        </row>
        <row r="1011">
          <cell r="A1011" t="str">
            <v>FOR EXCUCATIVE STAFF</v>
          </cell>
          <cell r="B1011" t="str">
            <v/>
          </cell>
        </row>
        <row r="1012">
          <cell r="A1012" t="str">
            <v>ESR @ Seshpur Adharganj (Mangraura)</v>
          </cell>
          <cell r="B1012" t="str">
            <v/>
          </cell>
        </row>
        <row r="1013">
          <cell r="A1013" t="str">
            <v>HIRING OF MAHINDRA BOLERO - UP72AT3634</v>
          </cell>
          <cell r="B1013" t="str">
            <v/>
          </cell>
        </row>
        <row r="1014">
          <cell r="A1014" t="str">
            <v>FOR MESS OF STAFF</v>
          </cell>
          <cell r="B1014" t="str">
            <v/>
          </cell>
        </row>
        <row r="1015">
          <cell r="A1015" t="str">
            <v>Boundarywall @ Makaipur(Sandwachandrika)</v>
          </cell>
          <cell r="B1015" t="str">
            <v/>
          </cell>
        </row>
        <row r="1016">
          <cell r="A1016" t="str">
            <v>PH @ MAKAIPUR_SANDWACHANDRIKA_3.6x3.0</v>
          </cell>
          <cell r="B1016" t="str">
            <v/>
          </cell>
        </row>
        <row r="1017">
          <cell r="A1017" t="str">
            <v>Tubewell @ Utras (Mangraura)</v>
          </cell>
          <cell r="B1017" t="str">
            <v/>
          </cell>
        </row>
        <row r="1018">
          <cell r="A1018" t="str">
            <v>REGULATOR LPG</v>
          </cell>
          <cell r="B1018">
            <v>200001170</v>
          </cell>
        </row>
        <row r="1019">
          <cell r="A1019" t="str">
            <v>3" NAILS</v>
          </cell>
          <cell r="B1019">
            <v>200002534</v>
          </cell>
        </row>
        <row r="1020">
          <cell r="A1020" t="str">
            <v>Compressor @ Naubasta (Kunda)</v>
          </cell>
          <cell r="B1020" t="str">
            <v/>
          </cell>
        </row>
        <row r="1021">
          <cell r="A1021" t="str">
            <v>LPG GAS 19 KG FOR STAFF GUEST HOUSE</v>
          </cell>
          <cell r="B1021" t="str">
            <v/>
          </cell>
        </row>
        <row r="1022">
          <cell r="A1022" t="str">
            <v>Pump House @ Binaeka (Aaspurdevsra)</v>
          </cell>
          <cell r="B1022" t="str">
            <v/>
          </cell>
        </row>
        <row r="1023">
          <cell r="A1023" t="str">
            <v>ESR @ Bind (Aspursevsara)</v>
          </cell>
          <cell r="B1023" t="str">
            <v/>
          </cell>
        </row>
        <row r="1024">
          <cell r="A1024" t="str">
            <v>Boundary Wall @ Shivarajpur (Sandwachand</v>
          </cell>
          <cell r="B1024" t="str">
            <v/>
          </cell>
        </row>
        <row r="1025">
          <cell r="A1025" t="str">
            <v>Pipeline Works @ Bikhampur &amp; Kopa P-1</v>
          </cell>
          <cell r="B1025" t="str">
            <v/>
          </cell>
        </row>
        <row r="1026">
          <cell r="A1026" t="str">
            <v>Compressor @ Padari Jabar &amp; Gutauli (BBN</v>
          </cell>
          <cell r="B1026" t="str">
            <v/>
          </cell>
        </row>
        <row r="1027">
          <cell r="A1027" t="str">
            <v>CPVC ELBOW-1"</v>
          </cell>
          <cell r="B1027">
            <v>200013568</v>
          </cell>
        </row>
        <row r="1028">
          <cell r="A1028" t="str">
            <v>PVC ELBOW 4"</v>
          </cell>
          <cell r="B1028">
            <v>200014943</v>
          </cell>
        </row>
        <row r="1029">
          <cell r="A1029" t="str">
            <v>CPVC BALL VALVE 1"</v>
          </cell>
          <cell r="B1029">
            <v>200015348</v>
          </cell>
        </row>
        <row r="1030">
          <cell r="A1030" t="str">
            <v>CPVC PIPE 1"</v>
          </cell>
          <cell r="B1030">
            <v>200015349</v>
          </cell>
        </row>
        <row r="1031">
          <cell r="A1031" t="str">
            <v>CPVC SOCKET 1"</v>
          </cell>
          <cell r="B1031">
            <v>200015350</v>
          </cell>
        </row>
        <row r="1032">
          <cell r="A1032" t="str">
            <v>CPVC REDUSER SOCKET 1 X 3/4"</v>
          </cell>
          <cell r="B1032">
            <v>200018889</v>
          </cell>
        </row>
        <row r="1033">
          <cell r="A1033" t="str">
            <v>CPVC TEE 1"</v>
          </cell>
          <cell r="B1033">
            <v>200019089</v>
          </cell>
        </row>
        <row r="1034">
          <cell r="A1034" t="str">
            <v>PVC ELBOW 1 1/4"</v>
          </cell>
          <cell r="B1034">
            <v>200020681</v>
          </cell>
        </row>
        <row r="1035">
          <cell r="A1035" t="str">
            <v>CPVC TANK NIPPLE 1"</v>
          </cell>
          <cell r="B1035">
            <v>200024977</v>
          </cell>
        </row>
        <row r="1036">
          <cell r="A1036" t="str">
            <v>PVC BOARD - 6'X4'</v>
          </cell>
          <cell r="B1036">
            <v>200032370</v>
          </cell>
        </row>
        <row r="1037">
          <cell r="A1037" t="str">
            <v>Boundarywall @ParvatpurSuleman(Aspuraspu</v>
          </cell>
          <cell r="B1037" t="str">
            <v/>
          </cell>
        </row>
        <row r="1038">
          <cell r="A1038" t="str">
            <v>HP PRINTER FOR CP30</v>
          </cell>
          <cell r="B1038" t="str">
            <v/>
          </cell>
        </row>
        <row r="1039">
          <cell r="A1039" t="str">
            <v>Tubewell @ MAJHILGAON (KUNDA)</v>
          </cell>
          <cell r="B1039" t="str">
            <v/>
          </cell>
        </row>
        <row r="1040">
          <cell r="A1040" t="str">
            <v>Compressor @ Gavanpatti &amp; Ganaidiha (BBN</v>
          </cell>
          <cell r="B1040" t="str">
            <v/>
          </cell>
        </row>
        <row r="1041">
          <cell r="A1041" t="str">
            <v>Boundarywall @ Binaeka (Aaspurdevsra)</v>
          </cell>
          <cell r="B1041" t="str">
            <v/>
          </cell>
        </row>
        <row r="1042">
          <cell r="A1042" t="str">
            <v>D2H DISH TV ( Tata Sky )</v>
          </cell>
          <cell r="B1042">
            <v>800004851</v>
          </cell>
        </row>
        <row r="1043">
          <cell r="A1043" t="str">
            <v>Pipeline Works @Bikara,Block-Bihar</v>
          </cell>
          <cell r="B1043" t="str">
            <v/>
          </cell>
        </row>
        <row r="1044">
          <cell r="A1044" t="str">
            <v>Compressor @ Kedaura (Rampursangramgarh)</v>
          </cell>
          <cell r="B1044" t="str">
            <v/>
          </cell>
        </row>
        <row r="1045">
          <cell r="A1045" t="str">
            <v>UMBRELLA BIG</v>
          </cell>
          <cell r="B1045">
            <v>200003152</v>
          </cell>
        </row>
        <row r="1046">
          <cell r="A1046" t="str">
            <v>ANGLE HOLDER</v>
          </cell>
          <cell r="B1046">
            <v>200013771</v>
          </cell>
        </row>
        <row r="1047">
          <cell r="A1047" t="str">
            <v>2.5 SINGLE WIRE COIL 3COLORS</v>
          </cell>
          <cell r="B1047">
            <v>200031086</v>
          </cell>
        </row>
        <row r="1048">
          <cell r="A1048" t="str">
            <v>Compressor @ Sangrampur (Sandwachandrika</v>
          </cell>
          <cell r="B1048" t="str">
            <v/>
          </cell>
        </row>
        <row r="1049">
          <cell r="A1049" t="str">
            <v>TW@Rahwai TW-1 _Kunda</v>
          </cell>
          <cell r="B1049" t="str">
            <v/>
          </cell>
        </row>
        <row r="1050">
          <cell r="A1050" t="str">
            <v>PH @ ITAURA_KUNDA_3.6X3.0</v>
          </cell>
          <cell r="B1050" t="str">
            <v/>
          </cell>
        </row>
        <row r="1051">
          <cell r="A1051" t="str">
            <v>HIRING OF MAHINDRA TUV 300</v>
          </cell>
          <cell r="B1051" t="str">
            <v/>
          </cell>
        </row>
        <row r="1052">
          <cell r="A1052" t="str">
            <v>Compressor @ Mavai kalan (Kunda)</v>
          </cell>
          <cell r="B1052" t="str">
            <v/>
          </cell>
        </row>
        <row r="1053">
          <cell r="A1053" t="str">
            <v>Pipeline Works @ Parahmidpur P-2(Sndw)</v>
          </cell>
          <cell r="B1053" t="str">
            <v/>
          </cell>
        </row>
        <row r="1054">
          <cell r="A1054" t="str">
            <v>TW@Kaema _Kunda</v>
          </cell>
          <cell r="B1054" t="str">
            <v/>
          </cell>
        </row>
        <row r="1055">
          <cell r="A1055" t="str">
            <v>PVC SWITCH BOARD 4X7</v>
          </cell>
          <cell r="B1055">
            <v>200004213</v>
          </cell>
        </row>
        <row r="1056">
          <cell r="A1056" t="str">
            <v>MALE&amp;FEMALE PLUG AND SOCKET 5PIN 32 AMPS</v>
          </cell>
          <cell r="B1056">
            <v>200007386</v>
          </cell>
        </row>
        <row r="1057">
          <cell r="A1057" t="str">
            <v>RCCB 20AMP 2POLE 30MA</v>
          </cell>
          <cell r="B1057">
            <v>200014309</v>
          </cell>
        </row>
        <row r="1058">
          <cell r="A1058" t="str">
            <v>LED LAMP 15W</v>
          </cell>
          <cell r="B1058">
            <v>200017487</v>
          </cell>
        </row>
        <row r="1059">
          <cell r="A1059" t="str">
            <v>1" PVC CASING &amp; CAPING PIPE</v>
          </cell>
          <cell r="B1059">
            <v>200018830</v>
          </cell>
        </row>
        <row r="1060">
          <cell r="A1060" t="str">
            <v>EXT CONNECTOR(IP67 PLUG+SOCKET 16A3POLE)</v>
          </cell>
          <cell r="B1060">
            <v>200022247</v>
          </cell>
        </row>
        <row r="1061">
          <cell r="A1061" t="str">
            <v>STEEL NAILS 1''</v>
          </cell>
          <cell r="B1061">
            <v>200034993</v>
          </cell>
        </row>
        <row r="1062">
          <cell r="A1062" t="str">
            <v>TW@Karenti_Kunda</v>
          </cell>
          <cell r="B1062" t="str">
            <v/>
          </cell>
        </row>
        <row r="1063">
          <cell r="A1063" t="str">
            <v>Compressor @ Majhil Gaon (Kunda)</v>
          </cell>
          <cell r="B1063" t="str">
            <v/>
          </cell>
        </row>
        <row r="1064">
          <cell r="A1064" t="str">
            <v>Compressor @ Bhitara &amp; Hariharpu(Bihar)</v>
          </cell>
          <cell r="B1064" t="str">
            <v/>
          </cell>
        </row>
        <row r="1065">
          <cell r="A1065" t="str">
            <v>Pipeline @ Gavanpatti &amp; Ganaidiha(Bababn</v>
          </cell>
          <cell r="B1065" t="str">
            <v/>
          </cell>
        </row>
        <row r="1066">
          <cell r="A1066" t="str">
            <v>Compressor @ Itaura (Kunda)</v>
          </cell>
          <cell r="B1066" t="str">
            <v/>
          </cell>
        </row>
        <row r="1067">
          <cell r="A1067" t="str">
            <v>TARPAULIN 18  X 24</v>
          </cell>
          <cell r="B1067">
            <v>200002551</v>
          </cell>
        </row>
        <row r="1068">
          <cell r="A1068" t="str">
            <v>OP UNIT@Umar Patti(Babaganj)</v>
          </cell>
          <cell r="B1068" t="str">
            <v/>
          </cell>
        </row>
        <row r="1069">
          <cell r="A1069" t="str">
            <v>BELCHA WITH HANDLE</v>
          </cell>
          <cell r="B1069">
            <v>200007864</v>
          </cell>
        </row>
        <row r="1070">
          <cell r="A1070" t="str">
            <v>PANJA BIG</v>
          </cell>
          <cell r="B1070">
            <v>200012415</v>
          </cell>
        </row>
        <row r="1071">
          <cell r="A1071" t="str">
            <v>Charges for Development of Tubewell</v>
          </cell>
          <cell r="B1071" t="str">
            <v/>
          </cell>
        </row>
        <row r="1072">
          <cell r="A1072" t="str">
            <v>Tubewell @ Gehrauli (Mangr Blck)</v>
          </cell>
          <cell r="B1072" t="str">
            <v/>
          </cell>
        </row>
        <row r="1073">
          <cell r="A1073" t="str">
            <v>PH @ Rasoeya &amp; Premdhar Patti(Shivgarh</v>
          </cell>
          <cell r="B1073" t="str">
            <v/>
          </cell>
        </row>
        <row r="1074">
          <cell r="A1074" t="str">
            <v>OP UNIT@Balla&amp;Damohan  (Babaganj )</v>
          </cell>
          <cell r="B1074" t="str">
            <v/>
          </cell>
        </row>
        <row r="1075">
          <cell r="A1075" t="str">
            <v>OP UNIT@Machheha Harda Patti (Babaganj )</v>
          </cell>
          <cell r="B1075" t="str">
            <v/>
          </cell>
        </row>
        <row r="1076">
          <cell r="A1076" t="str">
            <v>OP UNIT@Chaurang(Babaganj )</v>
          </cell>
          <cell r="B1076" t="str">
            <v/>
          </cell>
        </row>
        <row r="1077">
          <cell r="A1077" t="str">
            <v>ESR up to PCC @ Lohangpur(Rampur Sangram</v>
          </cell>
          <cell r="B1077" t="str">
            <v/>
          </cell>
        </row>
        <row r="1078">
          <cell r="A1078" t="str">
            <v>BW @ Rasoeya &amp; Premdhar Patti(Shivgarh</v>
          </cell>
          <cell r="B1078" t="str">
            <v/>
          </cell>
        </row>
        <row r="1079">
          <cell r="A1079" t="str">
            <v>OP UNIT@Bikara Vihar(Bihar)</v>
          </cell>
          <cell r="B1079" t="str">
            <v/>
          </cell>
        </row>
        <row r="1080">
          <cell r="A1080" t="str">
            <v>ESR 300 KL-16M @ Nariyawan (Babaganj)</v>
          </cell>
          <cell r="B1080" t="str">
            <v/>
          </cell>
        </row>
        <row r="1081">
          <cell r="A1081" t="str">
            <v>ESR @ Malakrajakpur (Kunda)</v>
          </cell>
          <cell r="B1081" t="str">
            <v/>
          </cell>
        </row>
        <row r="1082">
          <cell r="A1082" t="str">
            <v>ESR @ Parsipur (Kunda)</v>
          </cell>
          <cell r="B1082" t="str">
            <v/>
          </cell>
        </row>
        <row r="1083">
          <cell r="A1083" t="str">
            <v>ESR @ Saray Swami (Babaganj)</v>
          </cell>
          <cell r="B1083" t="str">
            <v/>
          </cell>
        </row>
        <row r="1084">
          <cell r="A1084" t="str">
            <v>ESR Excavation @ Jhingur (Babaganj)</v>
          </cell>
          <cell r="B1084" t="str">
            <v/>
          </cell>
        </row>
        <row r="1085">
          <cell r="A1085" t="str">
            <v>OP UNIT@Bakol &amp; Arjun Ateru(Babaganj)</v>
          </cell>
          <cell r="B1085" t="str">
            <v/>
          </cell>
        </row>
        <row r="1086">
          <cell r="A1086" t="str">
            <v>HAMMER 2 LBS</v>
          </cell>
          <cell r="B1086">
            <v>200000328</v>
          </cell>
        </row>
        <row r="1087">
          <cell r="A1087" t="str">
            <v>HAMMER 4 LBS</v>
          </cell>
          <cell r="B1087">
            <v>200000329</v>
          </cell>
        </row>
        <row r="1088">
          <cell r="A1088" t="str">
            <v>KARNI ( Masonry Trowel )</v>
          </cell>
          <cell r="B1088">
            <v>200003035</v>
          </cell>
        </row>
        <row r="1089">
          <cell r="A1089" t="str">
            <v>G.I GAMELA</v>
          </cell>
          <cell r="B1089">
            <v>200003278</v>
          </cell>
        </row>
        <row r="1090">
          <cell r="A1090" t="str">
            <v>SPADE WITH HANDLE</v>
          </cell>
          <cell r="B1090">
            <v>200012750</v>
          </cell>
        </row>
        <row r="1091">
          <cell r="A1091" t="str">
            <v>ESR up to PCC @ Bharatpur(Rampur Sangram</v>
          </cell>
          <cell r="B1091" t="str">
            <v/>
          </cell>
        </row>
        <row r="1092">
          <cell r="A1092" t="str">
            <v>OP UNIT@Aruhari(Babaganj )</v>
          </cell>
          <cell r="B1092" t="str">
            <v/>
          </cell>
        </row>
        <row r="1093">
          <cell r="A1093" t="str">
            <v>Boundary Wall @ Gauradand (Sndw)</v>
          </cell>
          <cell r="B1093" t="str">
            <v/>
          </cell>
        </row>
        <row r="1094">
          <cell r="A1094" t="str">
            <v>OP UNIT@Raygardh TW-2(Babaganj )</v>
          </cell>
          <cell r="B1094" t="str">
            <v/>
          </cell>
        </row>
        <row r="1095">
          <cell r="A1095" t="str">
            <v>Pipelineworks @Gadiyaan&amp;Shukulpur (SangS</v>
          </cell>
          <cell r="B1095" t="str">
            <v/>
          </cell>
        </row>
        <row r="1096">
          <cell r="A1096" t="str">
            <v>Pipeline @ Dafra (Aaspurdevsra)</v>
          </cell>
          <cell r="B1096" t="str">
            <v/>
          </cell>
        </row>
        <row r="1097">
          <cell r="A1097" t="str">
            <v>Pipeline @ Pure Roop (Lalganj)</v>
          </cell>
          <cell r="B1097" t="str">
            <v/>
          </cell>
        </row>
        <row r="1098">
          <cell r="A1098" t="str">
            <v>TW Dev@Umari Bujurg,B-Bihar</v>
          </cell>
          <cell r="B1098" t="str">
            <v/>
          </cell>
        </row>
        <row r="1099">
          <cell r="A1099" t="str">
            <v>80MM DI ELECT OPERATED SLUICE VALVE</v>
          </cell>
          <cell r="B1099">
            <v>900009143</v>
          </cell>
        </row>
        <row r="1100">
          <cell r="A1100" t="str">
            <v>100MM DI ELECT OPERATED SLUICE VALVE</v>
          </cell>
          <cell r="B1100">
            <v>900009144</v>
          </cell>
        </row>
        <row r="1101">
          <cell r="A1101" t="str">
            <v>TW Compres@Banbirpur_Aspurdevsra</v>
          </cell>
          <cell r="B1101" t="str">
            <v/>
          </cell>
        </row>
        <row r="1102">
          <cell r="A1102" t="str">
            <v>Pipeline Work @ Gadiyaan &amp; Shukulpur</v>
          </cell>
          <cell r="B1102" t="str">
            <v/>
          </cell>
        </row>
        <row r="1103">
          <cell r="A1103" t="str">
            <v>TW Compres@LaakhipurKapsaa&amp;Bhusar _Aspur</v>
          </cell>
          <cell r="B1103" t="str">
            <v/>
          </cell>
        </row>
        <row r="1104">
          <cell r="A1104" t="str">
            <v>WATER TANK 2000LTR.</v>
          </cell>
          <cell r="B1104">
            <v>1300000264</v>
          </cell>
        </row>
        <row r="1105">
          <cell r="A1105" t="str">
            <v>WIRE ROPE SLINGS 36 X 6 MTS</v>
          </cell>
          <cell r="B1105">
            <v>200001207</v>
          </cell>
        </row>
        <row r="1106">
          <cell r="A1106" t="str">
            <v>ESR @ Parsani (Patti)</v>
          </cell>
          <cell r="B1106" t="str">
            <v/>
          </cell>
        </row>
        <row r="1107">
          <cell r="A1107" t="str">
            <v>Pump House @ Nari (Sandwachandika)</v>
          </cell>
          <cell r="B1107" t="str">
            <v/>
          </cell>
        </row>
        <row r="1108">
          <cell r="A1108" t="str">
            <v>OP Unit@Kabirpur_Aspurdevsra</v>
          </cell>
          <cell r="B1108" t="str">
            <v/>
          </cell>
        </row>
        <row r="1109">
          <cell r="A1109" t="str">
            <v>PH @ Chhevaga (Bihar)</v>
          </cell>
          <cell r="B1109" t="str">
            <v/>
          </cell>
        </row>
        <row r="1110">
          <cell r="A1110" t="str">
            <v>Compressor works@Kabirpur</v>
          </cell>
          <cell r="B1110" t="str">
            <v/>
          </cell>
        </row>
        <row r="1111">
          <cell r="A1111" t="str">
            <v>ANCHOR FASTENERS  12 X 100 MM</v>
          </cell>
          <cell r="B1111">
            <v>200006762</v>
          </cell>
        </row>
        <row r="1112">
          <cell r="A1112" t="str">
            <v>PIPELINE @ ASTHAN (Kalakankar)</v>
          </cell>
          <cell r="B1112" t="str">
            <v/>
          </cell>
        </row>
        <row r="1113">
          <cell r="A1113" t="str">
            <v>engine oil replacement</v>
          </cell>
          <cell r="B1113" t="str">
            <v/>
          </cell>
        </row>
        <row r="1114">
          <cell r="A1114" t="str">
            <v>1ST SERVICING</v>
          </cell>
          <cell r="B1114" t="str">
            <v/>
          </cell>
        </row>
        <row r="1115">
          <cell r="A1115" t="str">
            <v>D/E SPANNER 14 X 15</v>
          </cell>
          <cell r="B1115">
            <v>200000210</v>
          </cell>
        </row>
        <row r="1116">
          <cell r="A1116" t="str">
            <v>RING SPANNER 14 X 15</v>
          </cell>
          <cell r="B1116">
            <v>200000502</v>
          </cell>
        </row>
        <row r="1117">
          <cell r="A1117" t="str">
            <v>WOOD CUTTING WHEEL 4"</v>
          </cell>
          <cell r="B1117">
            <v>200012890</v>
          </cell>
        </row>
        <row r="1118">
          <cell r="A1118" t="str">
            <v>POLYTHENE COVER-WHITE</v>
          </cell>
          <cell r="B1118">
            <v>200021654</v>
          </cell>
        </row>
        <row r="1119">
          <cell r="A1119" t="str">
            <v>WOOD CUTTING M/C 4"</v>
          </cell>
          <cell r="B1119">
            <v>800000089</v>
          </cell>
        </row>
        <row r="1120">
          <cell r="A1120" t="str">
            <v>CHECK VALVE PN 1.0 DPCV 100MM</v>
          </cell>
          <cell r="B1120">
            <v>1200000466</v>
          </cell>
        </row>
        <row r="1121">
          <cell r="A1121" t="str">
            <v>DI CHECK VALVE-80MM,PN-16</v>
          </cell>
          <cell r="B1121">
            <v>1200000563</v>
          </cell>
        </row>
        <row r="1122">
          <cell r="A1122" t="str">
            <v>HIRING OF MAHINDRA BOLERO</v>
          </cell>
          <cell r="B1122" t="str">
            <v/>
          </cell>
        </row>
        <row r="1123">
          <cell r="A1123" t="str">
            <v>BW@AaemnaJaatupur&amp;SamnaspurDaamno(Bihar)</v>
          </cell>
          <cell r="B1123" t="str">
            <v/>
          </cell>
        </row>
        <row r="1124">
          <cell r="A1124" t="str">
            <v>Pumphouse @ Janvamau (Kalakankar)</v>
          </cell>
          <cell r="B1124" t="str">
            <v/>
          </cell>
        </row>
        <row r="1125">
          <cell r="A1125" t="str">
            <v>HIRING OF MAHINDRA BOLERO -UP90AA7014</v>
          </cell>
          <cell r="B1125" t="str">
            <v/>
          </cell>
        </row>
        <row r="1126">
          <cell r="A1126" t="str">
            <v>FOR TUBE WELL PIPE AND FITTINGS SHIFTING</v>
          </cell>
          <cell r="B1126" t="str">
            <v/>
          </cell>
        </row>
        <row r="1127">
          <cell r="A1127" t="str">
            <v>Pipeline @ Alavalpur (Sngpr Blck)</v>
          </cell>
          <cell r="B1127" t="str">
            <v/>
          </cell>
        </row>
        <row r="1128">
          <cell r="A1128" t="str">
            <v>TELEVISION LED SMART 32"</v>
          </cell>
          <cell r="B1128">
            <v>1300000006</v>
          </cell>
        </row>
        <row r="1129">
          <cell r="A1129" t="str">
            <v>BW @ GOGAER_BIHAR_145.20Mtr.</v>
          </cell>
          <cell r="B1129" t="str">
            <v/>
          </cell>
        </row>
        <row r="1130">
          <cell r="A1130" t="str">
            <v>WIRE ROPE SLING 16 MM x 6 MTRS</v>
          </cell>
          <cell r="B1130">
            <v>200001665</v>
          </cell>
        </row>
        <row r="1131">
          <cell r="A1131" t="str">
            <v>BARREL PUMP.</v>
          </cell>
          <cell r="B1131">
            <v>200022701</v>
          </cell>
        </row>
        <row r="1132">
          <cell r="A1132" t="str">
            <v>BELT SLING 3 TON x 3 MTR</v>
          </cell>
          <cell r="B1132">
            <v>800000706</v>
          </cell>
        </row>
        <row r="1133">
          <cell r="A1133" t="str">
            <v>LIFTING HOOK-02 TON</v>
          </cell>
          <cell r="B1133">
            <v>800004809</v>
          </cell>
        </row>
        <row r="1134">
          <cell r="A1134" t="str">
            <v>Boundarywall @ Maddupur &amp; Rokiyapur (Kal</v>
          </cell>
          <cell r="B1134" t="str">
            <v/>
          </cell>
        </row>
        <row r="1135">
          <cell r="A1135" t="str">
            <v>FOR MATRESS &amp; PILLOW</v>
          </cell>
          <cell r="B1135" t="str">
            <v/>
          </cell>
        </row>
        <row r="1136">
          <cell r="A1136" t="str">
            <v>BW @ Chandapur &amp; Dayalpur (Kalakankar)</v>
          </cell>
          <cell r="B1136" t="str">
            <v/>
          </cell>
        </row>
        <row r="1137">
          <cell r="A1137" t="str">
            <v>BW @ Kandrau (Kalakankar)</v>
          </cell>
          <cell r="B1137" t="str">
            <v/>
          </cell>
        </row>
        <row r="1138">
          <cell r="A1138" t="str">
            <v>25 HP 3  PH SUBMERSIBLE PUMP</v>
          </cell>
          <cell r="B1138">
            <v>1200000554</v>
          </cell>
        </row>
        <row r="1139">
          <cell r="A1139" t="str">
            <v>Pipeline Works@Gauradand P-3 (Sndw Blck)</v>
          </cell>
          <cell r="B1139" t="str">
            <v/>
          </cell>
        </row>
        <row r="1140">
          <cell r="A1140" t="str">
            <v>FOR FINISHING WORK</v>
          </cell>
          <cell r="B1140" t="str">
            <v/>
          </cell>
        </row>
        <row r="1141">
          <cell r="A1141" t="str">
            <v>IP BULLET CAMERA 30M IR</v>
          </cell>
          <cell r="B1141">
            <v>1300001305</v>
          </cell>
        </row>
        <row r="1142">
          <cell r="A1142" t="str">
            <v>PH @ AAMIPUR_BABAGANJ_2.5x3.0</v>
          </cell>
          <cell r="B1142" t="str">
            <v/>
          </cell>
        </row>
        <row r="1143">
          <cell r="A1143" t="str">
            <v>STEEL TMT BAR TESTING</v>
          </cell>
          <cell r="B1143" t="str">
            <v/>
          </cell>
        </row>
        <row r="1144">
          <cell r="A1144" t="str">
            <v>1000136/ 500HRS SERVICING</v>
          </cell>
          <cell r="B1144" t="str">
            <v/>
          </cell>
        </row>
        <row r="1145">
          <cell r="A1145" t="str">
            <v>BW @ Bansiyara (Bihar)</v>
          </cell>
          <cell r="B1145" t="str">
            <v/>
          </cell>
        </row>
        <row r="1146">
          <cell r="A1146" t="str">
            <v>TW works@MADDUPUR&amp;ROKIYAPUR,B-KALAKANKAR</v>
          </cell>
          <cell r="B1146" t="str">
            <v/>
          </cell>
        </row>
        <row r="1147">
          <cell r="A1147" t="str">
            <v>REVOLWING CHAIR</v>
          </cell>
          <cell r="B1147">
            <v>1300000029</v>
          </cell>
        </row>
        <row r="1148">
          <cell r="A1148" t="str">
            <v>FOR CONCRETE MIX DESIGN CEMENT TESTING</v>
          </cell>
          <cell r="B1148" t="str">
            <v/>
          </cell>
        </row>
        <row r="1149">
          <cell r="A1149" t="str">
            <v>Pump House @ Bajhan (Sndw)</v>
          </cell>
          <cell r="B1149" t="str">
            <v/>
          </cell>
        </row>
        <row r="1150">
          <cell r="A1150" t="str">
            <v>ESR @ Bhattikhurd (Aspursevsara)</v>
          </cell>
          <cell r="B1150" t="str">
            <v/>
          </cell>
        </row>
        <row r="1151">
          <cell r="A1151" t="str">
            <v>PH @ Jasholi &amp; Kushahilpur (Kunda)</v>
          </cell>
          <cell r="B1151" t="str">
            <v/>
          </cell>
        </row>
        <row r="1152">
          <cell r="A1152" t="str">
            <v>ESR @ Khera Purechemi &amp; Purebasantr(Ramp</v>
          </cell>
          <cell r="B1152" t="str">
            <v/>
          </cell>
        </row>
        <row r="1153">
          <cell r="A1153" t="str">
            <v>DI PIPE 250K7</v>
          </cell>
          <cell r="B1153">
            <v>1200000469</v>
          </cell>
        </row>
        <row r="1154">
          <cell r="A1154" t="str">
            <v>ESR @ Dahi (Aaspurdevsra</v>
          </cell>
          <cell r="B1154" t="str">
            <v/>
          </cell>
        </row>
        <row r="1155">
          <cell r="A1155" t="str">
            <v>ESR @ Baejalpur (Aaspurdevsra</v>
          </cell>
          <cell r="B1155" t="str">
            <v/>
          </cell>
        </row>
        <row r="1156">
          <cell r="A1156" t="str">
            <v>Pipeline Work @ Bhawanigarh</v>
          </cell>
          <cell r="B1156" t="str">
            <v/>
          </cell>
        </row>
        <row r="1157">
          <cell r="A1157" t="str">
            <v>ESR @ Harzamau (Bababhelkaranthdham)</v>
          </cell>
          <cell r="B1157" t="str">
            <v/>
          </cell>
        </row>
        <row r="1158">
          <cell r="A1158" t="str">
            <v>CHALK PENCILS</v>
          </cell>
          <cell r="B1158">
            <v>200000153</v>
          </cell>
        </row>
        <row r="1159">
          <cell r="A1159" t="str">
            <v>MAGNETIC SPIRIT LEVEL 6''</v>
          </cell>
          <cell r="B1159">
            <v>200000394</v>
          </cell>
        </row>
        <row r="1160">
          <cell r="A1160" t="str">
            <v>RED PAINT - 500ML</v>
          </cell>
          <cell r="B1160">
            <v>200035127</v>
          </cell>
        </row>
        <row r="1161">
          <cell r="A1161" t="str">
            <v>FOR GRAVEL SHIFTING</v>
          </cell>
          <cell r="B1161" t="str">
            <v/>
          </cell>
        </row>
        <row r="1162">
          <cell r="A1162" t="str">
            <v>OXYGEN CYLINDER</v>
          </cell>
          <cell r="B1162">
            <v>200001014</v>
          </cell>
        </row>
        <row r="1163">
          <cell r="A1163" t="str">
            <v>1000082/ REPAIR AND SERVICING</v>
          </cell>
          <cell r="B1163" t="str">
            <v/>
          </cell>
        </row>
        <row r="1164">
          <cell r="A1164" t="str">
            <v>BW @ Bhadausi &amp; Rampur (Sandwachandrika)</v>
          </cell>
          <cell r="B1164" t="str">
            <v/>
          </cell>
        </row>
        <row r="1165">
          <cell r="A1165" t="str">
            <v>SITC of Zinc Al Tank</v>
          </cell>
          <cell r="B1165" t="str">
            <v/>
          </cell>
        </row>
        <row r="1166">
          <cell r="A1166" t="str">
            <v>MISCELLANEOUS WORK</v>
          </cell>
          <cell r="B1166" t="str">
            <v/>
          </cell>
        </row>
        <row r="1167">
          <cell r="A1167" t="str">
            <v>Pump House @ Gauradand (Sndw)</v>
          </cell>
          <cell r="B1167" t="str">
            <v/>
          </cell>
        </row>
        <row r="1168">
          <cell r="A1168" t="str">
            <v>Pipeline Work @ Jogapur</v>
          </cell>
          <cell r="B1168" t="str">
            <v/>
          </cell>
        </row>
        <row r="1169">
          <cell r="A1169" t="str">
            <v>Pump House @ Bhadausi &amp; Rampur(Sandwacha</v>
          </cell>
          <cell r="B1169" t="str">
            <v/>
          </cell>
        </row>
        <row r="1170">
          <cell r="A1170" t="str">
            <v>Pipeline works @ Diyawa &amp; Keotali (Aspur</v>
          </cell>
          <cell r="B1170" t="str">
            <v/>
          </cell>
        </row>
        <row r="1171">
          <cell r="A1171" t="str">
            <v>250 PSI @Lohangpur,B-Rampursangramgarh</v>
          </cell>
          <cell r="B1171" t="str">
            <v/>
          </cell>
        </row>
        <row r="1172">
          <cell r="A1172" t="str">
            <v>ESR @ Variya Samudra (sadar)</v>
          </cell>
          <cell r="B1172" t="str">
            <v/>
          </cell>
        </row>
        <row r="1173">
          <cell r="A1173" t="str">
            <v>FOR AC SERVICING &amp; REPAIRING</v>
          </cell>
          <cell r="B1173" t="str">
            <v/>
          </cell>
        </row>
        <row r="1174">
          <cell r="A1174" t="str">
            <v>FHTC @ Bhawniganj Kota (BABAGANJ)</v>
          </cell>
          <cell r="B1174" t="str">
            <v/>
          </cell>
        </row>
        <row r="1175">
          <cell r="A1175" t="str">
            <v>FHTC @ Jhingur (BABAGANJ)</v>
          </cell>
          <cell r="B1175" t="str">
            <v/>
          </cell>
        </row>
        <row r="1176">
          <cell r="A1176" t="str">
            <v>FOR STORE CONSUMABLES</v>
          </cell>
          <cell r="B1176" t="str">
            <v/>
          </cell>
        </row>
        <row r="1177">
          <cell r="A1177" t="str">
            <v>250 PSI @Asanava ,B-Sangipur</v>
          </cell>
          <cell r="B1177" t="str">
            <v/>
          </cell>
        </row>
        <row r="1178">
          <cell r="A1178" t="str">
            <v>Security Services at Prayagraj</v>
          </cell>
          <cell r="B1178" t="str">
            <v/>
          </cell>
        </row>
        <row r="1179">
          <cell r="A1179" t="str">
            <v>RODO METER DIGITAL</v>
          </cell>
          <cell r="B1179">
            <v>800002978</v>
          </cell>
        </row>
        <row r="1180">
          <cell r="A1180" t="str">
            <v>RODO METER ANALOGY</v>
          </cell>
          <cell r="B1180">
            <v>800004985</v>
          </cell>
        </row>
        <row r="1181">
          <cell r="A1181" t="str">
            <v>Emy ID Card Holder With Lock</v>
          </cell>
          <cell r="B1181" t="str">
            <v/>
          </cell>
        </row>
        <row r="1182">
          <cell r="A1182" t="str">
            <v>Boundary Wall @ Purevansi (Lalganj)</v>
          </cell>
          <cell r="B1182" t="str">
            <v/>
          </cell>
        </row>
        <row r="1183">
          <cell r="A1183" t="str">
            <v>SIEVE 200MM DIA PAN (BRASS FRAME)</v>
          </cell>
          <cell r="B1183">
            <v>200001957</v>
          </cell>
        </row>
        <row r="1184">
          <cell r="A1184" t="str">
            <v>450MM DIA G.I FRAME SIEVE 25MM</v>
          </cell>
          <cell r="B1184">
            <v>200001977</v>
          </cell>
        </row>
        <row r="1185">
          <cell r="A1185" t="str">
            <v>STOP WATCH</v>
          </cell>
          <cell r="B1185">
            <v>200001981</v>
          </cell>
        </row>
        <row r="1186">
          <cell r="A1186" t="str">
            <v>DIGITAL IR THERMOMETER" RANGE-18 TO 400C</v>
          </cell>
          <cell r="B1186">
            <v>200006340</v>
          </cell>
        </row>
        <row r="1187">
          <cell r="A1187" t="str">
            <v>IRON TROWEL WITH HANDLE</v>
          </cell>
          <cell r="B1187">
            <v>200007777</v>
          </cell>
        </row>
        <row r="1188">
          <cell r="A1188" t="str">
            <v>STAINLESS STEEL SCOOP 5 KG</v>
          </cell>
          <cell r="B1188">
            <v>200008500</v>
          </cell>
        </row>
        <row r="1189">
          <cell r="A1189" t="str">
            <v>450MM DIA G.I FRAME SIEVE 16MM</v>
          </cell>
          <cell r="B1189">
            <v>200017741</v>
          </cell>
        </row>
        <row r="1190">
          <cell r="A1190" t="str">
            <v>450MM DIA G.I FRAME SIEVE 6.30MM</v>
          </cell>
          <cell r="B1190">
            <v>200017746</v>
          </cell>
        </row>
        <row r="1191">
          <cell r="A1191" t="str">
            <v>BULK DENSITY CYLINDER-3L</v>
          </cell>
          <cell r="B1191">
            <v>200027574</v>
          </cell>
        </row>
        <row r="1192">
          <cell r="A1192" t="str">
            <v>CASAGRANDE APPARATUS</v>
          </cell>
          <cell r="B1192">
            <v>200027597</v>
          </cell>
        </row>
        <row r="1193">
          <cell r="A1193" t="str">
            <v>BRASS SIEVE 300 MIC</v>
          </cell>
          <cell r="B1193">
            <v>200028453</v>
          </cell>
        </row>
        <row r="1194">
          <cell r="A1194" t="str">
            <v>BRASS SIEVE 75 MIC</v>
          </cell>
          <cell r="B1194">
            <v>200028455</v>
          </cell>
        </row>
        <row r="1195">
          <cell r="A1195" t="str">
            <v>G.I LID AND PAN-Ø 300MM</v>
          </cell>
          <cell r="B1195">
            <v>200029280</v>
          </cell>
        </row>
        <row r="1196">
          <cell r="A1196" t="str">
            <v>CONTAINER-250GMS</v>
          </cell>
          <cell r="B1196">
            <v>200030009</v>
          </cell>
        </row>
        <row r="1197">
          <cell r="A1197" t="str">
            <v>G.I SIEVE-Ø 450MM X 2MM</v>
          </cell>
          <cell r="B1197">
            <v>200030045</v>
          </cell>
        </row>
        <row r="1198">
          <cell r="A1198" t="str">
            <v>G.I SIEVES-Ø300MM X 12.5MM</v>
          </cell>
          <cell r="B1198">
            <v>200030061</v>
          </cell>
        </row>
        <row r="1199">
          <cell r="A1199" t="str">
            <v>G.I SIEVES-Ø300MM X 8MM</v>
          </cell>
          <cell r="B1199">
            <v>200030064</v>
          </cell>
        </row>
        <row r="1200">
          <cell r="A1200" t="str">
            <v>G.I SIEVES-Ø300MM X 6.3MM</v>
          </cell>
          <cell r="B1200">
            <v>200030065</v>
          </cell>
        </row>
        <row r="1201">
          <cell r="A1201" t="str">
            <v>WASH BOTTLES 500 ML</v>
          </cell>
          <cell r="B1201">
            <v>200030735</v>
          </cell>
        </row>
        <row r="1202">
          <cell r="A1202" t="str">
            <v>SIEVE 200MM DIA (3.35 MM)(BRASS FRAME)</v>
          </cell>
          <cell r="B1202">
            <v>200031561</v>
          </cell>
        </row>
        <row r="1203">
          <cell r="A1203" t="str">
            <v>200 MM DIA AGGREGATE BRAS SIEVE 10 MM</v>
          </cell>
          <cell r="B1203">
            <v>200033314</v>
          </cell>
        </row>
        <row r="1204">
          <cell r="A1204" t="str">
            <v>200 MM DIA AGGREGATE BRAS SIEVE 4.75 MM</v>
          </cell>
          <cell r="B1204">
            <v>200033315</v>
          </cell>
        </row>
        <row r="1205">
          <cell r="A1205" t="str">
            <v>200 MM DIA AGGREGATE BRAS SIEVE 2.36 MM</v>
          </cell>
          <cell r="B1205">
            <v>200033316</v>
          </cell>
        </row>
        <row r="1206">
          <cell r="A1206" t="str">
            <v>200 MM DIA AGGREGATE BRAS SIEVE 1.18 MM</v>
          </cell>
          <cell r="B1206">
            <v>200033317</v>
          </cell>
        </row>
        <row r="1207">
          <cell r="A1207" t="str">
            <v>200 MM DIA AGGREGATE BRAS SIEVE 1 MM</v>
          </cell>
          <cell r="B1207">
            <v>200033318</v>
          </cell>
        </row>
        <row r="1208">
          <cell r="A1208" t="str">
            <v>200 MM DIA AGGREGATE BRAS SIEVE 150 MM</v>
          </cell>
          <cell r="B1208">
            <v>200033319</v>
          </cell>
        </row>
        <row r="1209">
          <cell r="A1209" t="str">
            <v>ALUMINIUM TIN 75X50 MM</v>
          </cell>
          <cell r="B1209">
            <v>200033320</v>
          </cell>
        </row>
        <row r="1210">
          <cell r="A1210" t="str">
            <v>SCREW GAUGE 0-45</v>
          </cell>
          <cell r="B1210">
            <v>800000757</v>
          </cell>
        </row>
        <row r="1211">
          <cell r="A1211" t="str">
            <v>DIGITAL VERNIER CALIPER 0-50 MM</v>
          </cell>
          <cell r="B1211">
            <v>800001388</v>
          </cell>
        </row>
        <row r="1212">
          <cell r="A1212" t="str">
            <v>ELECTRONIC WEIGHT MACHINE 50 KGS</v>
          </cell>
          <cell r="B1212">
            <v>800002613</v>
          </cell>
        </row>
        <row r="1213">
          <cell r="A1213" t="str">
            <v>Boundary Wall @ Kalyanpur (Sndw)</v>
          </cell>
          <cell r="B1213" t="str">
            <v/>
          </cell>
        </row>
        <row r="1214">
          <cell r="A1214" t="str">
            <v>Boundarywall @ Nari (Sandwachandrika)</v>
          </cell>
          <cell r="B1214" t="str">
            <v/>
          </cell>
        </row>
        <row r="1215">
          <cell r="A1215" t="str">
            <v>LEATHER HAND GLOVES</v>
          </cell>
          <cell r="B1215">
            <v>200000373</v>
          </cell>
        </row>
        <row r="1216">
          <cell r="A1216" t="str">
            <v>For HIRING OF JCB</v>
          </cell>
          <cell r="B1216" t="str">
            <v/>
          </cell>
        </row>
        <row r="1217">
          <cell r="A1217" t="str">
            <v>ELECTROMAGNETIC FLOWMETER-150MM</v>
          </cell>
          <cell r="B1217">
            <v>1200000488</v>
          </cell>
        </row>
        <row r="1218">
          <cell r="A1218" t="str">
            <v>BIKE HELMET</v>
          </cell>
          <cell r="B1218">
            <v>200008106</v>
          </cell>
        </row>
        <row r="1219">
          <cell r="A1219" t="str">
            <v>HDPE BEND-200MM, PN6 45DEG PE100</v>
          </cell>
          <cell r="B1219">
            <v>200032199</v>
          </cell>
        </row>
        <row r="1220">
          <cell r="A1220" t="str">
            <v>ESR @ 200 KL-12 Mtr @ Gobari</v>
          </cell>
          <cell r="B1220" t="str">
            <v/>
          </cell>
        </row>
        <row r="1221">
          <cell r="A1221" t="str">
            <v>Pipelineworks @ Mahadaha (Patti)</v>
          </cell>
          <cell r="B1221" t="str">
            <v/>
          </cell>
        </row>
        <row r="1222">
          <cell r="A1222" t="str">
            <v>PVC CANE PURCHASE</v>
          </cell>
          <cell r="B1222" t="str">
            <v/>
          </cell>
        </row>
        <row r="1223">
          <cell r="A1223" t="str">
            <v>BAMBOO WOODEN LADDER</v>
          </cell>
          <cell r="B1223" t="str">
            <v/>
          </cell>
        </row>
        <row r="1224">
          <cell r="A1224" t="str">
            <v>ESR @ 75KL Trilokpurvisa (Sandwi)</v>
          </cell>
          <cell r="B1224" t="str">
            <v/>
          </cell>
        </row>
        <row r="1225">
          <cell r="A1225" t="str">
            <v>ESR 275KL-16M@Nevada Gauradand(Sandwacha</v>
          </cell>
          <cell r="B1225" t="str">
            <v/>
          </cell>
        </row>
        <row r="1226">
          <cell r="A1226" t="str">
            <v>Pipeline @ Pandari Jabar (Bababelkarnath</v>
          </cell>
          <cell r="B1226" t="str">
            <v/>
          </cell>
        </row>
        <row r="1227">
          <cell r="A1227" t="str">
            <v>Pump House @ Hardoi (Mangraura)</v>
          </cell>
          <cell r="B1227" t="str">
            <v/>
          </cell>
        </row>
        <row r="1228">
          <cell r="A1228" t="str">
            <v>Boundarywall @ Kanava (Babaganj)</v>
          </cell>
          <cell r="B1228" t="str">
            <v/>
          </cell>
        </row>
        <row r="1229">
          <cell r="A1229" t="str">
            <v>PH @ Kanava (Babaganj)</v>
          </cell>
          <cell r="B1229" t="str">
            <v/>
          </cell>
        </row>
        <row r="1230">
          <cell r="A1230" t="str">
            <v>Boundarywall @ Ashapur &amp; Chaubeypur (Snd</v>
          </cell>
          <cell r="B1230" t="str">
            <v/>
          </cell>
        </row>
        <row r="1231">
          <cell r="A1231" t="str">
            <v>Boundary Wall @ Bajhan (Sndw)</v>
          </cell>
          <cell r="B1231" t="str">
            <v/>
          </cell>
        </row>
        <row r="1232">
          <cell r="A1232" t="str">
            <v>MS CLAM FOR PUMP LOWERING PURPOSE</v>
          </cell>
          <cell r="B1232" t="str">
            <v/>
          </cell>
        </row>
        <row r="1233">
          <cell r="A1233" t="str">
            <v>Pump House @ Mangraura (Mangraura)</v>
          </cell>
          <cell r="B1233" t="str">
            <v/>
          </cell>
        </row>
        <row r="1234">
          <cell r="A1234" t="str">
            <v>FOR 300 MM MS PIPE SHIFTING</v>
          </cell>
          <cell r="B1234" t="str">
            <v/>
          </cell>
        </row>
        <row r="1235">
          <cell r="A1235" t="str">
            <v>Pipeline works @ Ahibaranpur P-1 (Kunda)</v>
          </cell>
          <cell r="B1235" t="str">
            <v/>
          </cell>
        </row>
        <row r="1236">
          <cell r="A1236" t="str">
            <v>CLEANING MATERIALS</v>
          </cell>
          <cell r="B1236" t="str">
            <v/>
          </cell>
        </row>
        <row r="1237">
          <cell r="A1237" t="str">
            <v>Boundary Wall @ Pureroop (Lalganj)</v>
          </cell>
          <cell r="B1237" t="str">
            <v/>
          </cell>
        </row>
        <row r="1238">
          <cell r="A1238" t="str">
            <v>PH @ Pure Roop (Lalganj</v>
          </cell>
          <cell r="B1238" t="str">
            <v/>
          </cell>
        </row>
        <row r="1239">
          <cell r="A1239" t="str">
            <v>Pump House @ Amava &amp; Semra(Sangipur)</v>
          </cell>
          <cell r="B1239" t="str">
            <v/>
          </cell>
        </row>
        <row r="1240">
          <cell r="A1240" t="str">
            <v>DI DOUBLE SOCKET REDUCER 200MM X 80MM</v>
          </cell>
          <cell r="B1240">
            <v>200032920</v>
          </cell>
        </row>
        <row r="1241">
          <cell r="A1241" t="str">
            <v>DI DOUBLE SOCKET REDUCER 250MM X 80MM</v>
          </cell>
          <cell r="B1241">
            <v>200032922</v>
          </cell>
        </row>
        <row r="1242">
          <cell r="A1242" t="str">
            <v>DI TAIL PIECE 0.3M LENGTH - 150MM</v>
          </cell>
          <cell r="B1242">
            <v>200032930</v>
          </cell>
        </row>
        <row r="1243">
          <cell r="A1243" t="str">
            <v>DI 4 WAY TEE 250MM</v>
          </cell>
          <cell r="B1243">
            <v>200032934</v>
          </cell>
        </row>
        <row r="1244">
          <cell r="A1244" t="str">
            <v>Boundary wall @ Mangraura (Mangraura)</v>
          </cell>
          <cell r="B1244" t="str">
            <v/>
          </cell>
        </row>
        <row r="1245">
          <cell r="A1245" t="str">
            <v>FOR PIPES LOADING AND UNLAODING CHARGES</v>
          </cell>
          <cell r="B1245" t="str">
            <v/>
          </cell>
        </row>
        <row r="1246">
          <cell r="A1246" t="str">
            <v>Boundary Wall@ Narayanpur (Rampursangrah</v>
          </cell>
          <cell r="B1246" t="str">
            <v/>
          </cell>
        </row>
        <row r="1247">
          <cell r="A1247" t="str">
            <v>Pipeline@Maharajpur&amp;Kashipurmohan(Kunda)</v>
          </cell>
          <cell r="B1247" t="str">
            <v/>
          </cell>
        </row>
        <row r="1248">
          <cell r="A1248" t="str">
            <v>Pipeline@Mahewamhnpr&amp;Mohaddingruphr-Kund</v>
          </cell>
          <cell r="B1248" t="str">
            <v/>
          </cell>
        </row>
        <row r="1249">
          <cell r="A1249" t="str">
            <v>ESR @ Rampur bela (Patti)</v>
          </cell>
          <cell r="B1249" t="str">
            <v/>
          </cell>
        </row>
        <row r="1250">
          <cell r="A1250" t="str">
            <v>STEEL ALMIRAH 4FT</v>
          </cell>
          <cell r="B1250">
            <v>1300000169</v>
          </cell>
        </row>
        <row r="1251">
          <cell r="A1251" t="str">
            <v>RO UV WATER PURIFIER (AQUAGUARD)</v>
          </cell>
          <cell r="B1251">
            <v>1300001299</v>
          </cell>
        </row>
        <row r="1252">
          <cell r="A1252" t="str">
            <v>DI TAIL PIECE 0.3M LENGTH - 80MM</v>
          </cell>
          <cell r="B1252">
            <v>200032928</v>
          </cell>
        </row>
        <row r="1253">
          <cell r="A1253" t="str">
            <v>HIRING CHARGE OF TRUCK</v>
          </cell>
          <cell r="B1253" t="str">
            <v/>
          </cell>
        </row>
        <row r="1254">
          <cell r="A1254" t="str">
            <v>Boundarywall @ Bharatpur (Rampursangramg</v>
          </cell>
          <cell r="B1254" t="str">
            <v/>
          </cell>
        </row>
        <row r="1255">
          <cell r="A1255" t="str">
            <v>ESR @ 250KL-12Mtr @ Sakra</v>
          </cell>
          <cell r="B1255" t="str">
            <v/>
          </cell>
        </row>
        <row r="1256">
          <cell r="A1256" t="str">
            <v>WOODEN SLEEPERS 6" X  6" X 4 FT</v>
          </cell>
          <cell r="B1256">
            <v>200034947</v>
          </cell>
        </row>
        <row r="1257">
          <cell r="A1257" t="str">
            <v>WOOD CUTTING WHEEL 5"</v>
          </cell>
          <cell r="B1257">
            <v>200012889</v>
          </cell>
        </row>
        <row r="1258">
          <cell r="A1258" t="str">
            <v>Tubewell @ Bhojpur (Lalganj)</v>
          </cell>
          <cell r="B1258" t="str">
            <v/>
          </cell>
        </row>
        <row r="1259">
          <cell r="A1259" t="str">
            <v>KIXX HD1 CI4 15W40,CALTEX,A01586001D2</v>
          </cell>
          <cell r="B1259">
            <v>200025830</v>
          </cell>
        </row>
        <row r="1260">
          <cell r="A1260" t="str">
            <v>CANVAS TARPAULIN 12 X 10 FT</v>
          </cell>
          <cell r="B1260">
            <v>200007205</v>
          </cell>
        </row>
        <row r="1261">
          <cell r="A1261" t="str">
            <v>OPERATOR MESS ITEM</v>
          </cell>
          <cell r="B1261" t="str">
            <v/>
          </cell>
        </row>
        <row r="1262">
          <cell r="A1262" t="str">
            <v>Supply of MMS</v>
          </cell>
          <cell r="B1262" t="str">
            <v/>
          </cell>
        </row>
        <row r="1263">
          <cell r="A1263" t="str">
            <v>PIPING WORKS @ Trilokpur V,B- Sandwachan</v>
          </cell>
          <cell r="B1263" t="str">
            <v/>
          </cell>
        </row>
        <row r="1264">
          <cell r="A1264" t="str">
            <v>KIXX HYDRO SUPER 68,CALTEX,D09438001D2</v>
          </cell>
          <cell r="B1264">
            <v>200025832</v>
          </cell>
        </row>
        <row r="1265">
          <cell r="A1265" t="str">
            <v>TM REPAIRING 05%</v>
          </cell>
          <cell r="B1265" t="str">
            <v/>
          </cell>
        </row>
        <row r="1266">
          <cell r="A1266" t="str">
            <v>Pipe Line Works at Jaitipurkathar</v>
          </cell>
          <cell r="B1266" t="str">
            <v/>
          </cell>
        </row>
        <row r="1267">
          <cell r="A1267" t="str">
            <v>Tubewell @ Madamai (Rampursangramgarh)</v>
          </cell>
          <cell r="B1267" t="str">
            <v/>
          </cell>
        </row>
        <row r="1268">
          <cell r="A1268" t="str">
            <v>OP Unit@Khumbidiha_Sangipur</v>
          </cell>
          <cell r="B1268" t="str">
            <v/>
          </cell>
        </row>
        <row r="1269">
          <cell r="A1269" t="str">
            <v>OP Unit@Sarai makai _Laxmanpur</v>
          </cell>
          <cell r="B1269" t="str">
            <v/>
          </cell>
        </row>
        <row r="1270">
          <cell r="A1270" t="str">
            <v>TM REPAIRING 28%</v>
          </cell>
          <cell r="B1270" t="str">
            <v/>
          </cell>
        </row>
        <row r="1271">
          <cell r="A1271" t="str">
            <v>OP Unit @ Sangrampur (Sandwachandrika</v>
          </cell>
          <cell r="B1271" t="str">
            <v/>
          </cell>
        </row>
        <row r="1272">
          <cell r="A1272" t="str">
            <v>20 HP 3  PH SUBMERSIBLE PUMP</v>
          </cell>
          <cell r="B1272">
            <v>1200000486</v>
          </cell>
        </row>
        <row r="1273">
          <cell r="A1273" t="str">
            <v>CAMER INSTALATION CHARGES</v>
          </cell>
          <cell r="B1273" t="str">
            <v/>
          </cell>
        </row>
        <row r="1274">
          <cell r="A1274" t="str">
            <v>3000313/REPAIR AND MAINTANANCE</v>
          </cell>
          <cell r="B1274" t="str">
            <v/>
          </cell>
        </row>
        <row r="1275">
          <cell r="A1275" t="str">
            <v>TM REPAIRING 18%</v>
          </cell>
          <cell r="B1275" t="str">
            <v/>
          </cell>
        </row>
        <row r="1276">
          <cell r="A1276" t="str">
            <v>UPS 650VA</v>
          </cell>
          <cell r="B1276">
            <v>1300001348</v>
          </cell>
        </row>
        <row r="1277">
          <cell r="A1277" t="str">
            <v>SPPERS FOR O P  UNITS</v>
          </cell>
          <cell r="B1277" t="str">
            <v/>
          </cell>
        </row>
        <row r="1278">
          <cell r="A1278" t="str">
            <v>CUTTING OIL</v>
          </cell>
          <cell r="B1278">
            <v>200006978</v>
          </cell>
        </row>
        <row r="1279">
          <cell r="A1279" t="str">
            <v>BELT SLING 3 TON x 6 MTR</v>
          </cell>
          <cell r="B1279">
            <v>800000305</v>
          </cell>
        </row>
        <row r="1280">
          <cell r="A1280" t="str">
            <v>SPARES</v>
          </cell>
          <cell r="B1280" t="str">
            <v/>
          </cell>
        </row>
        <row r="1281">
          <cell r="A1281" t="str">
            <v>OP Unit @ Kukuvar (Patti)</v>
          </cell>
          <cell r="B1281" t="str">
            <v/>
          </cell>
        </row>
        <row r="1282">
          <cell r="A1282" t="str">
            <v>Erection of Precast RCC staging for OHT</v>
          </cell>
          <cell r="B1282" t="str">
            <v/>
          </cell>
        </row>
        <row r="1283">
          <cell r="A1283" t="str">
            <v>REBOUND HAMMER</v>
          </cell>
          <cell r="B1283">
            <v>200020783</v>
          </cell>
        </row>
        <row r="1284">
          <cell r="A1284" t="str">
            <v>TW Development at jakhamai,Block-Kunda</v>
          </cell>
          <cell r="B1284" t="str">
            <v/>
          </cell>
        </row>
        <row r="1285">
          <cell r="A1285" t="str">
            <v>OP Unit @ Seshpur Adharganj (Mangraura)</v>
          </cell>
          <cell r="B1285" t="str">
            <v/>
          </cell>
        </row>
        <row r="1286">
          <cell r="A1286" t="str">
            <v>Supply of VFD &amp;ACDB Pannel</v>
          </cell>
          <cell r="B1286" t="str">
            <v/>
          </cell>
        </row>
        <row r="1287">
          <cell r="A1287" t="str">
            <v>PUMP REPAIRING WORK</v>
          </cell>
          <cell r="B1287" t="str">
            <v/>
          </cell>
        </row>
        <row r="1288">
          <cell r="A1288" t="str">
            <v>TW Development at Jasholi,Block-Kunda</v>
          </cell>
          <cell r="B1288" t="str">
            <v/>
          </cell>
        </row>
        <row r="1289">
          <cell r="A1289" t="str">
            <v>Pipiline @ Parsani (Patti)</v>
          </cell>
          <cell r="B1289" t="str">
            <v/>
          </cell>
        </row>
        <row r="1290">
          <cell r="A1290" t="str">
            <v>TW Development at KushilDiha,Block-Kunda</v>
          </cell>
          <cell r="B1290" t="str">
            <v/>
          </cell>
        </row>
        <row r="1291">
          <cell r="A1291" t="str">
            <v>Pipeline Works@Amawa &amp; Semra(Sngpr Blck)</v>
          </cell>
          <cell r="B1291" t="str">
            <v/>
          </cell>
        </row>
        <row r="1292">
          <cell r="A1292" t="str">
            <v>FOR STAFF MESS EXP</v>
          </cell>
          <cell r="B1292" t="str">
            <v/>
          </cell>
        </row>
        <row r="1293">
          <cell r="A1293" t="str">
            <v>Supply of Tubewell Automation Panel</v>
          </cell>
          <cell r="B1293" t="str">
            <v/>
          </cell>
        </row>
        <row r="1294">
          <cell r="A1294" t="str">
            <v>COMUTER SERVICE CHRG</v>
          </cell>
          <cell r="B1294" t="str">
            <v/>
          </cell>
        </row>
        <row r="1295">
          <cell r="A1295" t="str">
            <v>BIKE SERVICE 18%</v>
          </cell>
          <cell r="B1295" t="str">
            <v/>
          </cell>
        </row>
        <row r="1296">
          <cell r="A1296" t="str">
            <v>Manpower  supply form Globus</v>
          </cell>
          <cell r="B1296" t="str">
            <v/>
          </cell>
        </row>
        <row r="1297">
          <cell r="A1297" t="str">
            <v>OP Unit @ Batauli (RampurSangramgadh)</v>
          </cell>
          <cell r="B1297" t="str">
            <v/>
          </cell>
        </row>
        <row r="1298">
          <cell r="A1298" t="str">
            <v>PIPELINE @ MARHA  (PATTI )</v>
          </cell>
          <cell r="B1298" t="str">
            <v/>
          </cell>
        </row>
        <row r="1299">
          <cell r="A1299" t="str">
            <v>HDPE-160MM,PN6,END CAP,CLASS:PE100</v>
          </cell>
          <cell r="B1299">
            <v>200030283</v>
          </cell>
        </row>
        <row r="1300">
          <cell r="A1300" t="str">
            <v>OP Unit @ Gangapatii(Bababhelkara</v>
          </cell>
          <cell r="B1300" t="str">
            <v/>
          </cell>
        </row>
        <row r="1301">
          <cell r="A1301" t="str">
            <v>SITC of Pratapgarh 4 Nos Villages</v>
          </cell>
          <cell r="B1301" t="str">
            <v/>
          </cell>
        </row>
        <row r="1302">
          <cell r="A1302" t="str">
            <v>COIR ON MATTRESS 6 1/4'FT X 4 FT X 5''</v>
          </cell>
          <cell r="B1302">
            <v>200030118</v>
          </cell>
        </row>
        <row r="1303">
          <cell r="A1303" t="str">
            <v>OP Unit @Narval  B- Sangipur</v>
          </cell>
          <cell r="B1303" t="str">
            <v/>
          </cell>
        </row>
        <row r="1304">
          <cell r="A1304" t="str">
            <v>Guest House Staff Used</v>
          </cell>
          <cell r="B1304" t="str">
            <v/>
          </cell>
        </row>
        <row r="1305">
          <cell r="A1305" t="str">
            <v>Pipeline @ Baejalpur (Aaspurdevsra)</v>
          </cell>
          <cell r="B1305" t="str">
            <v/>
          </cell>
        </row>
        <row r="1306">
          <cell r="A1306" t="str">
            <v>OP Unit @Alavalpur B- Sangipur</v>
          </cell>
          <cell r="B1306" t="str">
            <v/>
          </cell>
        </row>
        <row r="1307">
          <cell r="A1307" t="str">
            <v>OP Unit @ Karanpur Khujahi (Bababhelkara</v>
          </cell>
          <cell r="B1307" t="str">
            <v/>
          </cell>
        </row>
        <row r="1308">
          <cell r="A1308" t="str">
            <v>Pump House @ Jogapur (Sangipur)</v>
          </cell>
          <cell r="B1308" t="str">
            <v/>
          </cell>
        </row>
        <row r="1309">
          <cell r="A1309" t="str">
            <v>Variation @ Lakuri_RampurSangramgarh</v>
          </cell>
          <cell r="B1309" t="str">
            <v/>
          </cell>
        </row>
        <row r="1310">
          <cell r="A1310" t="str">
            <v>Pipeline @ USARI_SANDWACHANDRIKA</v>
          </cell>
          <cell r="B1310" t="str">
            <v/>
          </cell>
        </row>
        <row r="1311">
          <cell r="A1311" t="str">
            <v>Supply of DCDB ,DC Cables Earthing</v>
          </cell>
          <cell r="B1311" t="str">
            <v/>
          </cell>
        </row>
        <row r="1312">
          <cell r="A1312" t="str">
            <v>FOR STAFF Entertainment</v>
          </cell>
          <cell r="B1312" t="str">
            <v/>
          </cell>
        </row>
        <row r="1313">
          <cell r="A1313" t="str">
            <v>FOR WATER TESTING MATERIAL</v>
          </cell>
          <cell r="B1313" t="str">
            <v/>
          </cell>
        </row>
        <row r="1314">
          <cell r="A1314" t="str">
            <v>TW Dev by 400 PSI @ Nariyawan (Babgnj)</v>
          </cell>
          <cell r="B1314" t="str">
            <v/>
          </cell>
        </row>
        <row r="1315">
          <cell r="A1315" t="str">
            <v>Pipeline works@Atarsand &amp; Parsupru (P-4)</v>
          </cell>
          <cell r="B1315" t="str">
            <v/>
          </cell>
        </row>
        <row r="1316">
          <cell r="A1316" t="str">
            <v>STANDARD(E6013)  2.5 X 350 MM</v>
          </cell>
          <cell r="B1316">
            <v>300000156</v>
          </cell>
        </row>
        <row r="1317">
          <cell r="A1317" t="str">
            <v>STANDARD(E6013)  3.15 X 450 MM</v>
          </cell>
          <cell r="B1317">
            <v>300000157</v>
          </cell>
        </row>
        <row r="1318">
          <cell r="A1318" t="str">
            <v>Pipeline @ Indilpur (Sangipur)</v>
          </cell>
          <cell r="B1318" t="str">
            <v/>
          </cell>
        </row>
        <row r="1319">
          <cell r="A1319" t="str">
            <v>OP Unit @ Kushildiha (Kunda)</v>
          </cell>
          <cell r="B1319" t="str">
            <v/>
          </cell>
        </row>
        <row r="1320">
          <cell r="A1320" t="str">
            <v>MESS EXPENTURE</v>
          </cell>
          <cell r="B1320" t="str">
            <v/>
          </cell>
        </row>
        <row r="1321">
          <cell r="A1321" t="str">
            <v>SLUMP CONE</v>
          </cell>
          <cell r="B1321">
            <v>200001961</v>
          </cell>
        </row>
        <row r="1322">
          <cell r="A1322" t="str">
            <v>CUBE MOULD 150MM DIA</v>
          </cell>
          <cell r="B1322">
            <v>200018394</v>
          </cell>
        </row>
        <row r="1323">
          <cell r="A1323" t="str">
            <v>ELECTRONIC WEIGHT MACHINE (0-30 KG)</v>
          </cell>
          <cell r="B1323">
            <v>200023849</v>
          </cell>
        </row>
        <row r="1324">
          <cell r="A1324" t="str">
            <v>Boundarywall @ Chaukhandapureanti @Sadar</v>
          </cell>
          <cell r="B1324" t="str">
            <v/>
          </cell>
        </row>
        <row r="1325">
          <cell r="A1325" t="str">
            <v>OP Unit @ Raichandrapatti&amp;Arila(Pattii)</v>
          </cell>
          <cell r="B1325" t="str">
            <v/>
          </cell>
        </row>
        <row r="1326">
          <cell r="A1326" t="str">
            <v>Pipeline @ Barasarai(Mangraura)</v>
          </cell>
          <cell r="B1326" t="str">
            <v/>
          </cell>
        </row>
        <row r="1327">
          <cell r="A1327" t="str">
            <v>TW@Gujwar&amp;SarayChhata TW-2 (collapsed)</v>
          </cell>
          <cell r="B1327" t="str">
            <v/>
          </cell>
        </row>
        <row r="1328">
          <cell r="A1328" t="str">
            <v>MS  FLANGES 140MM</v>
          </cell>
          <cell r="B1328">
            <v>200032582</v>
          </cell>
        </row>
        <row r="1329">
          <cell r="A1329" t="str">
            <v>Pipeline @ Devapur (Lalganj)</v>
          </cell>
          <cell r="B1329" t="str">
            <v/>
          </cell>
        </row>
        <row r="1330">
          <cell r="A1330" t="str">
            <v>OP Unit @ Atarsand &amp; Parsupur(Mangraura)</v>
          </cell>
          <cell r="B1330" t="str">
            <v/>
          </cell>
        </row>
        <row r="1331">
          <cell r="A1331" t="str">
            <v>Tubewell @ Devapur (Lalganj)</v>
          </cell>
          <cell r="B1331" t="str">
            <v/>
          </cell>
        </row>
        <row r="1332">
          <cell r="A1332" t="str">
            <v>HDPE BEND-160MM,PN-6,45DEG,CLASS:PE-100</v>
          </cell>
          <cell r="B1332">
            <v>200030276</v>
          </cell>
        </row>
        <row r="1333">
          <cell r="A1333" t="str">
            <v>HDPE200MM ,PN6 ,CROSS TEE ,CLASS:PE100</v>
          </cell>
          <cell r="B1333">
            <v>200030308</v>
          </cell>
        </row>
        <row r="1334">
          <cell r="A1334" t="str">
            <v>HDPE BEND-250MM, PN6 90DEG PE100</v>
          </cell>
          <cell r="B1334">
            <v>200032200</v>
          </cell>
        </row>
        <row r="1335">
          <cell r="A1335" t="str">
            <v>HDPE BEND-250MM, PN6 45DEG PE100</v>
          </cell>
          <cell r="B1335">
            <v>200032201</v>
          </cell>
        </row>
        <row r="1336">
          <cell r="A1336" t="str">
            <v>HDPE 200mm X 200mm X 140mm PN6 TEE PE100</v>
          </cell>
          <cell r="B1336">
            <v>200032224</v>
          </cell>
        </row>
        <row r="1337">
          <cell r="A1337" t="str">
            <v>HDPE 250mm X 250mm X 63mm PN6 TEE PE100</v>
          </cell>
          <cell r="B1337">
            <v>200032226</v>
          </cell>
        </row>
        <row r="1338">
          <cell r="A1338" t="str">
            <v>HDPE 250mm X 250mm X 75mm PN6 TEE PE100</v>
          </cell>
          <cell r="B1338">
            <v>200032227</v>
          </cell>
        </row>
        <row r="1339">
          <cell r="A1339" t="str">
            <v>HDPE 250mm X 250mm X 110mm PN6 TEE PE100</v>
          </cell>
          <cell r="B1339">
            <v>200032229</v>
          </cell>
        </row>
        <row r="1340">
          <cell r="A1340" t="str">
            <v>HDPE 250mm X 250mm X 140mm PN6 TEE PE100</v>
          </cell>
          <cell r="B1340">
            <v>200032230</v>
          </cell>
        </row>
        <row r="1341">
          <cell r="A1341" t="str">
            <v>HDPE 250mm X 250mm X 160mm PN6 TEE PE100</v>
          </cell>
          <cell r="B1341">
            <v>200032231</v>
          </cell>
        </row>
        <row r="1342">
          <cell r="A1342" t="str">
            <v>HDPE250MM ,PN6 ,CROSS TEE PE100</v>
          </cell>
          <cell r="B1342">
            <v>200032238</v>
          </cell>
        </row>
        <row r="1343">
          <cell r="A1343" t="str">
            <v>HDPE-250MM,PN6,140MM Reducer PE100</v>
          </cell>
          <cell r="B1343">
            <v>200032250</v>
          </cell>
        </row>
        <row r="1344">
          <cell r="A1344" t="str">
            <v>HDPE-250MM,PN6,110MM Reducer PE100</v>
          </cell>
          <cell r="B1344">
            <v>200032251</v>
          </cell>
        </row>
        <row r="1345">
          <cell r="A1345" t="str">
            <v>HDPE-250MM,PN6,75MM Reducer PE100</v>
          </cell>
          <cell r="B1345">
            <v>200032252</v>
          </cell>
        </row>
        <row r="1346">
          <cell r="A1346" t="str">
            <v>HDPE-250MM,PN6,63MM Reducer PE100</v>
          </cell>
          <cell r="B1346">
            <v>200032253</v>
          </cell>
        </row>
        <row r="1347">
          <cell r="A1347" t="str">
            <v>HDPE Reducer 200mm X 125mm</v>
          </cell>
          <cell r="B1347">
            <v>200034192</v>
          </cell>
        </row>
        <row r="1348">
          <cell r="A1348" t="str">
            <v>HDPE Reducer 250mm X 160mm</v>
          </cell>
          <cell r="B1348">
            <v>200034193</v>
          </cell>
        </row>
        <row r="1349">
          <cell r="A1349" t="str">
            <v>HDPE Reducer 250mm X 200mm</v>
          </cell>
          <cell r="B1349">
            <v>200034194</v>
          </cell>
        </row>
        <row r="1350">
          <cell r="A1350" t="str">
            <v>FOR PACKING PURPOSE</v>
          </cell>
          <cell r="B1350" t="str">
            <v/>
          </cell>
        </row>
        <row r="1351">
          <cell r="A1351" t="str">
            <v>TW@Chaurang(collapsed)_Babaganj</v>
          </cell>
          <cell r="B1351" t="str">
            <v/>
          </cell>
        </row>
        <row r="1352">
          <cell r="A1352" t="str">
            <v>FOR 40 FEET OFFICE CONATINER ALU PART WO</v>
          </cell>
          <cell r="B1352" t="str">
            <v/>
          </cell>
        </row>
        <row r="1353">
          <cell r="A1353" t="str">
            <v>GRINDING MACHINES AG 5</v>
          </cell>
          <cell r="B1353">
            <v>200001556</v>
          </cell>
        </row>
        <row r="1354">
          <cell r="A1354" t="str">
            <v>M S BEND LONG 100 NB</v>
          </cell>
          <cell r="B1354">
            <v>200008706</v>
          </cell>
        </row>
        <row r="1355">
          <cell r="A1355" t="str">
            <v>M.S FLANGE 4"</v>
          </cell>
          <cell r="B1355">
            <v>200009242</v>
          </cell>
        </row>
        <row r="1356">
          <cell r="A1356" t="str">
            <v>M.S FLANGE 50 MM</v>
          </cell>
          <cell r="B1356">
            <v>200012407</v>
          </cell>
        </row>
        <row r="1357">
          <cell r="A1357" t="str">
            <v>CONCRETE BREAKER MACHINE-16KG,AXTRIM</v>
          </cell>
          <cell r="B1357">
            <v>800004555</v>
          </cell>
        </row>
        <row r="1358">
          <cell r="A1358" t="str">
            <v>MAIN CLUTCH PLATE REPAIRING WORKS</v>
          </cell>
          <cell r="B1358" t="str">
            <v/>
          </cell>
        </row>
        <row r="1359">
          <cell r="A1359" t="str">
            <v>TW@Balla &amp; Dhamohan_Babaganj</v>
          </cell>
          <cell r="B1359" t="str">
            <v/>
          </cell>
        </row>
        <row r="1360">
          <cell r="A1360" t="str">
            <v>RAIN COAT FOR STAFF</v>
          </cell>
          <cell r="B1360">
            <v>200005775</v>
          </cell>
        </row>
        <row r="1361">
          <cell r="A1361" t="str">
            <v>HIRING OF MAHINDRA BOLERO-UP70GH5727</v>
          </cell>
          <cell r="B1361" t="str">
            <v/>
          </cell>
        </row>
        <row r="1362">
          <cell r="A1362" t="str">
            <v>Boundarywall @ Amava Semara (Sangiipur)</v>
          </cell>
          <cell r="B1362" t="str">
            <v/>
          </cell>
        </row>
        <row r="1363">
          <cell r="A1363" t="str">
            <v>AIR COMPRESSOR ACCESSORIES</v>
          </cell>
          <cell r="B1363" t="str">
            <v/>
          </cell>
        </row>
        <row r="1364">
          <cell r="A1364" t="str">
            <v>OP Unit @ Purebhika &amp; Raigarh(Mangraura)</v>
          </cell>
          <cell r="B1364" t="str">
            <v/>
          </cell>
        </row>
        <row r="1365">
          <cell r="A1365" t="str">
            <v>TW@Sarayjagat Singh tw-2_Lalganj</v>
          </cell>
          <cell r="B1365" t="str">
            <v/>
          </cell>
        </row>
        <row r="1366">
          <cell r="A1366" t="str">
            <v>OP Unit @ Saja (Kunda)</v>
          </cell>
          <cell r="B1366" t="str">
            <v/>
          </cell>
        </row>
        <row r="1367">
          <cell r="A1367" t="str">
            <v>Tubewell @ Birbhadrapur (Rampursangramga</v>
          </cell>
          <cell r="B1367" t="str">
            <v/>
          </cell>
        </row>
        <row r="1368">
          <cell r="A1368" t="str">
            <v>OP Units @Mahadahan B-Patti</v>
          </cell>
          <cell r="B1368" t="str">
            <v/>
          </cell>
        </row>
        <row r="1369">
          <cell r="A1369" t="str">
            <v>LPG (R.L.H 19 KG) CYLINDER</v>
          </cell>
          <cell r="B1369">
            <v>200001015</v>
          </cell>
        </row>
        <row r="1370">
          <cell r="A1370" t="str">
            <v>CHAIN WORK</v>
          </cell>
          <cell r="B1370" t="str">
            <v/>
          </cell>
        </row>
        <row r="1371">
          <cell r="A1371" t="str">
            <v>OP Units @Basauli B-Patti</v>
          </cell>
          <cell r="B1371" t="str">
            <v/>
          </cell>
        </row>
        <row r="1372">
          <cell r="A1372" t="str">
            <v>OP Units @Saray Jamuari B-Mangraura</v>
          </cell>
          <cell r="B1372" t="str">
            <v/>
          </cell>
        </row>
        <row r="1373">
          <cell r="A1373" t="str">
            <v>METALIC PLUG 2PIN 20 AMPS</v>
          </cell>
          <cell r="B1373">
            <v>200000410</v>
          </cell>
        </row>
        <row r="1374">
          <cell r="A1374" t="str">
            <v>METALIC SOCKET 2 PIN 20 AMPS</v>
          </cell>
          <cell r="B1374">
            <v>200000412</v>
          </cell>
        </row>
        <row r="1375">
          <cell r="A1375" t="str">
            <v>16 MODULE DISTRIBUTION BOX</v>
          </cell>
          <cell r="B1375">
            <v>200010358</v>
          </cell>
        </row>
        <row r="1376">
          <cell r="A1376" t="str">
            <v>Tubewell @ Pure Roop (Lalganj)</v>
          </cell>
          <cell r="B1376" t="str">
            <v/>
          </cell>
        </row>
        <row r="1377">
          <cell r="A1377" t="str">
            <v>OP Units @Mavai Kalan B-Kunda</v>
          </cell>
          <cell r="B1377" t="str">
            <v/>
          </cell>
        </row>
        <row r="1378">
          <cell r="A1378" t="str">
            <v>REPAIRING CHARGES</v>
          </cell>
          <cell r="B1378" t="str">
            <v/>
          </cell>
        </row>
        <row r="1379">
          <cell r="A1379" t="str">
            <v>OP Units @Itaura B-Kunda</v>
          </cell>
          <cell r="B1379" t="str">
            <v/>
          </cell>
        </row>
        <row r="1380">
          <cell r="A1380" t="str">
            <v>TRANSPORTING CHARG</v>
          </cell>
          <cell r="B1380" t="str">
            <v/>
          </cell>
        </row>
        <row r="1381">
          <cell r="A1381" t="str">
            <v>Tubewell @ Kedaura (Rampursangramgarh)</v>
          </cell>
          <cell r="B1381" t="str">
            <v/>
          </cell>
        </row>
        <row r="1382">
          <cell r="A1382" t="str">
            <v>Pump house @ Puraeli Makhdumpur (Babag</v>
          </cell>
          <cell r="B1382" t="str">
            <v/>
          </cell>
        </row>
        <row r="1383">
          <cell r="A1383" t="str">
            <v>OP Units @Sekhpur Asik B-Kunda</v>
          </cell>
          <cell r="B1383" t="str">
            <v/>
          </cell>
        </row>
        <row r="1384">
          <cell r="A1384" t="str">
            <v>ESR Works @ 125KL-12Mtr @ Jogapur</v>
          </cell>
          <cell r="B1384" t="str">
            <v/>
          </cell>
        </row>
        <row r="1385">
          <cell r="A1385" t="str">
            <v>OP Units @Naubasta B-Kunda</v>
          </cell>
          <cell r="B1385" t="str">
            <v/>
          </cell>
        </row>
        <row r="1386">
          <cell r="A1386" t="str">
            <v>Tubewell @ Puretilakram (Lalganj)</v>
          </cell>
          <cell r="B1386" t="str">
            <v/>
          </cell>
        </row>
        <row r="1387">
          <cell r="A1387" t="str">
            <v>OFFICE PRINTING &amp; STATIONAR</v>
          </cell>
          <cell r="B1387" t="str">
            <v/>
          </cell>
        </row>
        <row r="1388">
          <cell r="A1388" t="str">
            <v>WELDING ELECTRODE7018,3.15MMX450MM,ADORE</v>
          </cell>
          <cell r="B1388">
            <v>300000728</v>
          </cell>
        </row>
        <row r="1389">
          <cell r="A1389" t="str">
            <v>U - JACK</v>
          </cell>
          <cell r="B1389">
            <v>800000294</v>
          </cell>
        </row>
        <row r="1390">
          <cell r="A1390" t="str">
            <v>FOODING FOR GUEST MILL FREE</v>
          </cell>
          <cell r="B1390" t="str">
            <v/>
          </cell>
        </row>
        <row r="1391">
          <cell r="A1391" t="str">
            <v>RO REPAIRING CHARGES</v>
          </cell>
          <cell r="B1391" t="str">
            <v/>
          </cell>
        </row>
        <row r="1392">
          <cell r="A1392" t="str">
            <v>Pipeline work @ Bind (Aspurdevsara)</v>
          </cell>
          <cell r="B1392" t="str">
            <v/>
          </cell>
        </row>
        <row r="1393">
          <cell r="A1393" t="str">
            <v>EMPTY PVC CAN 5 LTR</v>
          </cell>
          <cell r="B1393">
            <v>200028286</v>
          </cell>
        </row>
        <row r="1394">
          <cell r="A1394" t="str">
            <v>CANVAS TARPAULIN 18 X 24</v>
          </cell>
          <cell r="B1394">
            <v>200028522</v>
          </cell>
        </row>
        <row r="1395">
          <cell r="A1395" t="str">
            <v>STANDARD(E6013) 4.0 X 450 MM</v>
          </cell>
          <cell r="B1395">
            <v>300000158</v>
          </cell>
        </row>
        <row r="1396">
          <cell r="A1396" t="str">
            <v>6000031/SPARE</v>
          </cell>
          <cell r="B1396" t="str">
            <v/>
          </cell>
        </row>
        <row r="1397">
          <cell r="A1397" t="str">
            <v>HIRING OF MAHINDRA BOLERO-UP72BN3409</v>
          </cell>
          <cell r="B1397" t="str">
            <v/>
          </cell>
        </row>
        <row r="1398">
          <cell r="A1398" t="str">
            <v>ROD CUTTING WHEEL-14''</v>
          </cell>
          <cell r="B1398">
            <v>200024399</v>
          </cell>
        </row>
        <row r="1399">
          <cell r="A1399" t="str">
            <v>2000143/SPARE PARTS</v>
          </cell>
          <cell r="B1399" t="str">
            <v/>
          </cell>
        </row>
        <row r="1400">
          <cell r="A1400" t="str">
            <v>Pipeline Work @ Parvatpursuleman</v>
          </cell>
          <cell r="B1400" t="str">
            <v/>
          </cell>
        </row>
        <row r="1401">
          <cell r="A1401" t="str">
            <v>M.S SQUARE JOLLY</v>
          </cell>
          <cell r="B1401">
            <v>200002342</v>
          </cell>
        </row>
        <row r="1402">
          <cell r="A1402" t="str">
            <v>CUPLOCK LEDGER 1.2 MTR</v>
          </cell>
          <cell r="B1402">
            <v>800000391</v>
          </cell>
        </row>
        <row r="1403">
          <cell r="A1403" t="str">
            <v>CUPLOCK VERTICAL 3.0 MTR</v>
          </cell>
          <cell r="B1403">
            <v>800000820</v>
          </cell>
        </row>
        <row r="1404">
          <cell r="A1404" t="str">
            <v>CUPLOCK LEDGER 1.75MTR</v>
          </cell>
          <cell r="B1404">
            <v>800003401</v>
          </cell>
        </row>
        <row r="1405">
          <cell r="A1405" t="str">
            <v>STAFF ACCOMADATION ZONE-2</v>
          </cell>
          <cell r="B1405" t="str">
            <v/>
          </cell>
        </row>
        <row r="1406">
          <cell r="A1406" t="str">
            <v>AG5 GRINDING WHEELS</v>
          </cell>
          <cell r="B1406">
            <v>400003359</v>
          </cell>
        </row>
        <row r="1407">
          <cell r="A1407" t="str">
            <v>NEW AJAX MACHINE REGISTRATION CHARGES</v>
          </cell>
          <cell r="B1407" t="str">
            <v/>
          </cell>
        </row>
        <row r="1408">
          <cell r="A1408" t="str">
            <v>Pipeline works @ Ashapur &amp; Chaubeypur P-</v>
          </cell>
          <cell r="B1408" t="str">
            <v/>
          </cell>
        </row>
        <row r="1409">
          <cell r="A1409" t="str">
            <v>1000082/SPARES</v>
          </cell>
          <cell r="B1409" t="str">
            <v/>
          </cell>
        </row>
        <row r="1410">
          <cell r="A1410" t="str">
            <v>IRON FOLDING COT 6' X 3'</v>
          </cell>
          <cell r="B1410">
            <v>1300000045</v>
          </cell>
        </row>
        <row r="1411">
          <cell r="A1411" t="str">
            <v>NEW JCB REGISTRATION CHARGE</v>
          </cell>
          <cell r="B1411" t="str">
            <v/>
          </cell>
        </row>
        <row r="1412">
          <cell r="A1412" t="str">
            <v>Pipeline @ Patna (Babaganj)</v>
          </cell>
          <cell r="B1412" t="str">
            <v/>
          </cell>
        </row>
        <row r="1413">
          <cell r="A1413" t="str">
            <v>Construction of Precast OHT Tanks 20%</v>
          </cell>
          <cell r="B1413" t="str">
            <v/>
          </cell>
        </row>
        <row r="1414">
          <cell r="A1414" t="str">
            <v>Construction of Precast OHT Tanks 80%</v>
          </cell>
          <cell r="B1414" t="str">
            <v/>
          </cell>
        </row>
        <row r="1415">
          <cell r="A1415" t="str">
            <v>Precast ESR @ Khemipur (Kunda)</v>
          </cell>
          <cell r="B1415" t="str">
            <v/>
          </cell>
        </row>
        <row r="1416">
          <cell r="A1416" t="str">
            <v>Precast ESR @ Maharajpur (Bihar)</v>
          </cell>
          <cell r="B1416" t="str">
            <v/>
          </cell>
        </row>
        <row r="1417">
          <cell r="A1417" t="str">
            <v>PVC PIPE 40MM</v>
          </cell>
          <cell r="B1417">
            <v>200018885</v>
          </cell>
        </row>
        <row r="1418">
          <cell r="A1418" t="str">
            <v>SERVICE 12%</v>
          </cell>
          <cell r="B1418" t="str">
            <v/>
          </cell>
        </row>
        <row r="1419">
          <cell r="A1419" t="str">
            <v>HUB LETH WORKS</v>
          </cell>
          <cell r="B1419" t="str">
            <v/>
          </cell>
        </row>
        <row r="1420">
          <cell r="A1420" t="str">
            <v>Tubewell @ Rajwapur (Kalakakankar Blck)</v>
          </cell>
          <cell r="B1420" t="str">
            <v/>
          </cell>
        </row>
        <row r="1421">
          <cell r="A1421" t="str">
            <v>MS END CAP 300MM X 80MM FOR TUBEWELL</v>
          </cell>
          <cell r="B1421">
            <v>200034903</v>
          </cell>
        </row>
        <row r="1422">
          <cell r="A1422" t="str">
            <v>FOR LUCKOW OFFICE</v>
          </cell>
          <cell r="B1422" t="str">
            <v/>
          </cell>
        </row>
        <row r="1423">
          <cell r="A1423" t="str">
            <v>MATERIAL FOR MESS</v>
          </cell>
          <cell r="B1423" t="str">
            <v/>
          </cell>
        </row>
        <row r="1424">
          <cell r="A1424" t="str">
            <v>ELECTROMAGNETIC FLOWMETER-80MM</v>
          </cell>
          <cell r="B1424">
            <v>1200000557</v>
          </cell>
        </row>
        <row r="1425">
          <cell r="A1425" t="str">
            <v>SPARE PARTS</v>
          </cell>
          <cell r="B1425" t="str">
            <v/>
          </cell>
        </row>
        <row r="1426">
          <cell r="A1426" t="str">
            <v>Pipelline work at Bikhampur &amp; Kopa</v>
          </cell>
          <cell r="B1426" t="str">
            <v/>
          </cell>
        </row>
        <row r="1427">
          <cell r="A1427" t="str">
            <v>Variant Pipeline works@Gauradand</v>
          </cell>
          <cell r="B1427" t="str">
            <v/>
          </cell>
        </row>
        <row r="1428">
          <cell r="A1428" t="str">
            <v>CONCRETE VIBRATOR 5 HP DIESEL</v>
          </cell>
          <cell r="B1428">
            <v>1300000188</v>
          </cell>
        </row>
        <row r="1429">
          <cell r="A1429" t="str">
            <v>LT 3.5CX240SQ.MM XLPE INS ARM ALU CABLE</v>
          </cell>
          <cell r="B1429">
            <v>800003938</v>
          </cell>
        </row>
        <row r="1430">
          <cell r="A1430" t="str">
            <v>BLACK GLASSES</v>
          </cell>
          <cell r="B1430">
            <v>200000112</v>
          </cell>
        </row>
        <row r="1431">
          <cell r="A1431" t="str">
            <v>WHITE GLASS  KARAM MAKE</v>
          </cell>
          <cell r="B1431">
            <v>200005619</v>
          </cell>
        </row>
        <row r="1432">
          <cell r="A1432" t="str">
            <v>CUTTING NOZZLE A 3/64 - MESSER MAKE</v>
          </cell>
          <cell r="B1432">
            <v>200019929</v>
          </cell>
        </row>
        <row r="1433">
          <cell r="A1433" t="str">
            <v>AG5 CUTTING WHEELS</v>
          </cell>
          <cell r="B1433">
            <v>400003360</v>
          </cell>
        </row>
        <row r="1434">
          <cell r="A1434" t="str">
            <v>PH @ RangardhRaela&amp;SarayRaju_LALGANJ_3.6</v>
          </cell>
          <cell r="B1434" t="str">
            <v/>
          </cell>
        </row>
        <row r="1435">
          <cell r="A1435" t="str">
            <v>PIPELINE@PUREBHAGWAT&amp;PURELOKA(SANGIPUR)</v>
          </cell>
          <cell r="B1435" t="str">
            <v/>
          </cell>
        </row>
        <row r="1436">
          <cell r="A1436" t="str">
            <v>GUM BOOT</v>
          </cell>
          <cell r="B1436">
            <v>200000306</v>
          </cell>
        </row>
        <row r="1437">
          <cell r="A1437" t="str">
            <v>CLAMP METER</v>
          </cell>
          <cell r="B1437">
            <v>200001376</v>
          </cell>
        </row>
        <row r="1438">
          <cell r="A1438" t="str">
            <v>COPPER LUGS 16 SQ.MM</v>
          </cell>
          <cell r="B1438">
            <v>200002765</v>
          </cell>
        </row>
        <row r="1439">
          <cell r="A1439" t="str">
            <v>3 PIN PLUG 16AMP</v>
          </cell>
          <cell r="B1439">
            <v>200008176</v>
          </cell>
        </row>
        <row r="1440">
          <cell r="A1440" t="str">
            <v>PVC BEND 25MM</v>
          </cell>
          <cell r="B1440">
            <v>200013379</v>
          </cell>
        </row>
        <row r="1441">
          <cell r="A1441" t="str">
            <v>PVC LONG BEND 25MM</v>
          </cell>
          <cell r="B1441">
            <v>200017869</v>
          </cell>
        </row>
        <row r="1442">
          <cell r="A1442" t="str">
            <v>SOCKET 16 AMP 3 PIN</v>
          </cell>
          <cell r="B1442">
            <v>200027627</v>
          </cell>
        </row>
        <row r="1443">
          <cell r="A1443" t="str">
            <v>25MM PVC FLEXIBLE PIPE 25MTR</v>
          </cell>
          <cell r="B1443">
            <v>200032807</v>
          </cell>
        </row>
        <row r="1444">
          <cell r="A1444" t="str">
            <v>STANDARD MEASURING JAR 5LTR</v>
          </cell>
          <cell r="B1444">
            <v>800000463</v>
          </cell>
        </row>
        <row r="1445">
          <cell r="A1445" t="str">
            <v>STANDARD MEASURING JAR 10LTR</v>
          </cell>
          <cell r="B1445">
            <v>800000464</v>
          </cell>
        </row>
        <row r="1446">
          <cell r="A1446" t="str">
            <v>Office Net line cable &amp; Electrical Works</v>
          </cell>
          <cell r="B1446" t="str">
            <v/>
          </cell>
        </row>
        <row r="1447">
          <cell r="A1447" t="str">
            <v>BW @ RangardhRaela &amp; SarayRaju_LALGANJ</v>
          </cell>
          <cell r="B1447" t="str">
            <v/>
          </cell>
        </row>
        <row r="1448">
          <cell r="A1448" t="str">
            <v>MS  FLANGES 125MM</v>
          </cell>
          <cell r="B1448">
            <v>200032581</v>
          </cell>
        </row>
        <row r="1449">
          <cell r="A1449" t="str">
            <v>WELDING HOLDERS</v>
          </cell>
          <cell r="B1449">
            <v>200000631</v>
          </cell>
        </row>
        <row r="1450">
          <cell r="A1450" t="str">
            <v>OFFICE GROSSERY</v>
          </cell>
          <cell r="B1450" t="str">
            <v/>
          </cell>
        </row>
        <row r="1451">
          <cell r="A1451" t="str">
            <v>2001010/BIKE SERVICE</v>
          </cell>
          <cell r="B1451" t="str">
            <v/>
          </cell>
        </row>
        <row r="1452">
          <cell r="A1452" t="str">
            <v>MESS EXPENSES</v>
          </cell>
          <cell r="B1452" t="str">
            <v/>
          </cell>
        </row>
        <row r="1453">
          <cell r="A1453" t="str">
            <v>PRINTING CHARGES OF 6 SET X 20 BOOKS</v>
          </cell>
          <cell r="B1453" t="str">
            <v/>
          </cell>
        </row>
        <row r="1454">
          <cell r="A1454" t="str">
            <v>OP UNIT @Gode (sadar)</v>
          </cell>
          <cell r="B1454" t="str">
            <v/>
          </cell>
        </row>
        <row r="1455">
          <cell r="A1455" t="str">
            <v>STAMP MAKING</v>
          </cell>
          <cell r="B1455" t="str">
            <v/>
          </cell>
        </row>
        <row r="1456">
          <cell r="A1456" t="str">
            <v>Site offier electrici power connection</v>
          </cell>
          <cell r="B1456" t="str">
            <v/>
          </cell>
        </row>
        <row r="1457">
          <cell r="A1457" t="str">
            <v>HIRING OF MAHINDRA BOLERO NEO-UP33BX9899</v>
          </cell>
          <cell r="B1457" t="str">
            <v/>
          </cell>
        </row>
        <row r="1458">
          <cell r="A1458" t="str">
            <v>2000771/BIKE SERVICE</v>
          </cell>
          <cell r="B1458" t="str">
            <v/>
          </cell>
        </row>
        <row r="1459">
          <cell r="A1459" t="str">
            <v>Boundary Wall @ Majhilgaw (Kunda)</v>
          </cell>
          <cell r="B1459" t="str">
            <v/>
          </cell>
        </row>
        <row r="1460">
          <cell r="A1460" t="str">
            <v>AIR COOLER FIBER BODY</v>
          </cell>
          <cell r="B1460">
            <v>1300000004</v>
          </cell>
        </row>
        <row r="1461">
          <cell r="A1461" t="str">
            <v>TAKHAT WITH PILLOW &amp; MATTRESS( 6 X 4)</v>
          </cell>
          <cell r="B1461" t="str">
            <v/>
          </cell>
        </row>
        <row r="1462">
          <cell r="A1462" t="str">
            <v>Site offier electrici connection Deposit</v>
          </cell>
          <cell r="B1462" t="str">
            <v/>
          </cell>
        </row>
        <row r="1463">
          <cell r="A1463" t="str">
            <v>PVC CONDUIT PIPE 25MM</v>
          </cell>
          <cell r="B1463">
            <v>200018742</v>
          </cell>
        </row>
        <row r="1464">
          <cell r="A1464" t="str">
            <v>Compressor @ Bhavranpur (Patti)</v>
          </cell>
          <cell r="B1464" t="str">
            <v/>
          </cell>
        </row>
        <row r="1465">
          <cell r="A1465" t="str">
            <v>Pipeline @ Barna (Bihar)</v>
          </cell>
          <cell r="B1465" t="str">
            <v/>
          </cell>
        </row>
        <row r="1466">
          <cell r="A1466" t="str">
            <v>Pipeline @ Kuda (Bihar)</v>
          </cell>
          <cell r="B1466" t="str">
            <v/>
          </cell>
        </row>
        <row r="1467">
          <cell r="A1467" t="str">
            <v>Pipeline @ Majhilgaon (Kunda) P-1</v>
          </cell>
          <cell r="B1467" t="str">
            <v/>
          </cell>
        </row>
        <row r="1468">
          <cell r="A1468" t="str">
            <v>Pipeline @ ParewaNarayanpur (Kunda)</v>
          </cell>
          <cell r="B1468" t="str">
            <v/>
          </cell>
        </row>
        <row r="1469">
          <cell r="A1469" t="str">
            <v>Pipeline @Aaemna jaatupur &amp; Samnaspur Da</v>
          </cell>
          <cell r="B1469" t="str">
            <v/>
          </cell>
        </row>
        <row r="1470">
          <cell r="A1470" t="str">
            <v>Manpower Supply for the Month of April</v>
          </cell>
          <cell r="B1470" t="str">
            <v/>
          </cell>
        </row>
        <row r="1471">
          <cell r="A1471" t="str">
            <v>Compressor @ Tala (Bababhelkaranthdham)</v>
          </cell>
          <cell r="B1471" t="str">
            <v/>
          </cell>
        </row>
        <row r="1472">
          <cell r="A1472" t="str">
            <v>PILLOW COVERS</v>
          </cell>
          <cell r="B1472">
            <v>200005253</v>
          </cell>
        </row>
        <row r="1473">
          <cell r="A1473" t="str">
            <v>BED SHEETS</v>
          </cell>
          <cell r="B1473">
            <v>200005547</v>
          </cell>
        </row>
        <row r="1474">
          <cell r="A1474" t="str">
            <v>PILLOW</v>
          </cell>
          <cell r="B1474">
            <v>200007419</v>
          </cell>
        </row>
        <row r="1475">
          <cell r="A1475" t="str">
            <v>MATTRESS 6" X 3"</v>
          </cell>
          <cell r="B1475">
            <v>200025206</v>
          </cell>
        </row>
        <row r="1476">
          <cell r="A1476" t="str">
            <v>OP Unit @ SuryagarhJagannath (Mangraura)</v>
          </cell>
          <cell r="B1476" t="str">
            <v/>
          </cell>
        </row>
        <row r="1477">
          <cell r="A1477" t="str">
            <v>HIRING OF MAHINDRA BOLERO - UP36M3408</v>
          </cell>
          <cell r="B1477" t="str">
            <v/>
          </cell>
        </row>
        <row r="1478">
          <cell r="A1478" t="str">
            <v>OP Unit @ Alipur (Rampur Sangramgarh</v>
          </cell>
          <cell r="B1478" t="str">
            <v/>
          </cell>
        </row>
        <row r="1479">
          <cell r="A1479" t="str">
            <v>REFRIGERATOR  190 LTR</v>
          </cell>
          <cell r="B1479">
            <v>1300000009</v>
          </cell>
        </row>
        <row r="1480">
          <cell r="A1480" t="str">
            <v>Compressor @ Saray Jamuari (Mangraura)</v>
          </cell>
          <cell r="B1480" t="str">
            <v/>
          </cell>
        </row>
        <row r="1481">
          <cell r="A1481" t="str">
            <v>BLANKET</v>
          </cell>
          <cell r="B1481">
            <v>200014504</v>
          </cell>
        </row>
        <row r="1482">
          <cell r="A1482" t="str">
            <v>OP Unit @ Lakuri (RampurSangramgarh)</v>
          </cell>
          <cell r="B1482" t="str">
            <v/>
          </cell>
        </row>
        <row r="1483">
          <cell r="A1483" t="str">
            <v>FOR EXCUTIVE GUEST HOUSE AC INSTALATION</v>
          </cell>
          <cell r="B1483" t="str">
            <v/>
          </cell>
        </row>
        <row r="1484">
          <cell r="A1484" t="str">
            <v>TW Dev by 250 PSI Comp@ Diyawa &amp; Keotali</v>
          </cell>
          <cell r="B1484" t="str">
            <v/>
          </cell>
        </row>
        <row r="1485">
          <cell r="A1485" t="str">
            <v>FOR EXCUTIVE GUEST HOUSE</v>
          </cell>
          <cell r="B1485" t="str">
            <v/>
          </cell>
        </row>
        <row r="1486">
          <cell r="A1486" t="str">
            <v>OP Unit @ Pure Jodha (RampurSangramgarh)</v>
          </cell>
          <cell r="B1486" t="str">
            <v/>
          </cell>
        </row>
        <row r="1487">
          <cell r="A1487" t="str">
            <v>Compressor @ Mahdahan (Patti)</v>
          </cell>
          <cell r="B1487" t="str">
            <v/>
          </cell>
        </row>
        <row r="1488">
          <cell r="A1488" t="str">
            <v>PP ROPE 10 MM IN KGS</v>
          </cell>
          <cell r="B1488">
            <v>200023282</v>
          </cell>
        </row>
        <row r="1489">
          <cell r="A1489" t="str">
            <v>OP Unit@Kalyanpur&amp;Purefhattesing(Rmprsng</v>
          </cell>
          <cell r="B1489" t="str">
            <v/>
          </cell>
        </row>
        <row r="1490">
          <cell r="A1490" t="str">
            <v>TRANSPORT CHARG OF MATERIALS</v>
          </cell>
          <cell r="B1490" t="str">
            <v/>
          </cell>
        </row>
        <row r="1491">
          <cell r="A1491" t="str">
            <v>RACK MS 4FT</v>
          </cell>
          <cell r="B1491">
            <v>1300000500</v>
          </cell>
        </row>
        <row r="1492">
          <cell r="A1492" t="str">
            <v>DINING TABLE NILKAMAL STL 24</v>
          </cell>
          <cell r="B1492">
            <v>1300001400</v>
          </cell>
        </row>
        <row r="1493">
          <cell r="A1493" t="str">
            <v>OP Unit @ Digaosi (RampurSangramgarh)</v>
          </cell>
          <cell r="B1493" t="str">
            <v/>
          </cell>
        </row>
        <row r="1494">
          <cell r="A1494" t="str">
            <v>STAFF WELFARE</v>
          </cell>
          <cell r="B1494" t="str">
            <v/>
          </cell>
        </row>
        <row r="1495">
          <cell r="A1495" t="str">
            <v>202/HYDRA SPARE PARTS</v>
          </cell>
          <cell r="B1495" t="str">
            <v/>
          </cell>
        </row>
        <row r="1496">
          <cell r="A1496" t="str">
            <v>2001089/BIKE SERVICE</v>
          </cell>
          <cell r="B1496" t="str">
            <v/>
          </cell>
        </row>
        <row r="1497">
          <cell r="A1497" t="str">
            <v>P V C PIPE</v>
          </cell>
          <cell r="B1497">
            <v>200002838</v>
          </cell>
        </row>
        <row r="1498">
          <cell r="A1498" t="str">
            <v>PVC TEE 4"</v>
          </cell>
          <cell r="B1498">
            <v>200014944</v>
          </cell>
        </row>
        <row r="1499">
          <cell r="A1499" t="str">
            <v>UPVC SOLVENT CEMENT 250 ML</v>
          </cell>
          <cell r="B1499">
            <v>200015753</v>
          </cell>
        </row>
        <row r="1500">
          <cell r="A1500" t="str">
            <v>PVC MASHKITO JALI</v>
          </cell>
          <cell r="B1500">
            <v>200018896</v>
          </cell>
        </row>
        <row r="1501">
          <cell r="A1501" t="str">
            <v>PVC TEE 1 1/4"</v>
          </cell>
          <cell r="B1501">
            <v>200020682</v>
          </cell>
        </row>
        <row r="1502">
          <cell r="A1502" t="str">
            <v>PVC PIPE 4 "</v>
          </cell>
          <cell r="B1502">
            <v>200027348</v>
          </cell>
        </row>
        <row r="1503">
          <cell r="A1503" t="str">
            <v>WATER TANK-500 LTR</v>
          </cell>
          <cell r="B1503">
            <v>800002975</v>
          </cell>
        </row>
        <row r="1504">
          <cell r="A1504" t="str">
            <v>OP Unit @Harraipatti &amp;Labeda(AaspurDevsa</v>
          </cell>
          <cell r="B1504" t="str">
            <v/>
          </cell>
        </row>
        <row r="1505">
          <cell r="A1505" t="str">
            <v>EX GUEST FOODING FOR REFRESHMENT</v>
          </cell>
          <cell r="B1505" t="str">
            <v/>
          </cell>
        </row>
        <row r="1506">
          <cell r="A1506" t="str">
            <v>VALVE LETH WORK</v>
          </cell>
          <cell r="B1506" t="str">
            <v/>
          </cell>
        </row>
        <row r="1507">
          <cell r="A1507" t="str">
            <v>LT 2C X 2.5 SQ.MM PVC INS UNARM CU FLEX</v>
          </cell>
          <cell r="B1507">
            <v>200028274</v>
          </cell>
        </row>
        <row r="1508">
          <cell r="A1508" t="str">
            <v>5000104/HYDRA SPARE PARTS</v>
          </cell>
          <cell r="B1508" t="str">
            <v/>
          </cell>
        </row>
        <row r="1509">
          <cell r="A1509" t="str">
            <v>Supply of AC Cable &amp; Column Pipe</v>
          </cell>
          <cell r="B1509" t="str">
            <v/>
          </cell>
        </row>
        <row r="1510">
          <cell r="A1510" t="str">
            <v>WOODEN COT 6 X 6FT</v>
          </cell>
          <cell r="B1510">
            <v>1300000205</v>
          </cell>
        </row>
        <row r="1511">
          <cell r="A1511" t="str">
            <v>SOFA SET 3+1+1SEATER</v>
          </cell>
          <cell r="B1511">
            <v>1300000215</v>
          </cell>
        </row>
        <row r="1512">
          <cell r="A1512" t="str">
            <v>LED TV 43IN</v>
          </cell>
          <cell r="B1512">
            <v>1300000449</v>
          </cell>
        </row>
        <row r="1513">
          <cell r="A1513" t="str">
            <v>CENTRE TABLE</v>
          </cell>
          <cell r="B1513">
            <v>1300001045</v>
          </cell>
        </row>
        <row r="1514">
          <cell r="A1514" t="str">
            <v>WASHING MACHINE SEMI-AUTOMATIC-6KG</v>
          </cell>
          <cell r="B1514">
            <v>1300001183</v>
          </cell>
        </row>
        <row r="1515">
          <cell r="A1515" t="str">
            <v>REFRIGERATOR SAMSUNG 242LTRS DOUBLE DOOR</v>
          </cell>
          <cell r="B1515">
            <v>1300001211</v>
          </cell>
        </row>
        <row r="1516">
          <cell r="A1516" t="str">
            <v>DINING TABLE 6 SEATER GLASS 6 X 3</v>
          </cell>
          <cell r="B1516">
            <v>1300001281</v>
          </cell>
        </row>
        <row r="1517">
          <cell r="A1517" t="str">
            <v>AIR COOLERS METAL BODY</v>
          </cell>
          <cell r="B1517">
            <v>1300000034</v>
          </cell>
        </row>
        <row r="1518">
          <cell r="A1518" t="str">
            <v>150MM DI ELECT OPERATED SLUICE VALVE</v>
          </cell>
          <cell r="B1518">
            <v>900009145</v>
          </cell>
        </row>
        <row r="1519">
          <cell r="A1519" t="str">
            <v>CHANGE OVER SWITCH 200 AMP</v>
          </cell>
          <cell r="B1519">
            <v>800001326</v>
          </cell>
        </row>
        <row r="1520">
          <cell r="A1520" t="str">
            <v>M.S NUT BOLT WITH WASHER M 6 X 25 IN EA</v>
          </cell>
          <cell r="B1520">
            <v>200009069</v>
          </cell>
        </row>
        <row r="1521">
          <cell r="A1521" t="str">
            <v>BOLT NUT WITH WASHER 3/8 X 1 1/2IN</v>
          </cell>
          <cell r="B1521">
            <v>200019220</v>
          </cell>
        </row>
        <row r="1522">
          <cell r="A1522" t="str">
            <v>CABLE TIE 250MM.</v>
          </cell>
          <cell r="B1522">
            <v>200021953</v>
          </cell>
        </row>
        <row r="1523">
          <cell r="A1523" t="str">
            <v>63 A FEMALE SOCKET 3 PHASE</v>
          </cell>
          <cell r="B1523">
            <v>200035376</v>
          </cell>
        </row>
        <row r="1524">
          <cell r="A1524" t="str">
            <v>63 A MALE SOCKET 3 PHASE</v>
          </cell>
          <cell r="B1524">
            <v>200035377</v>
          </cell>
        </row>
        <row r="1525">
          <cell r="A1525" t="str">
            <v>SPRAYER MACHINE</v>
          </cell>
          <cell r="B1525">
            <v>800001285</v>
          </cell>
        </row>
        <row r="1526">
          <cell r="A1526" t="str">
            <v>LAB EQUIPMENTS (DELHI TO PRATAPGARH)</v>
          </cell>
          <cell r="B1526" t="str">
            <v/>
          </cell>
        </row>
        <row r="1527">
          <cell r="A1527" t="str">
            <v>DG SET-30KVA</v>
          </cell>
          <cell r="B1527">
            <v>900008665</v>
          </cell>
        </row>
        <row r="1528">
          <cell r="A1528" t="str">
            <v>TATA SKY</v>
          </cell>
          <cell r="B1528">
            <v>900003201</v>
          </cell>
        </row>
        <row r="1529">
          <cell r="A1529" t="str">
            <v>ESR @ Gehrauli (Mangraura)</v>
          </cell>
          <cell r="B1529" t="str">
            <v/>
          </cell>
        </row>
        <row r="1530">
          <cell r="A1530" t="str">
            <v>RCCB 63 AMPS ENCLOSURE</v>
          </cell>
          <cell r="B1530">
            <v>200033340</v>
          </cell>
        </row>
        <row r="1531">
          <cell r="A1531" t="str">
            <v>ELCB 63 AMPS 30 MA  4 POLE</v>
          </cell>
          <cell r="B1531">
            <v>800001250</v>
          </cell>
        </row>
        <row r="1532">
          <cell r="A1532" t="str">
            <v>7.5 HP 3  PH SUBMERSIBLE PUMP</v>
          </cell>
          <cell r="B1532">
            <v>900009060</v>
          </cell>
        </row>
        <row r="1533">
          <cell r="A1533" t="str">
            <v>Boundarywall @ Rajwapur (Kalakankar</v>
          </cell>
          <cell r="B1533" t="str">
            <v/>
          </cell>
        </row>
        <row r="1534">
          <cell r="A1534" t="str">
            <v>REPAIR FOR THE BIKE 3396</v>
          </cell>
          <cell r="B1534" t="str">
            <v/>
          </cell>
        </row>
        <row r="1535">
          <cell r="A1535" t="str">
            <v>BAR CUTTING &amp; BAR BENDING M/C</v>
          </cell>
          <cell r="B1535" t="str">
            <v/>
          </cell>
        </row>
        <row r="1536">
          <cell r="A1536" t="str">
            <v>OP Unit @Trilokpur Visai(Sandwachandrika</v>
          </cell>
          <cell r="B1536" t="str">
            <v/>
          </cell>
        </row>
        <row r="1537">
          <cell r="A1537" t="str">
            <v>REPAIR FOR THE BIKE 7466</v>
          </cell>
          <cell r="B1537" t="str">
            <v/>
          </cell>
        </row>
        <row r="1538">
          <cell r="A1538" t="str">
            <v>REPAIR FOR THE BIKE 9286</v>
          </cell>
          <cell r="B1538" t="str">
            <v/>
          </cell>
        </row>
        <row r="1539">
          <cell r="A1539" t="str">
            <v>ESR @ Sangrampur (Sandwachandrika)</v>
          </cell>
          <cell r="B1539" t="str">
            <v/>
          </cell>
        </row>
        <row r="1540">
          <cell r="A1540" t="str">
            <v>Tubewell @ BHARATPUR (RAMPURSANGRAMGARH)</v>
          </cell>
          <cell r="B1540" t="str">
            <v/>
          </cell>
        </row>
        <row r="1541">
          <cell r="A1541" t="str">
            <v>REPAIR FOR THE BIKE 2524</v>
          </cell>
          <cell r="B1541" t="str">
            <v/>
          </cell>
        </row>
        <row r="1542">
          <cell r="A1542" t="str">
            <v>REPAIR FOR THE BIKE 6568</v>
          </cell>
          <cell r="B1542" t="str">
            <v/>
          </cell>
        </row>
        <row r="1543">
          <cell r="A1543" t="str">
            <v>2000993/bike service</v>
          </cell>
          <cell r="B1543" t="str">
            <v/>
          </cell>
        </row>
        <row r="1544">
          <cell r="A1544" t="str">
            <v>Boundarywall @ Lohangpur (Rampursangramg</v>
          </cell>
          <cell r="B1544" t="str">
            <v/>
          </cell>
        </row>
        <row r="1545">
          <cell r="A1545" t="str">
            <v>ESR @ Banemau Uparhar (Kunda)</v>
          </cell>
          <cell r="B1545" t="str">
            <v/>
          </cell>
        </row>
        <row r="1546">
          <cell r="A1546" t="str">
            <v>ESR @ Shivrajpur (Sandwachandrika)</v>
          </cell>
          <cell r="B1546" t="str">
            <v/>
          </cell>
        </row>
        <row r="1547">
          <cell r="A1547" t="str">
            <v>Tubewell @ TARAPUR (Lalganj</v>
          </cell>
          <cell r="B1547" t="str">
            <v/>
          </cell>
        </row>
        <row r="1548">
          <cell r="A1548" t="str">
            <v>FLAX WITH STAND 6'X5'</v>
          </cell>
          <cell r="B1548" t="str">
            <v/>
          </cell>
        </row>
        <row r="1549">
          <cell r="A1549" t="str">
            <v>FOR NEW BORE</v>
          </cell>
          <cell r="B1549" t="str">
            <v/>
          </cell>
        </row>
        <row r="1550">
          <cell r="A1550" t="str">
            <v>250PSI@Harraipatti &amp; Labeda B-Aaspurdevs</v>
          </cell>
          <cell r="B1550" t="str">
            <v/>
          </cell>
        </row>
        <row r="1551">
          <cell r="A1551" t="str">
            <v>Pipeline @ Haraipatti &amp; Labeda (Aspurdvs</v>
          </cell>
          <cell r="B1551" t="str">
            <v/>
          </cell>
        </row>
        <row r="1552">
          <cell r="A1552" t="str">
            <v>LT 3CX2.5SQ.MM XLPE INS UNARM CU CABLE</v>
          </cell>
          <cell r="B1552">
            <v>200030353</v>
          </cell>
        </row>
        <row r="1553">
          <cell r="A1553" t="str">
            <v>SWITCH BOARD 6WAY</v>
          </cell>
          <cell r="B1553">
            <v>800001229</v>
          </cell>
        </row>
        <row r="1554">
          <cell r="A1554" t="str">
            <v>Compressor @ Malaak (Mangraura)</v>
          </cell>
          <cell r="B1554" t="str">
            <v/>
          </cell>
        </row>
        <row r="1555">
          <cell r="A1555" t="str">
            <v>FOR INVERTER INSTALLATION CHARGES</v>
          </cell>
          <cell r="B1555" t="str">
            <v/>
          </cell>
        </row>
        <row r="1556">
          <cell r="A1556" t="str">
            <v>HERO HF DELUXE.</v>
          </cell>
          <cell r="B1556">
            <v>1400000070</v>
          </cell>
        </row>
        <row r="1557">
          <cell r="A1557" t="str">
            <v>Pipeline @ Gode (Sadar)</v>
          </cell>
          <cell r="B1557" t="str">
            <v/>
          </cell>
        </row>
        <row r="1558">
          <cell r="A1558" t="str">
            <v>Pipeline @ KHMPUR &amp; SARAY DALI_SADAR</v>
          </cell>
          <cell r="B1558" t="str">
            <v/>
          </cell>
        </row>
        <row r="1559">
          <cell r="A1559" t="str">
            <v>ANGLE RACK</v>
          </cell>
          <cell r="B1559">
            <v>1300000286</v>
          </cell>
        </row>
        <row r="1560">
          <cell r="A1560" t="str">
            <v>FIRE EXTINGUISHER ABC 5 KG</v>
          </cell>
          <cell r="B1560">
            <v>800003030</v>
          </cell>
        </row>
        <row r="1561">
          <cell r="A1561" t="str">
            <v>FIRE EXTINGUISHER ABC 50 KG</v>
          </cell>
          <cell r="B1561">
            <v>800005133</v>
          </cell>
        </row>
        <row r="1562">
          <cell r="A1562" t="str">
            <v>250PSI@PureBhika &amp; Raigarh B-Mangraura</v>
          </cell>
          <cell r="B1562" t="str">
            <v/>
          </cell>
        </row>
        <row r="1563">
          <cell r="A1563" t="str">
            <v>Drillin of Borehole for Tubewell manidpu</v>
          </cell>
          <cell r="B1563" t="str">
            <v/>
          </cell>
        </row>
        <row r="1564">
          <cell r="A1564" t="str">
            <v>PANTY EXPENCES IN PRATAPGARH OFFICE</v>
          </cell>
          <cell r="B1564" t="str">
            <v/>
          </cell>
        </row>
        <row r="1565">
          <cell r="A1565" t="str">
            <v>FOR MATERIAL WEIGHING CHARGES</v>
          </cell>
          <cell r="B1565" t="str">
            <v/>
          </cell>
        </row>
        <row r="1566">
          <cell r="A1566" t="str">
            <v>450PSI@Raichandrapatti &amp; Arila B-Patti</v>
          </cell>
          <cell r="B1566" t="str">
            <v/>
          </cell>
        </row>
        <row r="1567">
          <cell r="A1567" t="str">
            <v>FOR STAFF MESS</v>
          </cell>
          <cell r="B1567" t="str">
            <v/>
          </cell>
        </row>
        <row r="1568">
          <cell r="A1568" t="str">
            <v>2001105/BIKE SERVICE</v>
          </cell>
          <cell r="B1568" t="str">
            <v/>
          </cell>
        </row>
        <row r="1569">
          <cell r="A1569" t="str">
            <v>U PVC PIPE 1"</v>
          </cell>
          <cell r="B1569">
            <v>200004086</v>
          </cell>
        </row>
        <row r="1570">
          <cell r="A1570" t="str">
            <v>U PVC BALL VALVE 1"</v>
          </cell>
          <cell r="B1570">
            <v>200005766</v>
          </cell>
        </row>
        <row r="1571">
          <cell r="A1571" t="str">
            <v>MESS EXPENCES OF VIP GUEST HOUSE</v>
          </cell>
          <cell r="B1571" t="str">
            <v/>
          </cell>
        </row>
        <row r="1572">
          <cell r="A1572" t="str">
            <v>MS ANGLE 45 X 45 X 6 MM</v>
          </cell>
          <cell r="B1572">
            <v>200035560</v>
          </cell>
        </row>
        <row r="1573">
          <cell r="A1573" t="str">
            <v>MCCB 125AMPS 4 POLE</v>
          </cell>
          <cell r="B1573">
            <v>200019653</v>
          </cell>
        </row>
        <row r="1574">
          <cell r="A1574" t="str">
            <v>Pipeline @ Dadupur (Patti)</v>
          </cell>
          <cell r="B1574" t="str">
            <v/>
          </cell>
        </row>
        <row r="1575">
          <cell r="A1575" t="str">
            <v>M S PIPE 40 NB</v>
          </cell>
          <cell r="B1575">
            <v>800000537</v>
          </cell>
        </row>
        <row r="1576">
          <cell r="A1576" t="str">
            <v>WATER FOLLOWING VALVE</v>
          </cell>
          <cell r="B1576" t="str">
            <v/>
          </cell>
        </row>
        <row r="1577">
          <cell r="A1577" t="str">
            <v>PIPELINE @ SARAIMAKAI  (LALGANJ)</v>
          </cell>
          <cell r="B1577" t="str">
            <v/>
          </cell>
        </row>
        <row r="1578">
          <cell r="A1578" t="str">
            <v>WOODEN ALMIRAH 4" X 2.6"</v>
          </cell>
          <cell r="B1578">
            <v>1300001073</v>
          </cell>
        </row>
        <row r="1579">
          <cell r="A1579" t="str">
            <v>ELECTRICAL WATER GEYSER 3LTR</v>
          </cell>
          <cell r="B1579">
            <v>1300001235</v>
          </cell>
        </row>
        <row r="1580">
          <cell r="A1580" t="str">
            <v>WOODEN ALMIRAH 3FT X 2.5FT</v>
          </cell>
          <cell r="B1580">
            <v>1300001346</v>
          </cell>
        </row>
        <row r="1581">
          <cell r="A1581" t="str">
            <v>BW @ Karanpur Khujahi (Bababelkarnatjh)</v>
          </cell>
          <cell r="B1581" t="str">
            <v/>
          </cell>
        </row>
        <row r="1582">
          <cell r="A1582" t="str">
            <v>GUM SHOE 9"</v>
          </cell>
          <cell r="B1582">
            <v>200003804</v>
          </cell>
        </row>
        <row r="1583">
          <cell r="A1583" t="str">
            <v>Pipeline@Jaitipurkathar-SADAR</v>
          </cell>
          <cell r="B1583" t="str">
            <v/>
          </cell>
        </row>
        <row r="1584">
          <cell r="A1584" t="str">
            <v>FOR OP UNIT</v>
          </cell>
          <cell r="B1584" t="str">
            <v/>
          </cell>
        </row>
        <row r="1585">
          <cell r="A1585" t="str">
            <v>PIPELINE @ CHAURANG (BABAGANJ)</v>
          </cell>
          <cell r="B1585" t="str">
            <v/>
          </cell>
        </row>
        <row r="1586">
          <cell r="A1586" t="str">
            <v>OP Unit @Diha balai B-Babaganj</v>
          </cell>
          <cell r="B1586" t="str">
            <v/>
          </cell>
        </row>
        <row r="1587">
          <cell r="A1587" t="str">
            <v>2001150/BIKE SERVICE</v>
          </cell>
          <cell r="B1587" t="str">
            <v/>
          </cell>
        </row>
        <row r="1588">
          <cell r="A1588" t="str">
            <v>Pipeline @ Sekhpur Asik (Kunda)</v>
          </cell>
          <cell r="B1588" t="str">
            <v/>
          </cell>
        </row>
        <row r="1589">
          <cell r="A1589" t="str">
            <v>Boundarywall @ Chhevaga (Bihar)</v>
          </cell>
          <cell r="B1589" t="str">
            <v/>
          </cell>
        </row>
        <row r="1590">
          <cell r="A1590" t="str">
            <v>CHAIN PULLEY BLOCK 5MTX6MTR(VITAL MAKE)</v>
          </cell>
          <cell r="B1590">
            <v>800000908</v>
          </cell>
        </row>
        <row r="1591">
          <cell r="A1591" t="str">
            <v>OP Unit @Amarpur B-Bababelkarnathdham</v>
          </cell>
          <cell r="B1591" t="str">
            <v/>
          </cell>
        </row>
        <row r="1592">
          <cell r="A1592" t="str">
            <v>TW @ Raipur (Bihar)</v>
          </cell>
          <cell r="B1592" t="str">
            <v/>
          </cell>
        </row>
        <row r="1593">
          <cell r="A1593" t="str">
            <v>TRENCH DIGGER MACHINE</v>
          </cell>
          <cell r="B1593">
            <v>1400000327</v>
          </cell>
        </row>
        <row r="1594">
          <cell r="A1594" t="str">
            <v>ALUMINUM FANTI 3 MTR LONG</v>
          </cell>
          <cell r="B1594">
            <v>200013747</v>
          </cell>
        </row>
        <row r="1595">
          <cell r="A1595" t="str">
            <v>Pipeline @ Puredalpatshah &amp; Gauhani(Aasp</v>
          </cell>
          <cell r="B1595" t="str">
            <v/>
          </cell>
        </row>
        <row r="1596">
          <cell r="A1596" t="str">
            <v>STATIONARY MATERIALS</v>
          </cell>
          <cell r="B1596" t="str">
            <v/>
          </cell>
        </row>
        <row r="1597">
          <cell r="A1597" t="str">
            <v>Pipeline works @ Mandipur (Lalganj)</v>
          </cell>
          <cell r="B1597" t="str">
            <v/>
          </cell>
        </row>
        <row r="1598">
          <cell r="A1598" t="str">
            <v>OP Unit @PureTilakram B-Lalganj</v>
          </cell>
          <cell r="B1598" t="str">
            <v/>
          </cell>
        </row>
        <row r="1599">
          <cell r="A1599" t="str">
            <v>Tubewell @ Purebharat(Sandw Blck) Failed</v>
          </cell>
          <cell r="B1599" t="str">
            <v/>
          </cell>
        </row>
        <row r="1600">
          <cell r="A1600" t="str">
            <v>2000772/BIKE REPAIRING WORKS 28%</v>
          </cell>
          <cell r="B1600" t="str">
            <v/>
          </cell>
        </row>
        <row r="1601">
          <cell r="A1601" t="str">
            <v>HP COMBO WIRELESS</v>
          </cell>
          <cell r="B1601" t="str">
            <v/>
          </cell>
        </row>
        <row r="1602">
          <cell r="A1602" t="str">
            <v>OP Unit @fatuhabad B-Babaganj</v>
          </cell>
          <cell r="B1602" t="str">
            <v/>
          </cell>
        </row>
        <row r="1603">
          <cell r="A1603" t="str">
            <v>TW Dev by 250 PSI @ Ateha (Sngp)</v>
          </cell>
          <cell r="B1603" t="str">
            <v/>
          </cell>
        </row>
        <row r="1604">
          <cell r="A1604" t="str">
            <v>Tubewell @ Variyasamudra (Sadar Blck)</v>
          </cell>
          <cell r="B1604" t="str">
            <v/>
          </cell>
        </row>
        <row r="1605">
          <cell r="A1605" t="str">
            <v>OP Unit @Janvamau B-Kalakankar</v>
          </cell>
          <cell r="B1605" t="str">
            <v/>
          </cell>
        </row>
        <row r="1606">
          <cell r="A1606" t="str">
            <v>Pipeline @ DEHRIDIGAR_MANGRAURA</v>
          </cell>
          <cell r="B1606" t="str">
            <v/>
          </cell>
        </row>
        <row r="1607">
          <cell r="A1607" t="str">
            <v>OP Unit @Tala B-Bababelkarnathdham</v>
          </cell>
          <cell r="B1607" t="str">
            <v/>
          </cell>
        </row>
        <row r="1608">
          <cell r="A1608" t="str">
            <v>MS RING(SLOTTED PIPE)-150MM,IS:2800/226</v>
          </cell>
          <cell r="B1608">
            <v>1200000565</v>
          </cell>
        </row>
        <row r="1609">
          <cell r="A1609" t="str">
            <v>TW @ Khargipur &amp; Phulpur Rama (Bihar)</v>
          </cell>
          <cell r="B1609" t="str">
            <v/>
          </cell>
        </row>
        <row r="1610">
          <cell r="A1610" t="str">
            <v>WALL FAN</v>
          </cell>
          <cell r="B1610">
            <v>1300001438</v>
          </cell>
        </row>
        <row r="1611">
          <cell r="A1611" t="str">
            <v>OP Unit @Pureali makhdampur B-Babaganj</v>
          </cell>
          <cell r="B1611" t="str">
            <v/>
          </cell>
        </row>
        <row r="1612">
          <cell r="A1612" t="str">
            <v>3000305/3000306 /2 NOS TOWER L Servicing</v>
          </cell>
          <cell r="B1612" t="str">
            <v/>
          </cell>
        </row>
        <row r="1613">
          <cell r="A1613" t="str">
            <v>TW Dev by 250 PSI @ Gehrauli (Mangr)</v>
          </cell>
          <cell r="B1613" t="str">
            <v/>
          </cell>
        </row>
        <row r="1614">
          <cell r="A1614" t="str">
            <v>HIRING OF MAHINDRA BOLERO PLUS 8STR-12HR</v>
          </cell>
          <cell r="B1614" t="str">
            <v/>
          </cell>
        </row>
        <row r="1615">
          <cell r="A1615" t="str">
            <v>OP Unit @Chachamau B-Kalakankar</v>
          </cell>
          <cell r="B1615" t="str">
            <v/>
          </cell>
        </row>
        <row r="1616">
          <cell r="A1616" t="str">
            <v>2000772/BIKE REPAIRING WORKS 18%</v>
          </cell>
          <cell r="B1616" t="str">
            <v/>
          </cell>
        </row>
        <row r="1617">
          <cell r="A1617" t="str">
            <v>Pipeline works @ Rajwapur (Kalankar)</v>
          </cell>
          <cell r="B1617" t="str">
            <v/>
          </cell>
        </row>
        <row r="1618">
          <cell r="A1618" t="str">
            <v>FOR WELFARE STAFF</v>
          </cell>
          <cell r="B1618" t="str">
            <v/>
          </cell>
        </row>
        <row r="1619">
          <cell r="A1619" t="str">
            <v>FIRST AID BOX WITH MEDICIANS</v>
          </cell>
          <cell r="B1619">
            <v>1200000564</v>
          </cell>
        </row>
        <row r="1620">
          <cell r="A1620" t="str">
            <v>OP Unit @Maruaan &amp; Saraynankar B-BBND</v>
          </cell>
          <cell r="B1620" t="str">
            <v/>
          </cell>
        </row>
        <row r="1621">
          <cell r="A1621" t="str">
            <v>450MM DIA G.I FRAME SIEVE PAN &amp; LID</v>
          </cell>
          <cell r="B1621">
            <v>200033609</v>
          </cell>
        </row>
        <row r="1622">
          <cell r="A1622" t="str">
            <v>HIRING OF MAHINDRA BOLERO PLUS 8STR-24HR</v>
          </cell>
          <cell r="B1622" t="str">
            <v/>
          </cell>
        </row>
        <row r="1623">
          <cell r="A1623" t="str">
            <v>SERVICE ENGINNER</v>
          </cell>
          <cell r="B1623" t="str">
            <v/>
          </cell>
        </row>
        <row r="1624">
          <cell r="A1624" t="str">
            <v>Transport ChargeEID-12464,Shoeb,SR.Execu</v>
          </cell>
          <cell r="B1624" t="str">
            <v/>
          </cell>
        </row>
        <row r="1625">
          <cell r="A1625" t="str">
            <v>LED LIGHT</v>
          </cell>
          <cell r="B1625">
            <v>200013008</v>
          </cell>
        </row>
        <row r="1626">
          <cell r="A1626" t="str">
            <v>CUTTING PLAYER 8"</v>
          </cell>
          <cell r="B1626">
            <v>200000197</v>
          </cell>
        </row>
        <row r="1627">
          <cell r="A1627" t="str">
            <v>TAP HANDLE</v>
          </cell>
          <cell r="B1627">
            <v>200001446</v>
          </cell>
        </row>
        <row r="1628">
          <cell r="A1628" t="str">
            <v>CIRCLIP PLIER INNER 8"</v>
          </cell>
          <cell r="B1628">
            <v>200006584</v>
          </cell>
        </row>
        <row r="1629">
          <cell r="A1629" t="str">
            <v>CIRCLIP PLIER OUTER 8"</v>
          </cell>
          <cell r="B1629">
            <v>200006585</v>
          </cell>
        </row>
        <row r="1630">
          <cell r="A1630" t="str">
            <v>D/E SPANNER 36X41 (BRONZE)</v>
          </cell>
          <cell r="B1630">
            <v>800000207</v>
          </cell>
        </row>
        <row r="1631">
          <cell r="A1631" t="str">
            <v>D/E SPANNER 46X50 (BRONZE)</v>
          </cell>
          <cell r="B1631">
            <v>800000209</v>
          </cell>
        </row>
        <row r="1632">
          <cell r="A1632" t="str">
            <v>BOX SPANNER 50MM</v>
          </cell>
          <cell r="B1632">
            <v>800000845</v>
          </cell>
        </row>
        <row r="1633">
          <cell r="A1633" t="str">
            <v>BOX SPANNER 55 MM</v>
          </cell>
          <cell r="B1633">
            <v>800001692</v>
          </cell>
        </row>
        <row r="1634">
          <cell r="A1634" t="str">
            <v>BOX SPANNER 60 MM</v>
          </cell>
          <cell r="B1634">
            <v>800001748</v>
          </cell>
        </row>
        <row r="1635">
          <cell r="A1635" t="str">
            <v>BOX SPANNER SET 6-32 MM</v>
          </cell>
          <cell r="B1635">
            <v>800003779</v>
          </cell>
        </row>
        <row r="1636">
          <cell r="A1636" t="str">
            <v>BOX SPANNER 40 MM</v>
          </cell>
          <cell r="B1636">
            <v>800004683</v>
          </cell>
        </row>
        <row r="1637">
          <cell r="A1637" t="str">
            <v>PH @ Kuda (Bihar)</v>
          </cell>
          <cell r="B1637" t="str">
            <v/>
          </cell>
        </row>
        <row r="1638">
          <cell r="A1638" t="str">
            <v>OP Unit @ PureParmeshw B-Sandwachandrika</v>
          </cell>
          <cell r="B1638" t="str">
            <v/>
          </cell>
        </row>
        <row r="1639">
          <cell r="A1639" t="str">
            <v>Pump House @ Badhwait (Babaganj)</v>
          </cell>
          <cell r="B1639" t="str">
            <v/>
          </cell>
        </row>
        <row r="1640">
          <cell r="A1640" t="str">
            <v>CAPACITOR 2.5 MFD</v>
          </cell>
          <cell r="B1640">
            <v>200002677</v>
          </cell>
        </row>
        <row r="1641">
          <cell r="A1641" t="str">
            <v>OP Unit @Pandari Jabar B-Bababelkarnathd</v>
          </cell>
          <cell r="B1641" t="str">
            <v/>
          </cell>
        </row>
        <row r="1642">
          <cell r="A1642" t="str">
            <v>WET GRINDER 5 KG</v>
          </cell>
          <cell r="B1642">
            <v>1300000999</v>
          </cell>
        </row>
        <row r="1643">
          <cell r="A1643" t="str">
            <v>CLEANING ITEMS FOR GUEST HOUSE LALGANJ</v>
          </cell>
          <cell r="B1643" t="str">
            <v/>
          </cell>
        </row>
        <row r="1644">
          <cell r="A1644" t="str">
            <v>ESR @ Jajupur (Kalakankar)</v>
          </cell>
          <cell r="B1644" t="str">
            <v/>
          </cell>
        </row>
        <row r="1645">
          <cell r="A1645" t="str">
            <v>OP Unit @ Kalyanpur B-Sandwachandrika</v>
          </cell>
          <cell r="B1645" t="str">
            <v/>
          </cell>
        </row>
        <row r="1646">
          <cell r="A1646" t="str">
            <v>BW @ Sarai Naahra(Bihar)</v>
          </cell>
          <cell r="B1646" t="str">
            <v/>
          </cell>
        </row>
        <row r="1647">
          <cell r="A1647" t="str">
            <v>TRANSPORTATION CHARGE OF TYRES</v>
          </cell>
          <cell r="B1647" t="str">
            <v/>
          </cell>
        </row>
        <row r="1648">
          <cell r="A1648" t="str">
            <v>SPEARS 18%</v>
          </cell>
          <cell r="B1648" t="str">
            <v/>
          </cell>
        </row>
        <row r="1649">
          <cell r="A1649" t="str">
            <v>TW Dev by 250 PSI @ Hardoi (Mangr)</v>
          </cell>
          <cell r="B1649" t="str">
            <v/>
          </cell>
        </row>
        <row r="1650">
          <cell r="A1650" t="str">
            <v>OP Unit @Maddupur&amp;Rokiyapur B-Kalakankar</v>
          </cell>
          <cell r="B1650" t="str">
            <v/>
          </cell>
        </row>
        <row r="1651">
          <cell r="A1651" t="str">
            <v>A3 Color Printer T4000DW</v>
          </cell>
          <cell r="B1651">
            <v>1300001450</v>
          </cell>
        </row>
        <row r="1652">
          <cell r="A1652" t="str">
            <v>TW Dev by 400 PSI @ Badhwait (Babgnj)</v>
          </cell>
          <cell r="B1652" t="str">
            <v/>
          </cell>
        </row>
        <row r="1653">
          <cell r="A1653" t="str">
            <v>OP Unit @Asrahi B-Lalganj</v>
          </cell>
          <cell r="B1653" t="str">
            <v/>
          </cell>
        </row>
        <row r="1654">
          <cell r="A1654" t="str">
            <v>BELT SLING 5 TON x 6 MTR</v>
          </cell>
          <cell r="B1654">
            <v>200001695</v>
          </cell>
        </row>
        <row r="1655">
          <cell r="A1655" t="str">
            <v>28% SPARE PARTS</v>
          </cell>
          <cell r="B1655" t="str">
            <v/>
          </cell>
        </row>
        <row r="1656">
          <cell r="A1656" t="str">
            <v>TW Dev by 250 PSI @ Alvalpur (Sngp)</v>
          </cell>
          <cell r="B1656" t="str">
            <v/>
          </cell>
        </row>
        <row r="1657">
          <cell r="A1657" t="str">
            <v>ESR @ Parwatpur Suleman_Aaspurdevsara</v>
          </cell>
          <cell r="B1657" t="str">
            <v/>
          </cell>
        </row>
        <row r="1658">
          <cell r="A1658" t="str">
            <v>2001072 / CAMPER Servicing</v>
          </cell>
          <cell r="B1658" t="str">
            <v/>
          </cell>
        </row>
        <row r="1659">
          <cell r="A1659" t="str">
            <v>FOR HDPE PIPE TESTING</v>
          </cell>
          <cell r="B1659" t="str">
            <v/>
          </cell>
        </row>
        <row r="1660">
          <cell r="A1660" t="str">
            <v>CBR TESTING MACHINE</v>
          </cell>
          <cell r="B1660">
            <v>200029999</v>
          </cell>
        </row>
        <row r="1661">
          <cell r="A1661" t="str">
            <v>TW Dev by 400 PSI @ Ahibaranpur (Kunda)</v>
          </cell>
          <cell r="B1661" t="str">
            <v/>
          </cell>
        </row>
        <row r="1662">
          <cell r="A1662" t="str">
            <v>Pump House @ Sarai Swami (Babaganj_</v>
          </cell>
          <cell r="B1662" t="str">
            <v/>
          </cell>
        </row>
        <row r="1663">
          <cell r="A1663" t="str">
            <v>COMPRESSOR @Rehwai _KUNDA</v>
          </cell>
          <cell r="B1663" t="str">
            <v/>
          </cell>
        </row>
        <row r="1664">
          <cell r="A1664" t="str">
            <v>TW@Kanpamandhupur(Failed)_BabaBelkharnat</v>
          </cell>
          <cell r="B1664" t="str">
            <v/>
          </cell>
        </row>
        <row r="1665">
          <cell r="A1665" t="str">
            <v>TW Development @ Jogapur</v>
          </cell>
          <cell r="B1665" t="str">
            <v/>
          </cell>
        </row>
        <row r="1666">
          <cell r="A1666" t="str">
            <v>METALIC SOCKET 5 PIN 32 AMP</v>
          </cell>
          <cell r="B1666">
            <v>200006466</v>
          </cell>
        </row>
        <row r="1667">
          <cell r="A1667" t="str">
            <v>PVC BEND PIPE</v>
          </cell>
          <cell r="B1667">
            <v>200035618</v>
          </cell>
        </row>
        <row r="1668">
          <cell r="A1668" t="str">
            <v>CHAP SAW CUTTING MACHINE 14"</v>
          </cell>
          <cell r="B1668">
            <v>800002118</v>
          </cell>
        </row>
        <row r="1669">
          <cell r="A1669" t="str">
            <v>100 MM DOUBLE FLANGED PIPE 3000 X 4.8 MM</v>
          </cell>
          <cell r="B1669">
            <v>200034494</v>
          </cell>
        </row>
        <row r="1670">
          <cell r="A1670" t="str">
            <v>6% spare parts</v>
          </cell>
          <cell r="B1670" t="str">
            <v/>
          </cell>
        </row>
        <row r="1671">
          <cell r="A1671" t="str">
            <v>Pump House @ Seshapur Adharganj(Mangura</v>
          </cell>
          <cell r="B1671" t="str">
            <v/>
          </cell>
        </row>
        <row r="1672">
          <cell r="A1672" t="str">
            <v>PH @ Harraipatti &amp; Labeda(Aasprdvs</v>
          </cell>
          <cell r="B1672" t="str">
            <v/>
          </cell>
        </row>
        <row r="1673">
          <cell r="A1673" t="str">
            <v>HIRING OF TRACTOR</v>
          </cell>
          <cell r="B1673" t="str">
            <v/>
          </cell>
        </row>
        <row r="1674">
          <cell r="A1674" t="str">
            <v>DRILLING MACHINE 13MM(BOSCH)</v>
          </cell>
          <cell r="B1674">
            <v>800000497</v>
          </cell>
        </row>
        <row r="1675">
          <cell r="A1675" t="str">
            <v>AG7 CUTTING WHEELS</v>
          </cell>
          <cell r="B1675">
            <v>400003355</v>
          </cell>
        </row>
        <row r="1676">
          <cell r="A1676" t="str">
            <v>TW Development @ Atarsand &amp; Parsupur</v>
          </cell>
          <cell r="B1676" t="str">
            <v/>
          </cell>
        </row>
        <row r="1677">
          <cell r="A1677" t="str">
            <v>A4 PAPER</v>
          </cell>
          <cell r="B1677" t="str">
            <v/>
          </cell>
        </row>
        <row r="1678">
          <cell r="A1678" t="str">
            <v>TW@Rajapurkalan_Sadar</v>
          </cell>
          <cell r="B1678" t="str">
            <v/>
          </cell>
        </row>
        <row r="1679">
          <cell r="A1679" t="str">
            <v>Pipe Line Works @ Mehmmadapur (Sdw Blck)</v>
          </cell>
          <cell r="B1679" t="str">
            <v/>
          </cell>
        </row>
        <row r="1680">
          <cell r="A1680" t="str">
            <v>Pipeline @ Jasholi &amp; Kushahilpur (Kunda)</v>
          </cell>
          <cell r="B1680" t="str">
            <v/>
          </cell>
        </row>
        <row r="1681">
          <cell r="A1681" t="str">
            <v>3 PIN TOP 15AMP</v>
          </cell>
          <cell r="B1681">
            <v>200003081</v>
          </cell>
        </row>
        <row r="1682">
          <cell r="A1682" t="str">
            <v>BW @ SARAYBEERBHADRA-2(SADAR)_75.20MTR</v>
          </cell>
          <cell r="B1682" t="str">
            <v/>
          </cell>
        </row>
        <row r="1683">
          <cell r="A1683" t="str">
            <v>MEASURING CYLINDER PP 1000ML</v>
          </cell>
          <cell r="B1683">
            <v>200024582</v>
          </cell>
        </row>
        <row r="1684">
          <cell r="A1684" t="str">
            <v>TW@Chakbantod(Failed)_Sadar</v>
          </cell>
          <cell r="B1684" t="str">
            <v/>
          </cell>
        </row>
        <row r="1685">
          <cell r="A1685" t="str">
            <v>SITC of Solar system</v>
          </cell>
          <cell r="B1685" t="str">
            <v/>
          </cell>
        </row>
        <row r="1686">
          <cell r="A1686" t="str">
            <v>SWITCH BOARD 4WAY</v>
          </cell>
          <cell r="B1686">
            <v>200004317</v>
          </cell>
        </row>
        <row r="1687">
          <cell r="A1687" t="str">
            <v>SPEARS</v>
          </cell>
          <cell r="B1687" t="str">
            <v/>
          </cell>
        </row>
        <row r="1688">
          <cell r="A1688" t="str">
            <v>PH @ Pure Jodha (Rampursangramgarh)</v>
          </cell>
          <cell r="B1688" t="str">
            <v/>
          </cell>
        </row>
        <row r="1689">
          <cell r="A1689" t="str">
            <v>TW @ Kanpamandhupur(BabaBelkharnathDham)</v>
          </cell>
          <cell r="B1689" t="str">
            <v/>
          </cell>
        </row>
        <row r="1690">
          <cell r="A1690" t="str">
            <v>Pump House @ Banemanu Uparhar (Kunda)</v>
          </cell>
          <cell r="B1690" t="str">
            <v/>
          </cell>
        </row>
        <row r="1691">
          <cell r="A1691" t="str">
            <v>BW @ Pure Jodha (Rampursangramgrh)</v>
          </cell>
          <cell r="B1691" t="str">
            <v/>
          </cell>
        </row>
        <row r="1692">
          <cell r="A1692" t="str">
            <v>Pipeline @ Bhitara &amp; Hariharpur (Bihar)</v>
          </cell>
          <cell r="B1692" t="str">
            <v/>
          </cell>
        </row>
        <row r="1693">
          <cell r="A1693" t="str">
            <v>Pipeline @ Diha Balai (Babaganj)</v>
          </cell>
          <cell r="B1693" t="str">
            <v/>
          </cell>
        </row>
        <row r="1694">
          <cell r="A1694" t="str">
            <v>Pipeline Works@Mahewa Malkiya,Babaganj</v>
          </cell>
          <cell r="B1694" t="str">
            <v/>
          </cell>
        </row>
        <row r="1695">
          <cell r="A1695" t="str">
            <v>DI DOUBLE FLANGE PIPE 200DIA LEN 2.5M</v>
          </cell>
          <cell r="B1695">
            <v>200032968</v>
          </cell>
        </row>
        <row r="1696">
          <cell r="A1696" t="str">
            <v>DI DOUBLE FLANGE PIPE 200DIA LEN 2M</v>
          </cell>
          <cell r="B1696">
            <v>200032969</v>
          </cell>
        </row>
        <row r="1697">
          <cell r="A1697" t="str">
            <v>DI DOUBLE FLANGE PIPE 200DIA LEN 1.5M</v>
          </cell>
          <cell r="B1697">
            <v>200032970</v>
          </cell>
        </row>
        <row r="1698">
          <cell r="A1698" t="str">
            <v>DI DOUBLE FLANGE PIPE 200DIA LEN 1M</v>
          </cell>
          <cell r="B1698">
            <v>200032972</v>
          </cell>
        </row>
        <row r="1699">
          <cell r="A1699" t="str">
            <v>DI DOUBLE FLANGE PIPE 80MM DIA LEN 5MTR</v>
          </cell>
          <cell r="B1699">
            <v>200034721</v>
          </cell>
        </row>
        <row r="1700">
          <cell r="A1700" t="str">
            <v>DI DOUBLE FLANGE PIPE 80MM DIA LEN 2.50M</v>
          </cell>
          <cell r="B1700">
            <v>200034722</v>
          </cell>
        </row>
        <row r="1701">
          <cell r="A1701" t="str">
            <v>DI DOUBLE FLANGE PIPE 80MM DIA LEN 2MTR</v>
          </cell>
          <cell r="B1701">
            <v>200034723</v>
          </cell>
        </row>
        <row r="1702">
          <cell r="A1702" t="str">
            <v>DI DOUBLE FLANGE PIPE 80MM DIA LEN 1.50M</v>
          </cell>
          <cell r="B1702">
            <v>200034724</v>
          </cell>
        </row>
        <row r="1703">
          <cell r="A1703" t="str">
            <v>DI DOUBLE FLANGE PIPE 80MM DIA LEN 1MTR</v>
          </cell>
          <cell r="B1703">
            <v>200034725</v>
          </cell>
        </row>
        <row r="1704">
          <cell r="A1704" t="str">
            <v>DI DOUBLE FLANGE PIPE 125MMDIA LEN 5.00M</v>
          </cell>
          <cell r="B1704">
            <v>200034733</v>
          </cell>
        </row>
        <row r="1705">
          <cell r="A1705" t="str">
            <v>DI DOUBLE FLANGE PIPE 125MMDIA LEN 2.50M</v>
          </cell>
          <cell r="B1705">
            <v>200034734</v>
          </cell>
        </row>
        <row r="1706">
          <cell r="A1706" t="str">
            <v>DI DOUBLE FLANGE PIPE 125MMDIA LEN 2.00M</v>
          </cell>
          <cell r="B1706">
            <v>200034735</v>
          </cell>
        </row>
        <row r="1707">
          <cell r="A1707" t="str">
            <v>DI DOUBLE FLANGE PIPE 125MMDIA LEN 1.5 M</v>
          </cell>
          <cell r="B1707">
            <v>200034736</v>
          </cell>
        </row>
        <row r="1708">
          <cell r="A1708" t="str">
            <v>DI DOUBLE FLANGE PIPE 125MM DIA LEN 1 M</v>
          </cell>
          <cell r="B1708">
            <v>200034737</v>
          </cell>
        </row>
        <row r="1709">
          <cell r="A1709" t="str">
            <v>DI DOUBLE FLANGE PIPE 200MMDIA LEN 5 M</v>
          </cell>
          <cell r="B1709">
            <v>200034745</v>
          </cell>
        </row>
        <row r="1710">
          <cell r="A1710" t="str">
            <v>12% SERVICE</v>
          </cell>
          <cell r="B1710" t="str">
            <v/>
          </cell>
        </row>
        <row r="1711">
          <cell r="A1711" t="str">
            <v>TW works @ Shergarh &amp; sariyawa (Kunda)</v>
          </cell>
          <cell r="B1711" t="str">
            <v/>
          </cell>
        </row>
        <row r="1712">
          <cell r="A1712" t="str">
            <v>FOR EXCUTIVE GUEST PURPOSE</v>
          </cell>
          <cell r="B1712" t="str">
            <v/>
          </cell>
        </row>
        <row r="1713">
          <cell r="A1713" t="str">
            <v>TRANSPORTING CHRG.</v>
          </cell>
          <cell r="B1713" t="str">
            <v/>
          </cell>
        </row>
        <row r="1714">
          <cell r="A1714" t="str">
            <v>SCAFFOLDING CLAMP FIXED FORGED</v>
          </cell>
          <cell r="B1714">
            <v>800001958</v>
          </cell>
        </row>
        <row r="1715">
          <cell r="A1715" t="str">
            <v>PH @ Diyawa &amp; Keotali(Aaspurdevsra)</v>
          </cell>
          <cell r="B1715" t="str">
            <v/>
          </cell>
        </row>
        <row r="1716">
          <cell r="A1716" t="str">
            <v>SPECIFIC GRAVITY BOTTLE 50ML</v>
          </cell>
          <cell r="B1716">
            <v>200024564</v>
          </cell>
        </row>
        <row r="1717">
          <cell r="A1717" t="str">
            <v>BRASS SIEVE 250 MIC</v>
          </cell>
          <cell r="B1717">
            <v>200028448</v>
          </cell>
        </row>
        <row r="1718">
          <cell r="A1718" t="str">
            <v>BRASS SIEVE 600 MIC</v>
          </cell>
          <cell r="B1718">
            <v>200028449</v>
          </cell>
        </row>
        <row r="1719">
          <cell r="A1719" t="str">
            <v>BRASS SIEVE 45 MIC</v>
          </cell>
          <cell r="B1719">
            <v>200028450</v>
          </cell>
        </row>
        <row r="1720">
          <cell r="A1720" t="str">
            <v>RUBBER HAND GLOVES</v>
          </cell>
          <cell r="B1720">
            <v>200000518</v>
          </cell>
        </row>
        <row r="1721">
          <cell r="A1721" t="str">
            <v>PICKAXE WITH WOODEN HANDLE</v>
          </cell>
          <cell r="B1721">
            <v>200032434</v>
          </cell>
        </row>
        <row r="1722">
          <cell r="A1722" t="str">
            <v>DIGITAL MULTIMETER  MASTECH</v>
          </cell>
          <cell r="B1722">
            <v>800004983</v>
          </cell>
        </row>
        <row r="1723">
          <cell r="A1723" t="str">
            <v>TW @ Kothiyahi (BabaBelkharnathDham)</v>
          </cell>
          <cell r="B1723" t="str">
            <v/>
          </cell>
        </row>
        <row r="1724">
          <cell r="A1724" t="str">
            <v>VISITOR CHAIR WITH FIXED ARM</v>
          </cell>
          <cell r="B1724">
            <v>1300001244</v>
          </cell>
        </row>
        <row r="1725">
          <cell r="A1725" t="str">
            <v>ALUMINIUM DOOR</v>
          </cell>
          <cell r="B1725">
            <v>200009071</v>
          </cell>
        </row>
        <row r="1726">
          <cell r="A1726" t="str">
            <v>3000304 / COMPRESSOR Servicing</v>
          </cell>
          <cell r="B1726" t="str">
            <v/>
          </cell>
        </row>
        <row r="1727">
          <cell r="A1727" t="str">
            <v>BW @ Diyawa &amp; Keotali(Aaspurdevsra)</v>
          </cell>
          <cell r="B1727" t="str">
            <v/>
          </cell>
        </row>
        <row r="1728">
          <cell r="A1728" t="str">
            <v>ESR Design &amp; Drawings for Zinc Alu.Tanks</v>
          </cell>
          <cell r="B1728" t="str">
            <v/>
          </cell>
        </row>
        <row r="1729">
          <cell r="A1729" t="str">
            <v>3000303 / COMPRESSOR Servicing</v>
          </cell>
          <cell r="B1729" t="str">
            <v/>
          </cell>
        </row>
        <row r="1730">
          <cell r="A1730" t="str">
            <v>TW @ Adhiya (Kunda)</v>
          </cell>
          <cell r="B1730" t="str">
            <v/>
          </cell>
        </row>
        <row r="1731">
          <cell r="A1731" t="str">
            <v>OP Unit @ Aamipur (Babaganj)</v>
          </cell>
          <cell r="B1731" t="str">
            <v/>
          </cell>
        </row>
        <row r="1732">
          <cell r="A1732" t="str">
            <v>CLEANING MATERIALS FOR GUEST HOUSE</v>
          </cell>
          <cell r="B1732" t="str">
            <v/>
          </cell>
        </row>
        <row r="1733">
          <cell r="A1733" t="str">
            <v>OP Unit @ Patna (Babaganj)</v>
          </cell>
          <cell r="B1733" t="str">
            <v/>
          </cell>
        </row>
        <row r="1734">
          <cell r="A1734" t="str">
            <v>OP Unit @ Rajapur (Babaganj)</v>
          </cell>
          <cell r="B1734" t="str">
            <v/>
          </cell>
        </row>
        <row r="1735">
          <cell r="A1735" t="str">
            <v>Tube Well @ Bhawanigarh (Sangipur Block)</v>
          </cell>
          <cell r="B1735" t="str">
            <v/>
          </cell>
        </row>
        <row r="1736">
          <cell r="A1736" t="str">
            <v>TW @ Rasoeya&amp;PremdarPatti (Shivgarh)</v>
          </cell>
          <cell r="B1736" t="str">
            <v/>
          </cell>
        </row>
        <row r="1737">
          <cell r="A1737" t="str">
            <v>WIRE BRUSH</v>
          </cell>
          <cell r="B1737">
            <v>200000639</v>
          </cell>
        </row>
        <row r="1738">
          <cell r="A1738" t="str">
            <v>ESR @ KUSHILDIHA_KUNDA_200KL_16MTR</v>
          </cell>
          <cell r="B1738" t="str">
            <v/>
          </cell>
        </row>
        <row r="1739">
          <cell r="A1739" t="str">
            <v>450MM DIA G.I FRAME SIEVE 4.75MM</v>
          </cell>
          <cell r="B1739">
            <v>200017748</v>
          </cell>
        </row>
        <row r="1740">
          <cell r="A1740" t="str">
            <v>450MM DIA G.I FRAME SIEVE 2.36MM</v>
          </cell>
          <cell r="B1740">
            <v>200017749</v>
          </cell>
        </row>
        <row r="1741">
          <cell r="A1741" t="str">
            <v>CUBE MOULD 70.6MM DIA</v>
          </cell>
          <cell r="B1741">
            <v>200018395</v>
          </cell>
        </row>
        <row r="1742">
          <cell r="A1742" t="str">
            <v>PH METER</v>
          </cell>
          <cell r="B1742">
            <v>200020778</v>
          </cell>
        </row>
        <row r="1743">
          <cell r="A1743" t="str">
            <v>ESR Design &amp; Drawings for RCC Dome</v>
          </cell>
          <cell r="B1743" t="str">
            <v/>
          </cell>
        </row>
        <row r="1744">
          <cell r="A1744" t="str">
            <v>TW @ Amsauna (Bababelkarnathdham)</v>
          </cell>
          <cell r="B1744" t="str">
            <v/>
          </cell>
        </row>
        <row r="1745">
          <cell r="A1745" t="str">
            <v>BW @ Rajapur (Babaganj)</v>
          </cell>
          <cell r="B1745" t="str">
            <v/>
          </cell>
        </row>
        <row r="1746">
          <cell r="A1746" t="str">
            <v>450MM DIA G.I FRAME SIEVE 10MM</v>
          </cell>
          <cell r="B1746">
            <v>200017745</v>
          </cell>
        </row>
        <row r="1747">
          <cell r="A1747" t="str">
            <v>ELECTRONIC OVEN (HOT AIR OVEN)300 DEG</v>
          </cell>
          <cell r="B1747">
            <v>200020791</v>
          </cell>
        </row>
        <row r="1748">
          <cell r="A1748" t="str">
            <v>TW @Barapur Bhikha B-Laxmanpur</v>
          </cell>
          <cell r="B1748" t="str">
            <v/>
          </cell>
        </row>
        <row r="1749">
          <cell r="A1749" t="str">
            <v>TW @Harraipatti &amp; Labeda  B-Aaspur devsa</v>
          </cell>
          <cell r="B1749" t="str">
            <v/>
          </cell>
        </row>
        <row r="1750">
          <cell r="A1750" t="str">
            <v>Boundarywall @ Barna (Bihar)</v>
          </cell>
          <cell r="B1750" t="str">
            <v/>
          </cell>
        </row>
        <row r="1751">
          <cell r="A1751" t="str">
            <v>TW @ Rakha (Bababelkarnathdham)</v>
          </cell>
          <cell r="B1751" t="str">
            <v/>
          </cell>
        </row>
        <row r="1752">
          <cell r="A1752" t="str">
            <v>SELF REPAIR</v>
          </cell>
          <cell r="B1752" t="str">
            <v/>
          </cell>
        </row>
        <row r="1753">
          <cell r="A1753" t="str">
            <v>OP Unit @ Aaspurdevsara Gp &amp; Block</v>
          </cell>
          <cell r="B1753" t="str">
            <v/>
          </cell>
        </row>
        <row r="1754">
          <cell r="A1754" t="str">
            <v>PH @ Rajapur (Babaganj)</v>
          </cell>
          <cell r="B1754" t="str">
            <v/>
          </cell>
        </row>
        <row r="1755">
          <cell r="A1755" t="str">
            <v>TW @ Saraikirat (Kunda)</v>
          </cell>
          <cell r="B1755" t="str">
            <v/>
          </cell>
        </row>
        <row r="1756">
          <cell r="A1756" t="str">
            <v>3000301 / DG SET Servicing</v>
          </cell>
          <cell r="B1756" t="str">
            <v/>
          </cell>
        </row>
        <row r="1757">
          <cell r="A1757" t="str">
            <v>DI  FLANGED SOCKET 200MM</v>
          </cell>
          <cell r="B1757">
            <v>200032926</v>
          </cell>
        </row>
        <row r="1758">
          <cell r="A1758" t="str">
            <v>DIGITAL THERMOMETER</v>
          </cell>
          <cell r="B1758">
            <v>200001982</v>
          </cell>
        </row>
        <row r="1759">
          <cell r="A1759" t="str">
            <v>LIGHT COMPACTION PROCTOR MOULD SET</v>
          </cell>
          <cell r="B1759">
            <v>200003212</v>
          </cell>
        </row>
        <row r="1760">
          <cell r="A1760" t="str">
            <v>G.I TRAY 600 X 450 X 50 MM</v>
          </cell>
          <cell r="B1760">
            <v>200008501</v>
          </cell>
        </row>
        <row r="1761">
          <cell r="A1761" t="str">
            <v>G.I TRAY 450 X 300 X 40 MM</v>
          </cell>
          <cell r="B1761">
            <v>200008502</v>
          </cell>
        </row>
        <row r="1762">
          <cell r="A1762" t="str">
            <v>G.I TRAY 300 X 250 X 40 MM</v>
          </cell>
          <cell r="B1762">
            <v>200008503</v>
          </cell>
        </row>
        <row r="1763">
          <cell r="A1763" t="str">
            <v>CONCRETE BABY MIXTURE (FOR TRIAL MIX)</v>
          </cell>
          <cell r="B1763">
            <v>200015591</v>
          </cell>
        </row>
        <row r="1764">
          <cell r="A1764" t="str">
            <v>BRASS SIEVE Ø200MM X 90 MICRON</v>
          </cell>
          <cell r="B1764">
            <v>200015759</v>
          </cell>
        </row>
        <row r="1765">
          <cell r="A1765" t="str">
            <v>450MM DIA G.I FRAME SIEVE 40MM</v>
          </cell>
          <cell r="B1765">
            <v>200017734</v>
          </cell>
        </row>
        <row r="1766">
          <cell r="A1766" t="str">
            <v>450MM DIA G.I FRAME SIEVE 20MM</v>
          </cell>
          <cell r="B1766">
            <v>200017740</v>
          </cell>
        </row>
        <row r="1767">
          <cell r="A1767" t="str">
            <v>REGISTRATION OF AGREEMNT DEED</v>
          </cell>
          <cell r="B1767" t="str">
            <v/>
          </cell>
        </row>
        <row r="1768">
          <cell r="A1768" t="str">
            <v>TW @ Pipri khalsa (Bababelkarnathdham)</v>
          </cell>
          <cell r="B1768" t="str">
            <v/>
          </cell>
        </row>
        <row r="1769">
          <cell r="A1769" t="str">
            <v>METALLIC PLUG 5 PIN 32 AMPS</v>
          </cell>
          <cell r="B1769">
            <v>200006465</v>
          </cell>
        </row>
        <row r="1770">
          <cell r="A1770" t="str">
            <v>LT 3CX1.5SQ.MM PVC UNARM COPPER CABLE</v>
          </cell>
          <cell r="B1770">
            <v>200024679</v>
          </cell>
        </row>
        <row r="1771">
          <cell r="A1771" t="str">
            <v>LT 2CX1.5SQ.MM XLPE INS UNARM CU CABLE</v>
          </cell>
          <cell r="B1771">
            <v>200030354</v>
          </cell>
        </row>
        <row r="1772">
          <cell r="A1772" t="str">
            <v>Pump House @ Dih Balai (Babaganj)</v>
          </cell>
          <cell r="B1772" t="str">
            <v/>
          </cell>
        </row>
        <row r="1773">
          <cell r="A1773" t="str">
            <v>SITC of Pratapgarh - 20 DPRs</v>
          </cell>
          <cell r="B1773" t="str">
            <v/>
          </cell>
        </row>
        <row r="1774">
          <cell r="A1774" t="str">
            <v>2001130/BIKE SERVICE</v>
          </cell>
          <cell r="B1774" t="str">
            <v/>
          </cell>
        </row>
        <row r="1775">
          <cell r="A1775" t="str">
            <v>CEMENT (53 GRADE) 50KG</v>
          </cell>
          <cell r="B1775">
            <v>200010740</v>
          </cell>
        </row>
        <row r="1776">
          <cell r="A1776" t="str">
            <v>PIPELINE @ KATEHATI (SANGIPUR)</v>
          </cell>
          <cell r="B1776" t="str">
            <v/>
          </cell>
        </row>
        <row r="1777">
          <cell r="A1777" t="str">
            <v>Pipeline @ Rangauli (Lalganj)</v>
          </cell>
          <cell r="B1777" t="str">
            <v/>
          </cell>
        </row>
        <row r="1778">
          <cell r="A1778" t="str">
            <v>Variation @ Puretilakram_Lalganj</v>
          </cell>
          <cell r="B1778" t="str">
            <v/>
          </cell>
        </row>
        <row r="1779">
          <cell r="A1779" t="str">
            <v>SWEETS &amp; WATER BOTTLES</v>
          </cell>
          <cell r="B1779" t="str">
            <v/>
          </cell>
        </row>
        <row r="1780">
          <cell r="A1780" t="str">
            <v>NUT X BOLT 40MM X 318MM</v>
          </cell>
          <cell r="B1780">
            <v>200035322</v>
          </cell>
        </row>
        <row r="1781">
          <cell r="A1781" t="str">
            <v>MS  FLANGES 200MM</v>
          </cell>
          <cell r="B1781">
            <v>200021731</v>
          </cell>
        </row>
        <row r="1782">
          <cell r="A1782" t="str">
            <v>3000301 / 5  KVA DG SET 1ST Servicing</v>
          </cell>
          <cell r="B1782" t="str">
            <v/>
          </cell>
        </row>
        <row r="1783">
          <cell r="A1783" t="str">
            <v>TOTAL STATION MODEL:TS02PLUS MAKE: LEICA</v>
          </cell>
          <cell r="B1783">
            <v>1300000211</v>
          </cell>
        </row>
        <row r="1784">
          <cell r="A1784" t="str">
            <v>CHARCOAL</v>
          </cell>
          <cell r="B1784">
            <v>200002798</v>
          </cell>
        </row>
        <row r="1785">
          <cell r="A1785" t="str">
            <v>SALT</v>
          </cell>
          <cell r="B1785">
            <v>200003761</v>
          </cell>
        </row>
        <row r="1786">
          <cell r="A1786" t="str">
            <v>G.I EARTHING PATTI</v>
          </cell>
          <cell r="B1786">
            <v>200006406</v>
          </cell>
        </row>
        <row r="1787">
          <cell r="A1787" t="str">
            <v>PIPELINE@KHAIRAGAURBARI&amp;ADHARPUR(SNDWACN</v>
          </cell>
          <cell r="B1787" t="str">
            <v/>
          </cell>
        </row>
        <row r="1788">
          <cell r="A1788" t="str">
            <v>2001121/BIKE SERVICE 28%</v>
          </cell>
          <cell r="B1788" t="str">
            <v/>
          </cell>
        </row>
        <row r="1789">
          <cell r="A1789" t="str">
            <v>2001142/BIKE SERVICE</v>
          </cell>
          <cell r="B1789" t="str">
            <v/>
          </cell>
        </row>
        <row r="1790">
          <cell r="A1790" t="str">
            <v>Pipeline @ Sarayjagatsingh(Lalganj)</v>
          </cell>
          <cell r="B1790" t="str">
            <v/>
          </cell>
        </row>
        <row r="1791">
          <cell r="A1791" t="str">
            <v>MESS MATERIAL FOR PATTI GUEST HOUSE</v>
          </cell>
          <cell r="B1791" t="str">
            <v/>
          </cell>
        </row>
        <row r="1792">
          <cell r="A1792" t="str">
            <v>G I NIPPLE 1"</v>
          </cell>
          <cell r="B1792">
            <v>200002625</v>
          </cell>
        </row>
        <row r="1793">
          <cell r="A1793" t="str">
            <v>G I PIPE 2" X 6 MTR IN EA</v>
          </cell>
          <cell r="B1793">
            <v>200006418</v>
          </cell>
        </row>
        <row r="1794">
          <cell r="A1794" t="str">
            <v>G.I BALL WALVE 1"</v>
          </cell>
          <cell r="B1794">
            <v>200012685</v>
          </cell>
        </row>
        <row r="1795">
          <cell r="A1795" t="str">
            <v>G.I ELBOW 2"</v>
          </cell>
          <cell r="B1795">
            <v>200015205</v>
          </cell>
        </row>
        <row r="1796">
          <cell r="A1796" t="str">
            <v>M.S. PIPE NB 100 DIA IN PC</v>
          </cell>
          <cell r="B1796">
            <v>200015960</v>
          </cell>
        </row>
        <row r="1797">
          <cell r="A1797" t="str">
            <v>G.I TEE-2" X 1"</v>
          </cell>
          <cell r="B1797">
            <v>200026879</v>
          </cell>
        </row>
        <row r="1798">
          <cell r="A1798" t="str">
            <v>2001121/BIKE SERVICE</v>
          </cell>
          <cell r="B1798" t="str">
            <v/>
          </cell>
        </row>
        <row r="1799">
          <cell r="A1799" t="str">
            <v>PIPE LINE WORKS @Burhepur,Block-Chhevaga</v>
          </cell>
          <cell r="B1799" t="str">
            <v/>
          </cell>
        </row>
        <row r="1800">
          <cell r="A1800" t="str">
            <v>TENT HOUSE MATERIAL HIRE CHARGES</v>
          </cell>
          <cell r="B1800" t="str">
            <v/>
          </cell>
        </row>
        <row r="1801">
          <cell r="A1801" t="str">
            <v>FLASH BACK ARRESTOR (FOR CUTTING TORCH)</v>
          </cell>
          <cell r="B1801">
            <v>200001099</v>
          </cell>
        </row>
        <row r="1802">
          <cell r="A1802" t="str">
            <v>CUTTING HOSE ( OXYGEN &amp; DA )</v>
          </cell>
          <cell r="B1802">
            <v>200001164</v>
          </cell>
        </row>
        <row r="1803">
          <cell r="A1803" t="str">
            <v>CUTTING TORCH</v>
          </cell>
          <cell r="B1803">
            <v>200001165</v>
          </cell>
        </row>
        <row r="1804">
          <cell r="A1804" t="str">
            <v>REGULATOR O2</v>
          </cell>
          <cell r="B1804">
            <v>200001168</v>
          </cell>
        </row>
        <row r="1805">
          <cell r="A1805" t="str">
            <v>FLASH BACK ARRESTER 8MM (O2 REGULATOR)</v>
          </cell>
          <cell r="B1805">
            <v>200005214</v>
          </cell>
        </row>
        <row r="1806">
          <cell r="A1806" t="str">
            <v>M.S NUT BOLT M10 X 40 IN KG</v>
          </cell>
          <cell r="B1806">
            <v>200010328</v>
          </cell>
        </row>
        <row r="1807">
          <cell r="A1807" t="str">
            <v>PENALTY CHARGE</v>
          </cell>
          <cell r="B1807" t="str">
            <v/>
          </cell>
        </row>
        <row r="1808">
          <cell r="A1808" t="str">
            <v>FOR QC LAB</v>
          </cell>
          <cell r="B1808" t="str">
            <v/>
          </cell>
        </row>
        <row r="1809">
          <cell r="A1809" t="str">
            <v>WELDING CABLE 95 SQMM</v>
          </cell>
          <cell r="B1809">
            <v>200000625</v>
          </cell>
        </row>
        <row r="1810">
          <cell r="A1810" t="str">
            <v>D-SHACKLES 10MT</v>
          </cell>
          <cell r="B1810">
            <v>200001563</v>
          </cell>
        </row>
        <row r="1811">
          <cell r="A1811" t="str">
            <v>PIPE DIE 20MM</v>
          </cell>
          <cell r="B1811">
            <v>200033362</v>
          </cell>
        </row>
        <row r="1812">
          <cell r="A1812" t="str">
            <v>CHANGE OVER SWITCH 63 AMPS</v>
          </cell>
          <cell r="B1812">
            <v>800000413</v>
          </cell>
        </row>
        <row r="1813">
          <cell r="A1813" t="str">
            <v>HAMMERING DRILL MACHINE 4-22 MM</v>
          </cell>
          <cell r="B1813">
            <v>800001708</v>
          </cell>
        </row>
        <row r="1814">
          <cell r="A1814" t="str">
            <v>WOOD CUTTING M/C 5"</v>
          </cell>
          <cell r="B1814">
            <v>800005291</v>
          </cell>
        </row>
        <row r="1815">
          <cell r="A1815" t="str">
            <v>TRANSPORTING CHARG MATERIALS</v>
          </cell>
          <cell r="B1815" t="str">
            <v/>
          </cell>
        </row>
        <row r="1816">
          <cell r="A1816" t="str">
            <v>HIRING OF MAHINDRA BOLERO NEO</v>
          </cell>
          <cell r="B1816" t="str">
            <v/>
          </cell>
        </row>
        <row r="1817">
          <cell r="A1817" t="str">
            <v>PIPE LINE WORKS @Bihar,Block-Chhevaga</v>
          </cell>
          <cell r="B1817" t="str">
            <v/>
          </cell>
        </row>
        <row r="1818">
          <cell r="A1818" t="str">
            <v>EXTENTION BOARD</v>
          </cell>
          <cell r="B1818">
            <v>200005428</v>
          </cell>
        </row>
        <row r="1819">
          <cell r="A1819" t="str">
            <v>Pipeline @ Shergarh &amp; Sariyawa (Kunda)</v>
          </cell>
          <cell r="B1819" t="str">
            <v/>
          </cell>
        </row>
        <row r="1820">
          <cell r="A1820" t="str">
            <v>INTERNET CHARGES</v>
          </cell>
          <cell r="B1820" t="str">
            <v/>
          </cell>
        </row>
        <row r="1821">
          <cell r="A1821" t="str">
            <v>PIPE LINE @Galgali &amp; Tarapur Kandai,</v>
          </cell>
          <cell r="B1821" t="str">
            <v/>
          </cell>
        </row>
        <row r="1822">
          <cell r="A1822" t="str">
            <v>BW @ Mehmmadapur(Sandwachandrika)</v>
          </cell>
          <cell r="B1822" t="str">
            <v/>
          </cell>
        </row>
        <row r="1823">
          <cell r="A1823" t="str">
            <v>MEDICAL EXPENSES OF Mr.NITESH KUMAR</v>
          </cell>
          <cell r="B1823" t="str">
            <v/>
          </cell>
        </row>
        <row r="1824">
          <cell r="A1824" t="str">
            <v>Manpower supply for Nov'22</v>
          </cell>
          <cell r="B1824" t="str">
            <v/>
          </cell>
        </row>
        <row r="1825">
          <cell r="A1825" t="str">
            <v>CEMENT EMPTY BAGS</v>
          </cell>
          <cell r="B1825">
            <v>200004055</v>
          </cell>
        </row>
        <row r="1826">
          <cell r="A1826" t="str">
            <v>HIRING OF TRACTOR &amp; JCB FOR GRAVEL SHIFT</v>
          </cell>
          <cell r="B1826" t="str">
            <v/>
          </cell>
        </row>
        <row r="1827">
          <cell r="A1827" t="str">
            <v>Pump House @ Bikara (Bihar)</v>
          </cell>
          <cell r="B1827" t="str">
            <v/>
          </cell>
        </row>
        <row r="1828">
          <cell r="A1828" t="str">
            <v>G.I NIPPLE 2" X 6"</v>
          </cell>
          <cell r="B1828">
            <v>200009035</v>
          </cell>
        </row>
        <row r="1829">
          <cell r="A1829" t="str">
            <v>G I ELBOW 2"</v>
          </cell>
          <cell r="B1829">
            <v>200027287</v>
          </cell>
        </row>
        <row r="1830">
          <cell r="A1830" t="str">
            <v>Boundarywall @ Bikara (Bihar Block)</v>
          </cell>
          <cell r="B1830" t="str">
            <v/>
          </cell>
        </row>
        <row r="1831">
          <cell r="A1831" t="str">
            <v>OFFICE PURPOSE</v>
          </cell>
          <cell r="B1831" t="str">
            <v/>
          </cell>
        </row>
        <row r="1832">
          <cell r="A1832" t="str">
            <v>1000137/ 500HRS SERVICING</v>
          </cell>
          <cell r="B1832" t="str">
            <v/>
          </cell>
        </row>
        <row r="1833">
          <cell r="A1833" t="str">
            <v>2001117 / TRACTOR  TRANCH REPAIR WORK</v>
          </cell>
          <cell r="B1833" t="str">
            <v/>
          </cell>
        </row>
        <row r="1834">
          <cell r="A1834" t="str">
            <v>DI PIPE-Ø100MM , K7,IS:8329</v>
          </cell>
          <cell r="B1834">
            <v>1200000452</v>
          </cell>
        </row>
        <row r="1835">
          <cell r="A1835" t="str">
            <v>DI PIPE-Ø150MM , K7,IS:8329</v>
          </cell>
          <cell r="B1835">
            <v>1200000453</v>
          </cell>
        </row>
        <row r="1836">
          <cell r="A1836" t="str">
            <v>AUTO LEVEL STAFF 6 MTR</v>
          </cell>
          <cell r="B1836">
            <v>200009867</v>
          </cell>
        </row>
        <row r="1837">
          <cell r="A1837" t="str">
            <v>STAND AUTO LEVEL</v>
          </cell>
          <cell r="B1837">
            <v>200016211</v>
          </cell>
        </row>
        <row r="1838">
          <cell r="A1838" t="str">
            <v>Borewell in Jogapur</v>
          </cell>
          <cell r="B1838" t="str">
            <v/>
          </cell>
        </row>
        <row r="1839">
          <cell r="A1839" t="str">
            <v>Pipeline @ BANBIRPUR_AASPUR DEVSARA</v>
          </cell>
          <cell r="B1839" t="str">
            <v/>
          </cell>
        </row>
        <row r="1840">
          <cell r="A1840" t="str">
            <v>COMPRESSOR HEAD WEDING WORK</v>
          </cell>
          <cell r="B1840" t="str">
            <v/>
          </cell>
        </row>
        <row r="1841">
          <cell r="A1841" t="str">
            <v>Tubewell @ SARAI SWAMI (BABAGANJ)</v>
          </cell>
          <cell r="B1841" t="str">
            <v/>
          </cell>
        </row>
        <row r="1842">
          <cell r="A1842" t="str">
            <v>PH @ MANDIPUR _LALGANJ</v>
          </cell>
          <cell r="B1842" t="str">
            <v/>
          </cell>
        </row>
        <row r="1843">
          <cell r="A1843" t="str">
            <v>Borewell in Gobaari</v>
          </cell>
          <cell r="B1843" t="str">
            <v/>
          </cell>
        </row>
        <row r="1844">
          <cell r="A1844" t="str">
            <v>BoundaryWall@Jasholi &amp; Kushahilpur(Kund</v>
          </cell>
          <cell r="B1844" t="str">
            <v/>
          </cell>
        </row>
        <row r="1845">
          <cell r="A1845" t="str">
            <v>UPVC TEE 2"</v>
          </cell>
          <cell r="B1845">
            <v>200034609</v>
          </cell>
        </row>
        <row r="1846">
          <cell r="A1846" t="str">
            <v>CABLE TIE 200 MM</v>
          </cell>
          <cell r="B1846">
            <v>200013503</v>
          </cell>
        </row>
        <row r="1847">
          <cell r="A1847" t="str">
            <v>Boundarywall @ Puraeli Makhdumpur (Babag</v>
          </cell>
          <cell r="B1847" t="str">
            <v/>
          </cell>
        </row>
        <row r="1848">
          <cell r="A1848" t="str">
            <v>Boundary Wall @ Chachamau (Kalakankar)</v>
          </cell>
          <cell r="B1848" t="str">
            <v/>
          </cell>
        </row>
        <row r="1849">
          <cell r="A1849" t="str">
            <v>Boundary wall @ Bhawanigarh (Sangipur)</v>
          </cell>
          <cell r="B1849" t="str">
            <v/>
          </cell>
        </row>
        <row r="1850">
          <cell r="A1850" t="str">
            <v>PIPELINE @ Rohada &amp; Delhur(LALGANJ)</v>
          </cell>
          <cell r="B1850" t="str">
            <v/>
          </cell>
        </row>
        <row r="1851">
          <cell r="A1851" t="str">
            <v>Variation @ Dewapur_Lalganj</v>
          </cell>
          <cell r="B1851" t="str">
            <v/>
          </cell>
        </row>
        <row r="1852">
          <cell r="A1852" t="str">
            <v>HIRING OF MAHINDRA BOLERO-UP72BU7004</v>
          </cell>
          <cell r="B1852" t="str">
            <v/>
          </cell>
        </row>
        <row r="1853">
          <cell r="A1853" t="str">
            <v>Pipeline@PATTIKACHERA&amp;AHADIBIHAD_SANGIPU</v>
          </cell>
          <cell r="B1853" t="str">
            <v/>
          </cell>
        </row>
        <row r="1854">
          <cell r="A1854" t="str">
            <v>Tubewell @ Dahi (Aaspurdevsra)</v>
          </cell>
          <cell r="B1854" t="str">
            <v/>
          </cell>
        </row>
        <row r="1855">
          <cell r="A1855" t="str">
            <v>BELT SLING 5 TON X 3 MTR</v>
          </cell>
          <cell r="B1855">
            <v>800000588</v>
          </cell>
        </row>
        <row r="1856">
          <cell r="A1856" t="str">
            <v>ESR @ Chakamajhanipur&amp;Pragaspur(BBND)</v>
          </cell>
          <cell r="B1856" t="str">
            <v/>
          </cell>
        </row>
        <row r="1857">
          <cell r="A1857" t="str">
            <v>ESR @Amsauna &amp; Dohari(Bababelkarnathdham</v>
          </cell>
          <cell r="B1857" t="str">
            <v/>
          </cell>
        </row>
        <row r="1858">
          <cell r="A1858" t="str">
            <v>BW @ KASHIPUR_KALAKANKAR_145.20Mtr.</v>
          </cell>
          <cell r="B1858" t="str">
            <v/>
          </cell>
        </row>
        <row r="1859">
          <cell r="A1859" t="str">
            <v>BW @ Aandharipur (Kalakankar)</v>
          </cell>
          <cell r="B1859" t="str">
            <v/>
          </cell>
        </row>
        <row r="1860">
          <cell r="A1860" t="str">
            <v>SPIGOT PINS</v>
          </cell>
          <cell r="B1860">
            <v>800000457</v>
          </cell>
        </row>
        <row r="1861">
          <cell r="A1861" t="str">
            <v>FIRST AID BOX WITH MEDICIANS</v>
          </cell>
          <cell r="B1861">
            <v>900003365</v>
          </cell>
        </row>
        <row r="1862">
          <cell r="A1862" t="str">
            <v>CABLE TIE 300 MM IN PAC</v>
          </cell>
          <cell r="B1862">
            <v>200020970</v>
          </cell>
        </row>
        <row r="1863">
          <cell r="A1863" t="str">
            <v>AIR CONDITIONER WINDOW 1.5 TON</v>
          </cell>
          <cell r="B1863">
            <v>1300000047</v>
          </cell>
        </row>
        <row r="1864">
          <cell r="A1864" t="str">
            <v>EXECUTIVE GUEST HOUSE KITCHEN WOOD WORK</v>
          </cell>
          <cell r="B1864" t="str">
            <v/>
          </cell>
        </row>
        <row r="1865">
          <cell r="A1865" t="str">
            <v>Tube well @ Rajapur (Babaganj)</v>
          </cell>
          <cell r="B1865" t="str">
            <v/>
          </cell>
        </row>
        <row r="1866">
          <cell r="A1866" t="str">
            <v>BW @ Deduaa(Aaspurdevsra)</v>
          </cell>
          <cell r="B1866" t="str">
            <v/>
          </cell>
        </row>
        <row r="1867">
          <cell r="A1867" t="str">
            <v>OP Unit @ Raygardh(Babaganj)</v>
          </cell>
          <cell r="B1867" t="str">
            <v/>
          </cell>
        </row>
        <row r="1868">
          <cell r="A1868" t="str">
            <v>Fencing work at Patti store yard-3</v>
          </cell>
          <cell r="B1868" t="str">
            <v/>
          </cell>
        </row>
        <row r="1869">
          <cell r="A1869" t="str">
            <v>ESR @ Khemkaranpur (Bihar)</v>
          </cell>
          <cell r="B1869" t="str">
            <v/>
          </cell>
        </row>
        <row r="1870">
          <cell r="A1870" t="str">
            <v>Tubewell @ Kansapattii (Mangraura)</v>
          </cell>
          <cell r="B1870" t="str">
            <v/>
          </cell>
        </row>
        <row r="1871">
          <cell r="A1871" t="str">
            <v>OP Unit @ PipriKhalsa(Bababelkarnathdham</v>
          </cell>
          <cell r="B1871" t="str">
            <v/>
          </cell>
        </row>
        <row r="1872">
          <cell r="A1872" t="str">
            <v>PH @ RAMNAGAR_SADAR_2.5X3.0</v>
          </cell>
          <cell r="B1872" t="str">
            <v/>
          </cell>
        </row>
        <row r="1873">
          <cell r="A1873" t="str">
            <v>BW @ RamgarhKhas &amp; Hulasgarh(Lalganj)</v>
          </cell>
          <cell r="B1873" t="str">
            <v/>
          </cell>
        </row>
        <row r="1874">
          <cell r="A1874" t="str">
            <v>BW @ RAMNAGAR_SADAR_145.20Mtr</v>
          </cell>
          <cell r="B1874" t="str">
            <v/>
          </cell>
        </row>
        <row r="1875">
          <cell r="A1875" t="str">
            <v>HIRING OF 15TON NEW GENERATION HYDRA</v>
          </cell>
          <cell r="B1875" t="str">
            <v/>
          </cell>
        </row>
        <row r="1876">
          <cell r="A1876" t="str">
            <v>OP Unit @ Bhawaniganjkota(Babaganj)</v>
          </cell>
          <cell r="B1876" t="str">
            <v/>
          </cell>
        </row>
        <row r="1877">
          <cell r="A1877" t="str">
            <v>ESR @ Ramnagar (Sadar)</v>
          </cell>
          <cell r="B1877" t="str">
            <v/>
          </cell>
        </row>
        <row r="1878">
          <cell r="A1878" t="str">
            <v>TRANSPORT CHARGES FOR ANGLES &amp; CHANNELS</v>
          </cell>
          <cell r="B1878" t="str">
            <v/>
          </cell>
        </row>
        <row r="1879">
          <cell r="A1879" t="str">
            <v>A0 PLOTTER,HP,DJ PRO SD 44</v>
          </cell>
          <cell r="B1879">
            <v>1300000609</v>
          </cell>
        </row>
        <row r="1880">
          <cell r="A1880" t="str">
            <v>OP Unit @ Budhiyapur(Rampursangramgarh)</v>
          </cell>
          <cell r="B1880" t="str">
            <v/>
          </cell>
        </row>
        <row r="1881">
          <cell r="A1881" t="str">
            <v>Tube well @ Sekhpur Asik (Kunda)</v>
          </cell>
          <cell r="B1881" t="str">
            <v/>
          </cell>
        </row>
        <row r="1882">
          <cell r="A1882" t="str">
            <v>BW @ BHATI KHURD,AASPUR DEVSARA</v>
          </cell>
          <cell r="B1882" t="str">
            <v/>
          </cell>
        </row>
        <row r="1883">
          <cell r="A1883" t="str">
            <v>Compressor @ Raipur (Bihar)</v>
          </cell>
          <cell r="B1883" t="str">
            <v/>
          </cell>
        </row>
        <row r="1884">
          <cell r="A1884" t="str">
            <v>EXECUTIVE CHAIR</v>
          </cell>
          <cell r="B1884">
            <v>1300000064</v>
          </cell>
        </row>
        <row r="1885">
          <cell r="A1885" t="str">
            <v>PH @ RamgarhKhas &amp; Hulasgarh(Lalganj)</v>
          </cell>
          <cell r="B1885" t="str">
            <v/>
          </cell>
        </row>
        <row r="1886">
          <cell r="A1886" t="str">
            <v>OP Unit @Indilpur  B- Sangipur</v>
          </cell>
          <cell r="B1886" t="str">
            <v/>
          </cell>
        </row>
        <row r="1887">
          <cell r="A1887" t="str">
            <v>TOUR T.A. CLAIM</v>
          </cell>
          <cell r="B1887" t="str">
            <v/>
          </cell>
        </row>
        <row r="1888">
          <cell r="A1888" t="str">
            <v>Pump House @ Majhilgaw (Kunda)</v>
          </cell>
          <cell r="B1888" t="str">
            <v/>
          </cell>
        </row>
        <row r="1889">
          <cell r="A1889" t="str">
            <v>ESR @ PAREWA NARAYANPUR_KUNDA_300KL_16M</v>
          </cell>
          <cell r="B1889" t="str">
            <v/>
          </cell>
        </row>
        <row r="1890">
          <cell r="A1890" t="str">
            <v>Compressor@Khargipur&amp;PhulpurRama (Bihar)</v>
          </cell>
          <cell r="B1890" t="str">
            <v/>
          </cell>
        </row>
        <row r="1891">
          <cell r="A1891" t="str">
            <v>Compressor @ Sarsidih (Mangraura)</v>
          </cell>
          <cell r="B1891" t="str">
            <v/>
          </cell>
        </row>
        <row r="1892">
          <cell r="A1892" t="str">
            <v>M.S ANGLE 75 X 75 X 6MM</v>
          </cell>
          <cell r="B1892">
            <v>200012320</v>
          </cell>
        </row>
        <row r="1893">
          <cell r="A1893" t="str">
            <v>450 PSI Comnpressor@Mahewa Malkiya B-Bab</v>
          </cell>
          <cell r="B1893" t="str">
            <v/>
          </cell>
        </row>
        <row r="1894">
          <cell r="A1894" t="str">
            <v>Compressor@Raygardh (Babaganj)</v>
          </cell>
          <cell r="B1894" t="str">
            <v/>
          </cell>
        </row>
        <row r="1895">
          <cell r="A1895" t="str">
            <v>Compressor@Kothiyahi(BabaBelkharnathDham</v>
          </cell>
          <cell r="B1895" t="str">
            <v/>
          </cell>
        </row>
        <row r="1896">
          <cell r="A1896" t="str">
            <v>Boundary wall @ Seshapur Adhar(Mangraura</v>
          </cell>
          <cell r="B1896" t="str">
            <v/>
          </cell>
        </row>
        <row r="1897">
          <cell r="A1897" t="str">
            <v>CRANE FAN BELT</v>
          </cell>
          <cell r="B1897" t="str">
            <v/>
          </cell>
        </row>
        <row r="1898">
          <cell r="A1898" t="str">
            <v>Compressor @Gujwar&amp;SarayChhata(Babaganj)</v>
          </cell>
          <cell r="B1898" t="str">
            <v/>
          </cell>
        </row>
        <row r="1899">
          <cell r="A1899" t="str">
            <v>OP Unit @ Saray Swami (Babaganj)</v>
          </cell>
          <cell r="B1899" t="str">
            <v/>
          </cell>
        </row>
        <row r="1900">
          <cell r="A1900" t="str">
            <v>OP Unit @ Gogaer (Bihar)</v>
          </cell>
          <cell r="B1900" t="str">
            <v/>
          </cell>
        </row>
        <row r="1901">
          <cell r="A1901" t="str">
            <v>FOR CC CAMPS PATTI  STOCK YARD II</v>
          </cell>
          <cell r="B1901" t="str">
            <v/>
          </cell>
        </row>
        <row r="1902">
          <cell r="A1902" t="str">
            <v>FIRE EXTINGUISHER CYLINDER ABC - 4KG</v>
          </cell>
          <cell r="B1902">
            <v>800004817</v>
          </cell>
        </row>
        <row r="1903">
          <cell r="A1903" t="str">
            <v>Compressor @ ShahpurUprahar (Kunda)</v>
          </cell>
          <cell r="B1903" t="str">
            <v/>
          </cell>
        </row>
        <row r="1904">
          <cell r="A1904" t="str">
            <v>OP Unit @ Bansiyara (Bihar)</v>
          </cell>
          <cell r="B1904" t="str">
            <v/>
          </cell>
        </row>
        <row r="1905">
          <cell r="A1905" t="str">
            <v>M S CHANNEL 150 x 75 x 7.5 MM</v>
          </cell>
          <cell r="B1905">
            <v>200035001</v>
          </cell>
        </row>
        <row r="1906">
          <cell r="A1906" t="str">
            <v>OP Unit @ Jhingur (Babaganj)</v>
          </cell>
          <cell r="B1906" t="str">
            <v/>
          </cell>
        </row>
        <row r="1907">
          <cell r="A1907" t="str">
            <v>IRON DISPLAY BOARD FABRICATIION MATERIAL</v>
          </cell>
          <cell r="B1907" t="str">
            <v/>
          </cell>
        </row>
        <row r="1908">
          <cell r="A1908" t="str">
            <v>STAFF WELFARE(FOR CLEANING GUEST HOUSE)</v>
          </cell>
          <cell r="B1908" t="str">
            <v/>
          </cell>
        </row>
        <row r="1909">
          <cell r="A1909" t="str">
            <v>SPARE 18%</v>
          </cell>
          <cell r="B1909" t="str">
            <v/>
          </cell>
        </row>
        <row r="1910">
          <cell r="A1910" t="str">
            <v>FOR COMPRESSOR SHFITING</v>
          </cell>
          <cell r="B1910" t="str">
            <v/>
          </cell>
        </row>
        <row r="1911">
          <cell r="A1911" t="str">
            <v>OP Unit @ Kamoli veerbhanpur (Bihar)</v>
          </cell>
          <cell r="B1911" t="str">
            <v/>
          </cell>
        </row>
        <row r="1912">
          <cell r="A1912" t="str">
            <v>TRANSPORTATION CHARGES FOR WELDING RODS</v>
          </cell>
          <cell r="B1912" t="str">
            <v/>
          </cell>
        </row>
        <row r="1913">
          <cell r="A1913" t="str">
            <v>450 PSI Comnpressor@Mandipur B-LalgNJ</v>
          </cell>
          <cell r="B1913" t="str">
            <v/>
          </cell>
        </row>
        <row r="1914">
          <cell r="A1914" t="str">
            <v>Charges for Development of Compressors</v>
          </cell>
          <cell r="B1914" t="str">
            <v/>
          </cell>
        </row>
        <row r="1915">
          <cell r="A1915" t="str">
            <v>Pipeline @ Aandharipur(Kalakankar)</v>
          </cell>
          <cell r="B1915" t="str">
            <v/>
          </cell>
        </row>
        <row r="1916">
          <cell r="A1916" t="str">
            <v>M S ANGLE 65 X 65 X 5</v>
          </cell>
          <cell r="B1916">
            <v>200024026</v>
          </cell>
        </row>
        <row r="1917">
          <cell r="A1917" t="str">
            <v>OP Unit @ Dhanvaasa &amp; Kodrajeet (Bihar)</v>
          </cell>
          <cell r="B1917" t="str">
            <v/>
          </cell>
        </row>
        <row r="1918">
          <cell r="A1918" t="str">
            <v>Compressor @ Bansiyara (Bihar)</v>
          </cell>
          <cell r="B1918" t="str">
            <v/>
          </cell>
        </row>
        <row r="1919">
          <cell r="A1919" t="str">
            <v>Pipeline @ Chandapur &amp; Dayalpur(Kalakan)</v>
          </cell>
          <cell r="B1919" t="str">
            <v/>
          </cell>
        </row>
        <row r="1920">
          <cell r="A1920" t="str">
            <v>FOR COMPRESSOR STAFF</v>
          </cell>
          <cell r="B1920" t="str">
            <v/>
          </cell>
        </row>
        <row r="1921">
          <cell r="A1921" t="str">
            <v>PH @ Budhiyapur (Rampursangramgarh)</v>
          </cell>
          <cell r="B1921" t="str">
            <v/>
          </cell>
        </row>
        <row r="1922">
          <cell r="A1922" t="str">
            <v>450 PSI Comnpressor@Ramgarh Khas &amp; Hulas</v>
          </cell>
          <cell r="B1922" t="str">
            <v/>
          </cell>
        </row>
        <row r="1923">
          <cell r="A1923" t="str">
            <v>BW@Chakerhi&amp;NevadaKalan(Rampursangramgar</v>
          </cell>
          <cell r="B1923" t="str">
            <v/>
          </cell>
        </row>
        <row r="1924">
          <cell r="A1924" t="str">
            <v>Compressor @ Patna (Babaganj)</v>
          </cell>
          <cell r="B1924" t="str">
            <v/>
          </cell>
        </row>
        <row r="1925">
          <cell r="A1925" t="str">
            <v>KIXX GEARTEC-80W90 GL4,CALTEX A05425001D</v>
          </cell>
          <cell r="B1925">
            <v>200025836</v>
          </cell>
        </row>
        <row r="1926">
          <cell r="A1926" t="str">
            <v>OP Unit @ Aasanava  (Sangipur)</v>
          </cell>
          <cell r="B1926" t="str">
            <v/>
          </cell>
        </row>
        <row r="1927">
          <cell r="A1927" t="str">
            <v>450 PSI Comnpressor@Marha (Patti)</v>
          </cell>
          <cell r="B1927" t="str">
            <v/>
          </cell>
        </row>
        <row r="1928">
          <cell r="A1928" t="str">
            <v>PH @ Lathtara(Kalakankar)</v>
          </cell>
          <cell r="B1928" t="str">
            <v/>
          </cell>
        </row>
        <row r="1929">
          <cell r="A1929" t="str">
            <v>MASALI</v>
          </cell>
          <cell r="B1929">
            <v>200000398</v>
          </cell>
        </row>
        <row r="1930">
          <cell r="A1930" t="str">
            <v>PAINT BRUSHES - 3 "</v>
          </cell>
          <cell r="B1930">
            <v>200000460</v>
          </cell>
        </row>
        <row r="1931">
          <cell r="A1931" t="str">
            <v>BENCH VISE SMALL</v>
          </cell>
          <cell r="B1931">
            <v>200001694</v>
          </cell>
        </row>
        <row r="1932">
          <cell r="A1932" t="str">
            <v>ALUMINIUM PAINT</v>
          </cell>
          <cell r="B1932">
            <v>200007122</v>
          </cell>
        </row>
        <row r="1933">
          <cell r="A1933" t="str">
            <v>COUNTER SHANK SCREW M12X35</v>
          </cell>
          <cell r="B1933">
            <v>200018416</v>
          </cell>
        </row>
        <row r="1934">
          <cell r="A1934" t="str">
            <v>OP Unit @ Nariyawan (Babaganj)</v>
          </cell>
          <cell r="B1934" t="str">
            <v/>
          </cell>
        </row>
        <row r="1935">
          <cell r="A1935" t="str">
            <v>LED BULB 30WATT</v>
          </cell>
          <cell r="B1935">
            <v>200018504</v>
          </cell>
        </row>
        <row r="1936">
          <cell r="A1936" t="str">
            <v>BW @ Lathtara(Kalakankar)</v>
          </cell>
          <cell r="B1936" t="str">
            <v/>
          </cell>
        </row>
        <row r="1937">
          <cell r="A1937" t="str">
            <v>SPEARS 28%</v>
          </cell>
          <cell r="B1937" t="str">
            <v/>
          </cell>
        </row>
        <row r="1938">
          <cell r="A1938" t="str">
            <v>OP Unit @ Goghar (Babaganj)</v>
          </cell>
          <cell r="B1938" t="str">
            <v/>
          </cell>
        </row>
        <row r="1939">
          <cell r="A1939" t="str">
            <v>TRANSPORT CHARGES FOR M.S PIPE AND FITTI</v>
          </cell>
          <cell r="B1939" t="str">
            <v/>
          </cell>
        </row>
        <row r="1940">
          <cell r="A1940" t="str">
            <v>Compressor @ RampurBela TW-2 (Patti )</v>
          </cell>
          <cell r="B1940" t="str">
            <v/>
          </cell>
        </row>
        <row r="1941">
          <cell r="A1941" t="str">
            <v>ARGO-4300,SELF LOADING CONCRETE MIXER</v>
          </cell>
          <cell r="B1941">
            <v>1400000241</v>
          </cell>
        </row>
        <row r="1942">
          <cell r="A1942" t="str">
            <v>Compressor @ Chausa (Kunda)</v>
          </cell>
          <cell r="B1942" t="str">
            <v/>
          </cell>
        </row>
        <row r="1943">
          <cell r="A1943" t="str">
            <v>Compressor @ Sujauli (Kunda)</v>
          </cell>
          <cell r="B1943" t="str">
            <v/>
          </cell>
        </row>
        <row r="1944">
          <cell r="A1944" t="str">
            <v>FOR EXECUTIVE GUEST HOUSE GRASERY</v>
          </cell>
          <cell r="B1944" t="str">
            <v/>
          </cell>
        </row>
        <row r="1945">
          <cell r="A1945" t="str">
            <v>ESR @ Puraeli Makhdumpur (Babaganj)</v>
          </cell>
          <cell r="B1945" t="str">
            <v/>
          </cell>
        </row>
        <row r="1946">
          <cell r="A1946" t="str">
            <v>2001170/1st Service</v>
          </cell>
          <cell r="B1946" t="str">
            <v/>
          </cell>
        </row>
        <row r="1947">
          <cell r="A1947" t="str">
            <v>PH @ Pritampur (Babaganj)</v>
          </cell>
          <cell r="B1947" t="str">
            <v/>
          </cell>
        </row>
        <row r="1948">
          <cell r="A1948" t="str">
            <v>Charges for Development by Compressor</v>
          </cell>
          <cell r="B1948" t="str">
            <v/>
          </cell>
        </row>
        <row r="1949">
          <cell r="A1949" t="str">
            <v>DRINKING  WATER 20 LTR -JULY'23</v>
          </cell>
          <cell r="B1949" t="str">
            <v/>
          </cell>
        </row>
        <row r="1950">
          <cell r="A1950" t="str">
            <v>Pipeline Works @ Nevadakala Dekahi (P-1)</v>
          </cell>
          <cell r="B1950" t="str">
            <v/>
          </cell>
        </row>
        <row r="1951">
          <cell r="A1951" t="str">
            <v>CUPLOCK LEDGER 0.6 MTR</v>
          </cell>
          <cell r="B1951">
            <v>800000390</v>
          </cell>
        </row>
        <row r="1952">
          <cell r="A1952" t="str">
            <v>CUBE MOULD 50MM DIA</v>
          </cell>
          <cell r="B1952">
            <v>200012359</v>
          </cell>
        </row>
        <row r="1953">
          <cell r="A1953" t="str">
            <v>GAUGING TROWEL 200 MM</v>
          </cell>
          <cell r="B1953">
            <v>200017803</v>
          </cell>
        </row>
        <row r="1954">
          <cell r="A1954" t="str">
            <v>SPATULA</v>
          </cell>
          <cell r="B1954">
            <v>200020788</v>
          </cell>
        </row>
        <row r="1955">
          <cell r="A1955" t="str">
            <v>PAN &amp; LID 200MM DIA</v>
          </cell>
          <cell r="B1955">
            <v>200033605</v>
          </cell>
        </row>
        <row r="1956">
          <cell r="A1956" t="str">
            <v>TEMPERATURE CONTROLLER</v>
          </cell>
          <cell r="B1956">
            <v>200034213</v>
          </cell>
        </row>
        <row r="1957">
          <cell r="A1957" t="str">
            <v>Tubewell @ Sarayjamuari (Mangraura)</v>
          </cell>
          <cell r="B1957" t="str">
            <v/>
          </cell>
        </row>
        <row r="1958">
          <cell r="A1958" t="str">
            <v>OP Unit @ Rangauli (Lalganj)</v>
          </cell>
          <cell r="B1958" t="str">
            <v/>
          </cell>
        </row>
        <row r="1959">
          <cell r="A1959" t="str">
            <v>ESR @ RAJAPUR KALAN (SADAR)</v>
          </cell>
          <cell r="B1959" t="str">
            <v/>
          </cell>
        </row>
        <row r="1960">
          <cell r="A1960" t="str">
            <v>Mis. works at precast OHT Tank Erection</v>
          </cell>
          <cell r="B1960" t="str">
            <v/>
          </cell>
        </row>
        <row r="1961">
          <cell r="A1961" t="str">
            <v>PANTRY EXPENSES IN PRATAPGARH D M OFFICE</v>
          </cell>
          <cell r="B1961" t="str">
            <v/>
          </cell>
        </row>
        <row r="1962">
          <cell r="A1962" t="str">
            <v>2001106/SERVICE</v>
          </cell>
          <cell r="B1962" t="str">
            <v/>
          </cell>
        </row>
        <row r="1963">
          <cell r="A1963" t="str">
            <v>CEMENT (PPC) IS 1489-1991 - 50 KG</v>
          </cell>
          <cell r="B1963">
            <v>200020215</v>
          </cell>
        </row>
        <row r="1964">
          <cell r="A1964" t="str">
            <v>OP Unit @ SarayjagatSingh (Lalganj)</v>
          </cell>
          <cell r="B1964" t="str">
            <v/>
          </cell>
        </row>
        <row r="1965">
          <cell r="A1965" t="str">
            <v>kitchen set</v>
          </cell>
          <cell r="B1965" t="str">
            <v/>
          </cell>
        </row>
        <row r="1966">
          <cell r="A1966" t="str">
            <v>OP Unit @ Tarapur (Lalganj)</v>
          </cell>
          <cell r="B1966" t="str">
            <v/>
          </cell>
        </row>
        <row r="1967">
          <cell r="A1967" t="str">
            <v>ESR @ Barna (BIHAR)</v>
          </cell>
          <cell r="B1967" t="str">
            <v/>
          </cell>
        </row>
        <row r="1968">
          <cell r="A1968" t="str">
            <v>FOR PEA GRAVEL UNLOADING CHARGES</v>
          </cell>
          <cell r="B1968" t="str">
            <v/>
          </cell>
        </row>
        <row r="1969">
          <cell r="A1969" t="str">
            <v>Pipeline Work @ Uchapur &amp; Rampur Kasiha</v>
          </cell>
          <cell r="B1969" t="str">
            <v/>
          </cell>
        </row>
        <row r="1970">
          <cell r="A1970" t="str">
            <v>2001007/SERVICE</v>
          </cell>
          <cell r="B1970" t="str">
            <v/>
          </cell>
        </row>
        <row r="1971">
          <cell r="A1971" t="str">
            <v>Pump House @Block Machheha Harda Patti</v>
          </cell>
          <cell r="B1971" t="str">
            <v/>
          </cell>
        </row>
        <row r="1972">
          <cell r="A1972" t="str">
            <v>Tube well @ HASTHARA (MANGRAURA</v>
          </cell>
          <cell r="B1972" t="str">
            <v/>
          </cell>
        </row>
        <row r="1973">
          <cell r="A1973" t="str">
            <v>Tube well @ AMARPUR (BABABELKARNATH DHAM</v>
          </cell>
          <cell r="B1973" t="str">
            <v/>
          </cell>
        </row>
        <row r="1974">
          <cell r="A1974" t="str">
            <v>ECCUTIVE DIARY &amp; STICKER</v>
          </cell>
          <cell r="B1974" t="str">
            <v/>
          </cell>
        </row>
        <row r="1975">
          <cell r="A1975" t="str">
            <v>TW WORKS @Malaak,Block-Mangraura</v>
          </cell>
          <cell r="B1975" t="str">
            <v/>
          </cell>
        </row>
        <row r="1976">
          <cell r="A1976" t="str">
            <v>FOR COMPANY ADVTAGEMENT</v>
          </cell>
          <cell r="B1976" t="str">
            <v/>
          </cell>
        </row>
        <row r="1977">
          <cell r="A1977" t="str">
            <v>Pipeline Works @ Badhwait P-3 (Babaganj)</v>
          </cell>
          <cell r="B1977" t="str">
            <v/>
          </cell>
        </row>
        <row r="1978">
          <cell r="A1978" t="str">
            <v>TW Dev@Maddupur Rokiyapur,B-Kalakankar</v>
          </cell>
          <cell r="B1978" t="str">
            <v/>
          </cell>
        </row>
        <row r="1979">
          <cell r="A1979" t="str">
            <v>ELECTRONIC DIGITAL BALANCE 5KG</v>
          </cell>
          <cell r="B1979">
            <v>800004650</v>
          </cell>
        </row>
        <row r="1980">
          <cell r="A1980" t="str">
            <v>WOODEN STAND _TOPCON</v>
          </cell>
          <cell r="B1980">
            <v>800004774</v>
          </cell>
        </row>
        <row r="1981">
          <cell r="A1981" t="str">
            <v>DOOR &amp; WINDOW FOR VIP GUEST HOUSE</v>
          </cell>
          <cell r="B1981" t="str">
            <v/>
          </cell>
        </row>
        <row r="1982">
          <cell r="A1982" t="str">
            <v>Tube well @ TALA (BABABELKARNATH DHAM)</v>
          </cell>
          <cell r="B1982" t="str">
            <v/>
          </cell>
        </row>
        <row r="1983">
          <cell r="A1983" t="str">
            <v>TW Dev@Burhpur,Block-Bihar</v>
          </cell>
          <cell r="B1983" t="str">
            <v/>
          </cell>
        </row>
        <row r="1984">
          <cell r="A1984" t="str">
            <v>LT 2CX10SQ.MM XLPE INS UNARM ALU CABLE</v>
          </cell>
          <cell r="B1984">
            <v>800003979</v>
          </cell>
        </row>
        <row r="1985">
          <cell r="A1985" t="str">
            <v>TRANSPORTING CHARG OF MEATERIAL</v>
          </cell>
          <cell r="B1985" t="str">
            <v/>
          </cell>
        </row>
        <row r="1986">
          <cell r="A1986" t="str">
            <v>2001148/BIKE SERVICE</v>
          </cell>
          <cell r="B1986" t="str">
            <v/>
          </cell>
        </row>
        <row r="1987">
          <cell r="A1987" t="str">
            <v>REPAIR FOR THE BIKE 3722</v>
          </cell>
          <cell r="B1987" t="str">
            <v/>
          </cell>
        </row>
        <row r="1988">
          <cell r="A1988" t="str">
            <v>2 PIN SOCKET 6 AMPS</v>
          </cell>
          <cell r="B1988">
            <v>200010330</v>
          </cell>
        </row>
        <row r="1989">
          <cell r="A1989" t="str">
            <v>FOR HDPE PIPE LOADING AND UNLOADING</v>
          </cell>
          <cell r="B1989" t="str">
            <v/>
          </cell>
        </row>
        <row r="1990">
          <cell r="A1990" t="str">
            <v>TW Dev@Jingur,Block-BABAGANJ</v>
          </cell>
          <cell r="B1990" t="str">
            <v/>
          </cell>
        </row>
        <row r="1991">
          <cell r="A1991" t="str">
            <v>FLEX PIPE 1"</v>
          </cell>
          <cell r="B1991">
            <v>200002587</v>
          </cell>
        </row>
        <row r="1992">
          <cell r="A1992" t="str">
            <v>OFFICE CLEANING ITEMS</v>
          </cell>
          <cell r="B1992" t="str">
            <v/>
          </cell>
        </row>
        <row r="1993">
          <cell r="A1993" t="str">
            <v>BED SHEETS</v>
          </cell>
          <cell r="B1993">
            <v>200005255</v>
          </cell>
        </row>
        <row r="1994">
          <cell r="A1994" t="str">
            <v>ESR upto PCC @ Alavalpur (Sangipur)</v>
          </cell>
          <cell r="B1994" t="str">
            <v/>
          </cell>
        </row>
        <row r="1995">
          <cell r="A1995" t="str">
            <v>TW Dev@Kohrav,Block-PattiI</v>
          </cell>
          <cell r="B1995" t="str">
            <v/>
          </cell>
        </row>
        <row r="1996">
          <cell r="A1996" t="str">
            <v>SLATE PENCILS IN PACKETS</v>
          </cell>
          <cell r="B1996">
            <v>200001915</v>
          </cell>
        </row>
        <row r="1997">
          <cell r="A1997" t="str">
            <v>GUM SHOE 8"</v>
          </cell>
          <cell r="B1997">
            <v>200003803</v>
          </cell>
        </row>
        <row r="1998">
          <cell r="A1998" t="str">
            <v>COLOUR COATED GI SHEET 10' X 3.5'</v>
          </cell>
          <cell r="B1998">
            <v>800005215</v>
          </cell>
        </row>
        <row r="1999">
          <cell r="A1999" t="str">
            <v>PH @ Bharatpur(Rampursangramgarh)</v>
          </cell>
          <cell r="B1999" t="str">
            <v/>
          </cell>
        </row>
        <row r="2000">
          <cell r="A2000" t="str">
            <v>DI PIPE-Ø100MM , K7,IS:8329</v>
          </cell>
          <cell r="B2000">
            <v>900007095</v>
          </cell>
        </row>
        <row r="2001">
          <cell r="A2001" t="str">
            <v>DI PIPE-Ø150MM , K7,IS:8329</v>
          </cell>
          <cell r="B2001">
            <v>900007096</v>
          </cell>
        </row>
        <row r="2002">
          <cell r="A2002" t="str">
            <v>TW Dev@Haraipatti,Block-Aspurdevsra</v>
          </cell>
          <cell r="B2002" t="str">
            <v/>
          </cell>
        </row>
        <row r="2003">
          <cell r="A2003" t="str">
            <v>OFFICE INTERNET REPAIR CHARGES</v>
          </cell>
          <cell r="B2003" t="str">
            <v/>
          </cell>
        </row>
        <row r="2004">
          <cell r="A2004" t="str">
            <v>FOR AUTO LEVEL REPARING &amp; SERVICES</v>
          </cell>
          <cell r="B2004" t="str">
            <v/>
          </cell>
        </row>
        <row r="2005">
          <cell r="A2005" t="str">
            <v>GOVERNMENT OF UTTAR PRADESH</v>
          </cell>
          <cell r="B2005" t="str">
            <v/>
          </cell>
        </row>
        <row r="2006">
          <cell r="A2006" t="str">
            <v>TRANSPORT &amp; LODING &amp; UNLODING CHARGES</v>
          </cell>
          <cell r="B2006" t="str">
            <v/>
          </cell>
        </row>
        <row r="2007">
          <cell r="A2007" t="str">
            <v>OP unit@Saray Beerabadhr B-Sadar</v>
          </cell>
          <cell r="B2007" t="str">
            <v/>
          </cell>
        </row>
        <row r="2008">
          <cell r="A2008" t="str">
            <v>M.S ANGLE ISA 50 X 50 X 5 MM</v>
          </cell>
          <cell r="B2008">
            <v>200005143</v>
          </cell>
        </row>
        <row r="2009">
          <cell r="A2009" t="str">
            <v>INTERNET CHARG</v>
          </cell>
          <cell r="B2009" t="str">
            <v/>
          </cell>
        </row>
        <row r="2010">
          <cell r="A2010" t="str">
            <v>OP Unit @ Shivarajpur (Sandwachandrika)</v>
          </cell>
          <cell r="B2010" t="str">
            <v/>
          </cell>
        </row>
        <row r="2011">
          <cell r="A2011" t="str">
            <v>ELECTRICAL WORK AT PATTI GUEST HOUSE</v>
          </cell>
          <cell r="B2011" t="str">
            <v/>
          </cell>
        </row>
        <row r="2012">
          <cell r="A2012" t="str">
            <v>OP Unit @ Lohangpur (Rampursangramgarh)</v>
          </cell>
          <cell r="B2012" t="str">
            <v/>
          </cell>
        </row>
        <row r="2013">
          <cell r="A2013" t="str">
            <v>OP Unit@Chandapur &amp; Dayalpur</v>
          </cell>
          <cell r="B2013" t="str">
            <v/>
          </cell>
        </row>
        <row r="2014">
          <cell r="A2014" t="str">
            <v>TubeWell DevelpWork @ Bhadasui &amp; Rampur</v>
          </cell>
          <cell r="B2014" t="str">
            <v/>
          </cell>
        </row>
        <row r="2015">
          <cell r="A2015" t="str">
            <v>OP Unit@Kanpamandhupur</v>
          </cell>
          <cell r="B2015" t="str">
            <v/>
          </cell>
        </row>
        <row r="2016">
          <cell r="A2016" t="str">
            <v>Charges for OP unit@Bajha,B-Sandwachandr</v>
          </cell>
          <cell r="B2016" t="str">
            <v/>
          </cell>
        </row>
        <row r="2017">
          <cell r="A2017" t="str">
            <v>ELECTRICAL BOARD</v>
          </cell>
          <cell r="B2017">
            <v>200025056</v>
          </cell>
        </row>
        <row r="2018">
          <cell r="A2018" t="str">
            <v>OP Unit@Govindpur</v>
          </cell>
          <cell r="B2018" t="str">
            <v/>
          </cell>
        </row>
        <row r="2019">
          <cell r="A2019" t="str">
            <v>Tubewell@ Keshavpur &amp;Radauli (Kund Blck)</v>
          </cell>
          <cell r="B2019" t="str">
            <v/>
          </cell>
        </row>
        <row r="2020">
          <cell r="A2020" t="str">
            <v>LETH WORKS</v>
          </cell>
          <cell r="B2020" t="str">
            <v/>
          </cell>
        </row>
        <row r="2021">
          <cell r="A2021" t="str">
            <v>FOOODING FOR GUEST MILL FREE</v>
          </cell>
          <cell r="B2021" t="str">
            <v/>
          </cell>
        </row>
        <row r="2022">
          <cell r="A2022" t="str">
            <v>OP Unit@Hosiyarpur</v>
          </cell>
          <cell r="B2022" t="str">
            <v/>
          </cell>
        </row>
        <row r="2023">
          <cell r="A2023" t="str">
            <v>COMPRESSOR @BESAAR _PATTI</v>
          </cell>
          <cell r="B2023" t="str">
            <v/>
          </cell>
        </row>
        <row r="2024">
          <cell r="A2024" t="str">
            <v>COMPRESSOR @PARANIPUR_sangipur</v>
          </cell>
          <cell r="B2024" t="str">
            <v/>
          </cell>
        </row>
        <row r="2025">
          <cell r="A2025" t="str">
            <v>COMPRESSOR @Virouti&amp;Ramkola_PATTI</v>
          </cell>
          <cell r="B2025" t="str">
            <v/>
          </cell>
        </row>
        <row r="2026">
          <cell r="A2026" t="str">
            <v>Compressor @ Tardha TW-01 (Patti)</v>
          </cell>
          <cell r="B2026" t="str">
            <v/>
          </cell>
        </row>
        <row r="2027">
          <cell r="A2027" t="str">
            <v>Compressor@Saraynrynsingh&amp;Bhebhaura-Lgnj</v>
          </cell>
          <cell r="B2027" t="str">
            <v/>
          </cell>
        </row>
        <row r="2028">
          <cell r="A2028" t="str">
            <v>AXLE WELDING WORK</v>
          </cell>
          <cell r="B2028" t="str">
            <v/>
          </cell>
        </row>
        <row r="2029">
          <cell r="A2029" t="str">
            <v>Fabrication of Shuttering Moulds for OHT</v>
          </cell>
          <cell r="B2029" t="str">
            <v/>
          </cell>
        </row>
        <row r="2030">
          <cell r="A2030" t="str">
            <v>RIDE FARE</v>
          </cell>
          <cell r="B2030" t="str">
            <v/>
          </cell>
        </row>
        <row r="2031">
          <cell r="A2031" t="str">
            <v>BASE JACK</v>
          </cell>
          <cell r="B2031">
            <v>800000190</v>
          </cell>
        </row>
        <row r="2032">
          <cell r="A2032" t="str">
            <v>CUPLOCK LEDGER 1.5MTR</v>
          </cell>
          <cell r="B2032">
            <v>800001889</v>
          </cell>
        </row>
        <row r="2033">
          <cell r="A2033" t="str">
            <v>Pipeline @ Sarsidih (Mangraura)</v>
          </cell>
          <cell r="B2033" t="str">
            <v/>
          </cell>
        </row>
        <row r="2034">
          <cell r="A2034" t="str">
            <v>PH @ Mavai Kalan (Kunda)</v>
          </cell>
          <cell r="B2034" t="str">
            <v/>
          </cell>
        </row>
        <row r="2035">
          <cell r="A2035" t="str">
            <v>Pump House @ Keshavpura &amp; Rudaul (Kunda)</v>
          </cell>
          <cell r="B2035" t="str">
            <v/>
          </cell>
        </row>
        <row r="2036">
          <cell r="A2036" t="str">
            <v>BAMBOO LADDER</v>
          </cell>
          <cell r="B2036" t="str">
            <v/>
          </cell>
        </row>
        <row r="2037">
          <cell r="A2037" t="str">
            <v>LETH WORK</v>
          </cell>
          <cell r="B2037" t="str">
            <v/>
          </cell>
        </row>
        <row r="2038">
          <cell r="A2038" t="str">
            <v>TABLE GLASS</v>
          </cell>
          <cell r="B2038" t="str">
            <v/>
          </cell>
        </row>
        <row r="2039">
          <cell r="A2039" t="str">
            <v>SPIRIT LEVEL 12''</v>
          </cell>
          <cell r="B2039">
            <v>200000539</v>
          </cell>
        </row>
        <row r="2040">
          <cell r="A2040" t="str">
            <v>Pipeline @ Pure PandeyKamora(Sandwachan)</v>
          </cell>
          <cell r="B2040" t="str">
            <v/>
          </cell>
        </row>
        <row r="2041">
          <cell r="A2041" t="str">
            <v>BUFFLING WHEEL 4"</v>
          </cell>
          <cell r="B2041">
            <v>200000127</v>
          </cell>
        </row>
        <row r="2042">
          <cell r="A2042" t="str">
            <v>ROLLER PAINT BRUSH 6"</v>
          </cell>
          <cell r="B2042">
            <v>200002691</v>
          </cell>
        </row>
        <row r="2043">
          <cell r="A2043" t="str">
            <v>PVC BLACK SHEET</v>
          </cell>
          <cell r="B2043">
            <v>200003100</v>
          </cell>
        </row>
        <row r="2044">
          <cell r="A2044" t="str">
            <v>Charges for Development by 250 PSI</v>
          </cell>
          <cell r="B2044" t="str">
            <v/>
          </cell>
        </row>
        <row r="2045">
          <cell r="A2045" t="str">
            <v>2000430 / GEAR BOX REPAIR WORK</v>
          </cell>
          <cell r="B2045" t="str">
            <v/>
          </cell>
        </row>
        <row r="2046">
          <cell r="A2046" t="str">
            <v>TOWER LIGHT SERVICE</v>
          </cell>
          <cell r="B2046" t="str">
            <v/>
          </cell>
        </row>
        <row r="2047">
          <cell r="A2047" t="str">
            <v>FOR SLOTED PIPE TRANSPORTATION CHARGES</v>
          </cell>
          <cell r="B2047" t="str">
            <v/>
          </cell>
        </row>
        <row r="2048">
          <cell r="A2048" t="str">
            <v>REVOLVING CHAIR HIGH BACK</v>
          </cell>
          <cell r="B2048">
            <v>1300000036</v>
          </cell>
        </row>
        <row r="2049">
          <cell r="A2049" t="str">
            <v>M.S S TYPE CUSHION CHAIR</v>
          </cell>
          <cell r="B2049">
            <v>1300000044</v>
          </cell>
        </row>
        <row r="2050">
          <cell r="A2050" t="str">
            <v>WOODEN TABLE 6FTX 3FT</v>
          </cell>
          <cell r="B2050">
            <v>1300000175</v>
          </cell>
        </row>
        <row r="2051">
          <cell r="A2051" t="str">
            <v>WOODEN CENTOR TABLE 4FT X 2 FT.</v>
          </cell>
          <cell r="B2051">
            <v>1300000414</v>
          </cell>
        </row>
        <row r="2052">
          <cell r="A2052" t="str">
            <v>WOODEN WORK STATION-1200MM X600MMX1050MM</v>
          </cell>
          <cell r="B2052">
            <v>1300001355</v>
          </cell>
        </row>
        <row r="2053">
          <cell r="A2053" t="str">
            <v>WOODEN CONFERENCE TABLE-4800X1050X750MM</v>
          </cell>
          <cell r="B2053">
            <v>1300001356</v>
          </cell>
        </row>
        <row r="2054">
          <cell r="A2054" t="str">
            <v>WOODEN CUPBOARD-900MM X 450MM X 1800MM</v>
          </cell>
          <cell r="B2054">
            <v>1300001357</v>
          </cell>
        </row>
        <row r="2055">
          <cell r="A2055" t="str">
            <v>WOODEN CUPBOARD 1800MM X 450MM X 1200MM</v>
          </cell>
          <cell r="B2055">
            <v>1300001358</v>
          </cell>
        </row>
        <row r="2056">
          <cell r="A2056" t="str">
            <v>OFFICE CLEANING ITEM</v>
          </cell>
          <cell r="B2056" t="str">
            <v/>
          </cell>
        </row>
        <row r="2057">
          <cell r="A2057" t="str">
            <v>TW @ Mauli-1&amp;2 (Kunda)</v>
          </cell>
          <cell r="B2057" t="str">
            <v/>
          </cell>
        </row>
        <row r="2058">
          <cell r="A2058" t="str">
            <v>FOR QC LAB EXP</v>
          </cell>
          <cell r="B2058" t="str">
            <v/>
          </cell>
        </row>
        <row r="2059">
          <cell r="A2059" t="str">
            <v>2001182/BIKE SERVICE</v>
          </cell>
          <cell r="B2059" t="str">
            <v/>
          </cell>
        </row>
        <row r="2060">
          <cell r="A2060" t="str">
            <v>MOBILE RECHARGE</v>
          </cell>
          <cell r="B2060" t="str">
            <v/>
          </cell>
        </row>
        <row r="2061">
          <cell r="A2061" t="str">
            <v>TRANSPORTING CHARGES OF HDPE FITTINGS</v>
          </cell>
          <cell r="B2061" t="str">
            <v/>
          </cell>
        </row>
        <row r="2062">
          <cell r="A2062" t="str">
            <v>DRINKING  WATER 20 LTR -JUNE'23</v>
          </cell>
          <cell r="B2062" t="str">
            <v/>
          </cell>
        </row>
        <row r="2063">
          <cell r="A2063" t="str">
            <v>TRANSPORTING CHARGES OF MS SLOTTED PIPES</v>
          </cell>
          <cell r="B2063" t="str">
            <v/>
          </cell>
        </row>
        <row r="2064">
          <cell r="A2064" t="str">
            <v>MEASUREMENT TAPE - 15 MTR</v>
          </cell>
          <cell r="B2064">
            <v>200000400</v>
          </cell>
        </row>
        <row r="2065">
          <cell r="A2065" t="str">
            <v>GAS CYLINDER FOR MESS</v>
          </cell>
          <cell r="B2065" t="str">
            <v/>
          </cell>
        </row>
        <row r="2066">
          <cell r="A2066" t="str">
            <v>5000104 / HYDRA REPAIR WORK</v>
          </cell>
          <cell r="B2066" t="str">
            <v/>
          </cell>
        </row>
        <row r="2067">
          <cell r="A2067" t="str">
            <v>C CLAMP 12"</v>
          </cell>
          <cell r="B2067">
            <v>200000130</v>
          </cell>
        </row>
        <row r="2068">
          <cell r="A2068" t="str">
            <v>CENTER PUNCH 06"</v>
          </cell>
          <cell r="B2068">
            <v>200000143</v>
          </cell>
        </row>
        <row r="2069">
          <cell r="A2069" t="str">
            <v>CHIESEL 6''</v>
          </cell>
          <cell r="B2069">
            <v>200000156</v>
          </cell>
        </row>
        <row r="2070">
          <cell r="A2070" t="str">
            <v>E L C B ENCLOSER ( E L C B BOX ) 63 AMPS</v>
          </cell>
          <cell r="B2070">
            <v>200000254</v>
          </cell>
        </row>
        <row r="2071">
          <cell r="A2071" t="str">
            <v>HOSE CLAMP</v>
          </cell>
          <cell r="B2071">
            <v>200000338</v>
          </cell>
        </row>
        <row r="2072">
          <cell r="A2072" t="str">
            <v>PLUMB</v>
          </cell>
          <cell r="B2072">
            <v>200000470</v>
          </cell>
        </row>
        <row r="2073">
          <cell r="A2073" t="str">
            <v>RIGHT ANGLE 12"</v>
          </cell>
          <cell r="B2073">
            <v>200000497</v>
          </cell>
        </row>
        <row r="2074">
          <cell r="A2074" t="str">
            <v>TOOL BOX</v>
          </cell>
          <cell r="B2074">
            <v>200000607</v>
          </cell>
        </row>
        <row r="2075">
          <cell r="A2075" t="str">
            <v>WELDING HELMETS</v>
          </cell>
          <cell r="B2075">
            <v>200000628</v>
          </cell>
        </row>
        <row r="2076">
          <cell r="A2076" t="str">
            <v>D/E SPANNERS-6MM TO  32MM(SET)</v>
          </cell>
          <cell r="B2076">
            <v>200001634</v>
          </cell>
        </row>
        <row r="2077">
          <cell r="A2077" t="str">
            <v>D/E SPANNERS 41 MM X 46 MM</v>
          </cell>
          <cell r="B2077">
            <v>200001636</v>
          </cell>
        </row>
        <row r="2078">
          <cell r="A2078" t="str">
            <v>RING SPANNER-6MM TO 32MM (SET)</v>
          </cell>
          <cell r="B2078">
            <v>200001638</v>
          </cell>
        </row>
        <row r="2079">
          <cell r="A2079" t="str">
            <v>PIPE WRENCH 12"</v>
          </cell>
          <cell r="B2079">
            <v>200001656</v>
          </cell>
        </row>
        <row r="2080">
          <cell r="A2080" t="str">
            <v>SELF DRILL SCREW 3"</v>
          </cell>
          <cell r="B2080">
            <v>200006984</v>
          </cell>
        </row>
        <row r="2081">
          <cell r="A2081" t="str">
            <v>CROW BAR</v>
          </cell>
          <cell r="B2081">
            <v>200007154</v>
          </cell>
        </row>
        <row r="2082">
          <cell r="A2082" t="str">
            <v>CHIESEL 8"</v>
          </cell>
          <cell r="B2082">
            <v>200007444</v>
          </cell>
        </row>
        <row r="2083">
          <cell r="A2083" t="str">
            <v>SILICON GUN</v>
          </cell>
          <cell r="B2083">
            <v>200007759</v>
          </cell>
        </row>
        <row r="2084">
          <cell r="A2084" t="str">
            <v>GARDEN KURPI</v>
          </cell>
          <cell r="B2084">
            <v>200008912</v>
          </cell>
        </row>
        <row r="2085">
          <cell r="A2085" t="str">
            <v>BRASS ALLENKEY SET (MM)</v>
          </cell>
          <cell r="B2085">
            <v>200010818</v>
          </cell>
        </row>
        <row r="2086">
          <cell r="A2086" t="str">
            <v>LEVEL PIPE 10MM</v>
          </cell>
          <cell r="B2086">
            <v>200014182</v>
          </cell>
        </row>
        <row r="2087">
          <cell r="A2087" t="str">
            <v>ROLLER BRUSH HANDLE</v>
          </cell>
          <cell r="B2087">
            <v>200019005</v>
          </cell>
        </row>
        <row r="2088">
          <cell r="A2088" t="str">
            <v>HAMMER 0.5 KG</v>
          </cell>
          <cell r="B2088">
            <v>200024656</v>
          </cell>
        </row>
        <row r="2089">
          <cell r="A2089" t="str">
            <v>SILICON-WHITE</v>
          </cell>
          <cell r="B2089">
            <v>200029186</v>
          </cell>
        </row>
        <row r="2090">
          <cell r="A2090" t="str">
            <v>ENAMEL GREEN PAINT</v>
          </cell>
          <cell r="B2090">
            <v>200030767</v>
          </cell>
        </row>
        <row r="2091">
          <cell r="A2091" t="str">
            <v>HAMMER 10LB FIBER HANDLE</v>
          </cell>
          <cell r="B2091">
            <v>200032124</v>
          </cell>
        </row>
        <row r="2092">
          <cell r="A2092" t="str">
            <v>PIPE DIE 16MM</v>
          </cell>
          <cell r="B2092">
            <v>200033361</v>
          </cell>
        </row>
        <row r="2093">
          <cell r="A2093" t="str">
            <v>SUPER-LH(E 7018) 2.5 X 350 MM</v>
          </cell>
          <cell r="B2093">
            <v>300000153</v>
          </cell>
        </row>
        <row r="2094">
          <cell r="A2094" t="str">
            <v>AG7 GRINDING WHEELS</v>
          </cell>
          <cell r="B2094">
            <v>400003352</v>
          </cell>
        </row>
        <row r="2095">
          <cell r="A2095" t="str">
            <v>CONTACTOR</v>
          </cell>
          <cell r="B2095">
            <v>400006535</v>
          </cell>
        </row>
        <row r="2096">
          <cell r="A2096" t="str">
            <v>ADJUSTABLE WRENCH 12"</v>
          </cell>
          <cell r="B2096">
            <v>800000004</v>
          </cell>
        </row>
        <row r="2097">
          <cell r="A2097" t="str">
            <v>STAR SCREW DRIVER 6 MM</v>
          </cell>
          <cell r="B2097">
            <v>800003895</v>
          </cell>
        </row>
        <row r="2098">
          <cell r="A2098" t="str">
            <v>LT 2CX10SQ.MM XLPE INS UNARM CU CABLE</v>
          </cell>
          <cell r="B2098">
            <v>800004015</v>
          </cell>
        </row>
        <row r="2099">
          <cell r="A2099" t="str">
            <v>TMT DIE 10 MM</v>
          </cell>
          <cell r="B2099">
            <v>800004059</v>
          </cell>
        </row>
        <row r="2100">
          <cell r="A2100" t="str">
            <v>GUEST HOUSE &amp; OFFICE CLEANING MATERIALS</v>
          </cell>
          <cell r="B2100" t="str">
            <v/>
          </cell>
        </row>
        <row r="2101">
          <cell r="A2101" t="str">
            <v>Tubewell @ Dadauli (Kunda Blck)</v>
          </cell>
          <cell r="B2101" t="str">
            <v/>
          </cell>
        </row>
        <row r="2102">
          <cell r="A2102" t="str">
            <v>TRANSPORTING CHARGES OF GI PIPES &amp; FITTI</v>
          </cell>
          <cell r="B2102" t="str">
            <v/>
          </cell>
        </row>
        <row r="2103">
          <cell r="A2103" t="str">
            <v>AUTOLEVEL/DUMPY LEVEL SOKKIA B40</v>
          </cell>
          <cell r="B2103">
            <v>800002839</v>
          </cell>
        </row>
        <row r="2104">
          <cell r="A2104" t="str">
            <v>WOODEN BALI 10' &amp; PLASTIC BAGS</v>
          </cell>
          <cell r="B2104" t="str">
            <v/>
          </cell>
        </row>
        <row r="2105">
          <cell r="A2105" t="str">
            <v>TRANSPORTING CHARGES OF MS PLAIN PIPES</v>
          </cell>
          <cell r="B2105" t="str">
            <v/>
          </cell>
        </row>
        <row r="2106">
          <cell r="A2106" t="str">
            <v>ELECTRICAL WORK FOR STAFF GUEST HOUSE</v>
          </cell>
          <cell r="B2106" t="str">
            <v/>
          </cell>
        </row>
        <row r="2107">
          <cell r="A2107" t="str">
            <v>PRINTER CUM SCANNER A4</v>
          </cell>
          <cell r="B2107">
            <v>1300000042</v>
          </cell>
        </row>
        <row r="2108">
          <cell r="A2108" t="str">
            <v>TRENCH TRACTOR TRANSPORTATION</v>
          </cell>
          <cell r="B2108" t="str">
            <v/>
          </cell>
        </row>
        <row r="2109">
          <cell r="A2109" t="str">
            <v>TW works @Launda &amp; Mamauli Block-Kunda</v>
          </cell>
          <cell r="B2109" t="str">
            <v/>
          </cell>
        </row>
        <row r="2110">
          <cell r="A2110" t="str">
            <v>CARRY BAG FOR GUEST HOUSE</v>
          </cell>
          <cell r="B2110" t="str">
            <v/>
          </cell>
        </row>
        <row r="2111">
          <cell r="A2111" t="str">
            <v>TRANSPORTING CHARGES OF MS PIPES &amp; FITTI</v>
          </cell>
          <cell r="B2111" t="str">
            <v/>
          </cell>
        </row>
        <row r="2112">
          <cell r="A2112" t="str">
            <v>FOR HALL BOOKING</v>
          </cell>
          <cell r="B2112" t="str">
            <v/>
          </cell>
        </row>
        <row r="2113">
          <cell r="A2113" t="str">
            <v>WIRELESS MOUSE</v>
          </cell>
          <cell r="B2113">
            <v>200025390</v>
          </cell>
        </row>
        <row r="2114">
          <cell r="A2114" t="str">
            <v>SWITCH BOARDS</v>
          </cell>
          <cell r="B2114">
            <v>200001191</v>
          </cell>
        </row>
        <row r="2115">
          <cell r="A2115" t="str">
            <v>SWEETS FOR STAFF</v>
          </cell>
          <cell r="B2115" t="str">
            <v/>
          </cell>
        </row>
        <row r="2116">
          <cell r="A2116" t="str">
            <v>PANTY EXPENCES FOR PRATAPGARH OFFICE</v>
          </cell>
          <cell r="B2116" t="str">
            <v/>
          </cell>
        </row>
        <row r="2117">
          <cell r="A2117" t="str">
            <v>Tubewell @ Kushaldiha (Kunda Blck)</v>
          </cell>
          <cell r="B2117" t="str">
            <v/>
          </cell>
        </row>
        <row r="2118">
          <cell r="A2118" t="str">
            <v>SPARE</v>
          </cell>
          <cell r="B2118" t="str">
            <v/>
          </cell>
        </row>
        <row r="2119">
          <cell r="A2119" t="str">
            <v>HIRING CHARGE OF TRACTOR</v>
          </cell>
          <cell r="B2119" t="str">
            <v/>
          </cell>
        </row>
        <row r="2120">
          <cell r="A2120" t="str">
            <v>TRANSPORTING CHARGES OF MS PIPES</v>
          </cell>
          <cell r="B2120" t="str">
            <v/>
          </cell>
        </row>
        <row r="2121">
          <cell r="A2121" t="str">
            <v>Pump House @ Sekhpur Asik (Kunda)</v>
          </cell>
          <cell r="B2121" t="str">
            <v/>
          </cell>
        </row>
        <row r="2122">
          <cell r="A2122" t="str">
            <v>TRANSPORT CHARGERS</v>
          </cell>
          <cell r="B2122" t="str">
            <v/>
          </cell>
        </row>
        <row r="2123">
          <cell r="A2123" t="str">
            <v>HP LAPTOP 8GB RAM 256GB SSD i3 CORE</v>
          </cell>
          <cell r="B2123">
            <v>1300001336</v>
          </cell>
        </row>
        <row r="2124">
          <cell r="A2124" t="str">
            <v>HIRING OF HYDRA CHARGES</v>
          </cell>
          <cell r="B2124" t="str">
            <v/>
          </cell>
        </row>
        <row r="2125">
          <cell r="A2125" t="str">
            <v>SANITARY MATERIAALS FOR GUEST HOUSE</v>
          </cell>
          <cell r="B2125" t="str">
            <v/>
          </cell>
        </row>
        <row r="2126">
          <cell r="A2126" t="str">
            <v>TOTAL STATION PURPOSE</v>
          </cell>
          <cell r="B2126" t="str">
            <v/>
          </cell>
        </row>
        <row r="2127">
          <cell r="A2127" t="str">
            <v>TRANSPORTING CHARGES OF MS FITTINGS</v>
          </cell>
          <cell r="B2127" t="str">
            <v/>
          </cell>
        </row>
        <row r="2128">
          <cell r="A2128" t="str">
            <v>Pipeline@ Raichandra Patti&amp;Arila(Pattii)</v>
          </cell>
          <cell r="B2128" t="str">
            <v/>
          </cell>
        </row>
        <row r="2129">
          <cell r="A2129" t="str">
            <v>STONE DUST.</v>
          </cell>
          <cell r="B2129">
            <v>200022914</v>
          </cell>
        </row>
        <row r="2130">
          <cell r="A2130" t="str">
            <v>PLUMBING WORK FOR GUST HOUSE</v>
          </cell>
          <cell r="B2130" t="str">
            <v/>
          </cell>
        </row>
        <row r="2131">
          <cell r="A2131" t="str">
            <v>TRANSPORT CHARGE</v>
          </cell>
          <cell r="B2131" t="str">
            <v/>
          </cell>
        </row>
        <row r="2132">
          <cell r="A2132" t="str">
            <v>G I HOOKS</v>
          </cell>
          <cell r="B2132">
            <v>200002652</v>
          </cell>
        </row>
        <row r="2133">
          <cell r="A2133" t="str">
            <v>M.S PIPE 32 NB IN EA</v>
          </cell>
          <cell r="B2133">
            <v>800001368</v>
          </cell>
        </row>
        <row r="2134">
          <cell r="A2134" t="str">
            <v>2000993 / Bike Servicing</v>
          </cell>
          <cell r="B2134" t="str">
            <v/>
          </cell>
        </row>
        <row r="2135">
          <cell r="A2135" t="str">
            <v>AIR CONDITIONER SPLIT 2.0 T</v>
          </cell>
          <cell r="B2135">
            <v>1300000008</v>
          </cell>
        </row>
        <row r="2136">
          <cell r="A2136" t="str">
            <v>FREE OF MESS EXPENCE FOR GUST</v>
          </cell>
          <cell r="B2136" t="str">
            <v/>
          </cell>
        </row>
        <row r="2137">
          <cell r="A2137" t="str">
            <v>Piline works @ Lakhrav (Sandw Block)</v>
          </cell>
          <cell r="B2137" t="str">
            <v/>
          </cell>
        </row>
        <row r="2138">
          <cell r="A2138" t="str">
            <v>FOR PRECAST YARD GATE</v>
          </cell>
          <cell r="B2138" t="str">
            <v/>
          </cell>
        </row>
        <row r="2139">
          <cell r="A2139" t="str">
            <v>CALLIBRATION &amp; SERVICING CHARGES</v>
          </cell>
          <cell r="B2139" t="str">
            <v/>
          </cell>
        </row>
        <row r="2140">
          <cell r="A2140" t="str">
            <v>TW works @SAJA,B-KUNDA</v>
          </cell>
          <cell r="B2140" t="str">
            <v/>
          </cell>
        </row>
        <row r="2141">
          <cell r="A2141" t="str">
            <v>FOOODING FOR EXE GH</v>
          </cell>
          <cell r="B2141" t="str">
            <v/>
          </cell>
        </row>
        <row r="2142">
          <cell r="A2142" t="str">
            <v>SHIFTING OF CUPLOCK MATERIAL-20 MT</v>
          </cell>
          <cell r="B2142" t="str">
            <v/>
          </cell>
        </row>
        <row r="2143">
          <cell r="A2143" t="str">
            <v>2001116/1 st Servicing</v>
          </cell>
          <cell r="B2143" t="str">
            <v/>
          </cell>
        </row>
        <row r="2144">
          <cell r="A2144" t="str">
            <v>D-SHACKLES 3MT</v>
          </cell>
          <cell r="B2144">
            <v>200001562</v>
          </cell>
        </row>
        <row r="2145">
          <cell r="A2145" t="str">
            <v>D-SHACKLES 5MT</v>
          </cell>
          <cell r="B2145">
            <v>200001564</v>
          </cell>
        </row>
        <row r="2146">
          <cell r="A2146" t="str">
            <v>SHIFTING OF CUPLOCK MATERIAL-21 MT</v>
          </cell>
          <cell r="B2146" t="str">
            <v/>
          </cell>
        </row>
        <row r="2147">
          <cell r="A2147" t="str">
            <v>TW works @MALAKARAJAKPUR,B-KUNDA</v>
          </cell>
          <cell r="B2147" t="str">
            <v/>
          </cell>
        </row>
        <row r="2148">
          <cell r="A2148" t="str">
            <v>FODDING FOR EXCUTATIVE  GUEST</v>
          </cell>
          <cell r="B2148" t="str">
            <v/>
          </cell>
        </row>
        <row r="2149">
          <cell r="A2149" t="str">
            <v>GEAR ,MOBIL OIL FOR O P UNIT</v>
          </cell>
          <cell r="B2149" t="str">
            <v/>
          </cell>
        </row>
        <row r="2150">
          <cell r="A2150" t="str">
            <v>MIXER GRINDER 750WATT</v>
          </cell>
          <cell r="B2150">
            <v>1300000160</v>
          </cell>
        </row>
        <row r="2151">
          <cell r="A2151" t="str">
            <v>FOR TRACTOR TUBE WELL MATERIA SHIFTING C</v>
          </cell>
          <cell r="B2151" t="str">
            <v/>
          </cell>
        </row>
        <row r="2152">
          <cell r="A2152" t="str">
            <v>347 / HYDRA REPAIR &amp; MAINTENACE 28 %</v>
          </cell>
          <cell r="B2152" t="str">
            <v/>
          </cell>
        </row>
        <row r="2153">
          <cell r="A2153" t="str">
            <v>SHIFTING OF SCAFFOLDING MATERIAL</v>
          </cell>
          <cell r="B2153" t="str">
            <v/>
          </cell>
        </row>
        <row r="2154">
          <cell r="A2154" t="str">
            <v>FOR WELFARE OFSTAFF LALGANGA</v>
          </cell>
          <cell r="B2154" t="str">
            <v/>
          </cell>
        </row>
        <row r="2155">
          <cell r="A2155" t="str">
            <v>FHTC @ Ashapur &amp; Chaubepur(SANDWACHANDR)</v>
          </cell>
          <cell r="B2155" t="str">
            <v/>
          </cell>
        </row>
        <row r="2156">
          <cell r="A2156" t="str">
            <v>SHIFTING OF ACE F-170 HYDRA</v>
          </cell>
          <cell r="B2156" t="str">
            <v/>
          </cell>
        </row>
        <row r="2157">
          <cell r="A2157" t="str">
            <v>GRASS MEDICINE</v>
          </cell>
          <cell r="B2157" t="str">
            <v/>
          </cell>
        </row>
        <row r="2158">
          <cell r="A2158" t="str">
            <v>SPARES PARTS</v>
          </cell>
          <cell r="B2158" t="str">
            <v/>
          </cell>
        </row>
        <row r="2159">
          <cell r="A2159" t="str">
            <v>FOR JCB TUBEWELL PIPES SHIFTING CHARGES</v>
          </cell>
          <cell r="B2159" t="str">
            <v/>
          </cell>
        </row>
        <row r="2160">
          <cell r="A2160" t="str">
            <v>347 / HYDRA REPAIR &amp; MAINTENACE</v>
          </cell>
          <cell r="B2160" t="str">
            <v/>
          </cell>
        </row>
        <row r="2161">
          <cell r="A2161" t="str">
            <v>SHIFTING OF TRX 23 T HYDRA</v>
          </cell>
          <cell r="B2161" t="str">
            <v/>
          </cell>
        </row>
        <row r="2162">
          <cell r="A2162" t="str">
            <v>DOOR CLOSURE</v>
          </cell>
          <cell r="B2162">
            <v>200002703</v>
          </cell>
        </row>
        <row r="2163">
          <cell r="A2163" t="str">
            <v>PUMP OVERHAULING OF HYDRA</v>
          </cell>
          <cell r="B2163" t="str">
            <v/>
          </cell>
        </row>
        <row r="2164">
          <cell r="A2164" t="str">
            <v>Pipeline Works @ Atheha (Sangpr Blck)</v>
          </cell>
          <cell r="B2164" t="str">
            <v/>
          </cell>
        </row>
        <row r="2165">
          <cell r="A2165" t="str">
            <v>Man Power Supply for the Month of Dec</v>
          </cell>
          <cell r="B2165" t="str">
            <v/>
          </cell>
        </row>
        <row r="2166">
          <cell r="A2166" t="str">
            <v>U J CROSS FOR O P UNIT</v>
          </cell>
          <cell r="B2166" t="str">
            <v/>
          </cell>
        </row>
        <row r="2167">
          <cell r="A2167" t="str">
            <v>SERVICE</v>
          </cell>
          <cell r="B2167" t="str">
            <v/>
          </cell>
        </row>
        <row r="2168">
          <cell r="A2168" t="str">
            <v>FOR SURVEY EXP</v>
          </cell>
          <cell r="B2168" t="str">
            <v/>
          </cell>
        </row>
        <row r="2169">
          <cell r="A2169" t="str">
            <v>BED SHEET</v>
          </cell>
          <cell r="B2169" t="str">
            <v/>
          </cell>
        </row>
        <row r="2170">
          <cell r="A2170" t="str">
            <v>Boundarywall @ Sekhpur Asik (Kunda</v>
          </cell>
          <cell r="B2170" t="str">
            <v/>
          </cell>
        </row>
        <row r="2171">
          <cell r="A2171" t="str">
            <v>SECURTY DEPSIT(SD)</v>
          </cell>
          <cell r="B2171" t="str">
            <v/>
          </cell>
        </row>
        <row r="2172">
          <cell r="A2172" t="str">
            <v>PIPELINE @ BAHUTA (PATTI)</v>
          </cell>
          <cell r="B2172" t="str">
            <v/>
          </cell>
        </row>
        <row r="2173">
          <cell r="A2173" t="str">
            <v>113 / HYDRA REPAIR WORK</v>
          </cell>
          <cell r="B2173" t="str">
            <v/>
          </cell>
        </row>
        <row r="2174">
          <cell r="A2174" t="str">
            <v>GUM SHOE 10"</v>
          </cell>
          <cell r="B2174">
            <v>200003805</v>
          </cell>
        </row>
        <row r="2175">
          <cell r="A2175" t="str">
            <v>BUCKET IRON 20LTR</v>
          </cell>
          <cell r="B2175">
            <v>200003374</v>
          </cell>
        </row>
        <row r="2176">
          <cell r="A2176" t="str">
            <v>10 LTR OIL CAN</v>
          </cell>
          <cell r="B2176">
            <v>200004487</v>
          </cell>
        </row>
        <row r="2177">
          <cell r="A2177" t="str">
            <v>DELEVARY PIPES WELDING FOR O P UNIT</v>
          </cell>
          <cell r="B2177" t="str">
            <v/>
          </cell>
        </row>
        <row r="2178">
          <cell r="A2178" t="str">
            <v>FOR GUST HOUSE OF STAFF</v>
          </cell>
          <cell r="B2178" t="str">
            <v/>
          </cell>
        </row>
        <row r="2179">
          <cell r="A2179" t="str">
            <v>POST WARRANTY LABOUR CHARGES</v>
          </cell>
          <cell r="B2179" t="str">
            <v/>
          </cell>
        </row>
        <row r="2180">
          <cell r="A2180" t="str">
            <v>TRANSPORT CHARGES FOR MS PIPES 300 MM</v>
          </cell>
          <cell r="B2180" t="str">
            <v/>
          </cell>
        </row>
        <row r="2181">
          <cell r="A2181" t="str">
            <v>MS 150MM CROSS RING FOR TUBEWELL</v>
          </cell>
          <cell r="B2181">
            <v>200034904</v>
          </cell>
        </row>
        <row r="2182">
          <cell r="A2182" t="str">
            <v>MS 200MM CROSS RING FOR TUBEWELL</v>
          </cell>
          <cell r="B2182">
            <v>200034905</v>
          </cell>
        </row>
        <row r="2183">
          <cell r="A2183" t="str">
            <v>MS CLAMP 80MM FOR TUBE WELL</v>
          </cell>
          <cell r="B2183">
            <v>200034906</v>
          </cell>
        </row>
        <row r="2184">
          <cell r="A2184" t="str">
            <v>CUBE MOULD VIBRATING TABLE-1M X 1M</v>
          </cell>
          <cell r="B2184">
            <v>800004615</v>
          </cell>
        </row>
        <row r="2185">
          <cell r="A2185" t="str">
            <v>CEMENT MOTOR CUBE VIBRATING MACHINE</v>
          </cell>
          <cell r="B2185">
            <v>800004616</v>
          </cell>
        </row>
        <row r="2186">
          <cell r="A2186" t="str">
            <v>SCREW DRIVER 10" (2 IN 1)</v>
          </cell>
          <cell r="B2186">
            <v>200006645</v>
          </cell>
        </row>
        <row r="2187">
          <cell r="A2187" t="str">
            <v>ALUMINIUM PATTI 1.25" X 6MM</v>
          </cell>
          <cell r="B2187">
            <v>200008605</v>
          </cell>
        </row>
        <row r="2188">
          <cell r="A2188" t="str">
            <v>SERVICE CHARGE</v>
          </cell>
          <cell r="B2188" t="str">
            <v/>
          </cell>
        </row>
        <row r="2189">
          <cell r="A2189" t="str">
            <v>1000136/ Repair and Maintanance</v>
          </cell>
          <cell r="B2189" t="str">
            <v/>
          </cell>
        </row>
        <row r="2190">
          <cell r="A2190" t="str">
            <v>1000082 / JCB full Servicing</v>
          </cell>
          <cell r="B2190" t="str">
            <v/>
          </cell>
        </row>
        <row r="2191">
          <cell r="A2191" t="str">
            <v>WIRE ROPE SLING 16 MM x 4 MTS</v>
          </cell>
          <cell r="B2191">
            <v>200002104</v>
          </cell>
        </row>
        <row r="2192">
          <cell r="A2192" t="str">
            <v>CONCRETE NAILS 4"</v>
          </cell>
          <cell r="B2192">
            <v>200028231</v>
          </cell>
        </row>
        <row r="2193">
          <cell r="A2193" t="str">
            <v>BELT SLING 3 TON X 5 MTR</v>
          </cell>
          <cell r="B2193">
            <v>800001693</v>
          </cell>
        </row>
        <row r="2194">
          <cell r="A2194" t="str">
            <v>14 % spares</v>
          </cell>
          <cell r="B2194" t="str">
            <v/>
          </cell>
        </row>
        <row r="2195">
          <cell r="A2195" t="str">
            <v>FOODDING FOR ED SIR</v>
          </cell>
          <cell r="B2195" t="str">
            <v/>
          </cell>
        </row>
        <row r="2196">
          <cell r="A2196" t="str">
            <v>2001009 / Bike Servicing</v>
          </cell>
          <cell r="B2196" t="str">
            <v/>
          </cell>
        </row>
        <row r="2197">
          <cell r="A2197" t="str">
            <v>5 LTR OIL CAN</v>
          </cell>
          <cell r="B2197">
            <v>200006167</v>
          </cell>
        </row>
        <row r="2198">
          <cell r="A2198" t="str">
            <v>450 PSI Comnpressor@Saraynahar B-Bihar</v>
          </cell>
          <cell r="B2198" t="str">
            <v/>
          </cell>
        </row>
        <row r="2199">
          <cell r="A2199" t="str">
            <v>H.T NUT BOLT WITH WASHER M12 X65MM IN KG</v>
          </cell>
          <cell r="B2199">
            <v>200015823</v>
          </cell>
        </row>
        <row r="2200">
          <cell r="A2200" t="str">
            <v>1000137 / JCB 2nd full Servicing</v>
          </cell>
          <cell r="B2200" t="str">
            <v/>
          </cell>
        </row>
        <row r="2201">
          <cell r="A2201" t="str">
            <v>G.I. WIRE</v>
          </cell>
          <cell r="B2201">
            <v>200000292</v>
          </cell>
        </row>
        <row r="2202">
          <cell r="A2202" t="str">
            <v>TW @ Kabirpur (Aaspur devsra)</v>
          </cell>
          <cell r="B2202" t="str">
            <v/>
          </cell>
        </row>
        <row r="2203">
          <cell r="A2203" t="str">
            <v>450 PSI Comnpressor@Beerapur Kurdh &amp; Par</v>
          </cell>
          <cell r="B2203" t="str">
            <v/>
          </cell>
        </row>
        <row r="2204">
          <cell r="A2204" t="str">
            <v>Compressor @ Chakerhi&amp;NevadaKalan(Rmprsa</v>
          </cell>
          <cell r="B2204" t="str">
            <v/>
          </cell>
        </row>
        <row r="2205">
          <cell r="A2205" t="str">
            <v>Compressor @ Karenti (Kunda)</v>
          </cell>
          <cell r="B2205" t="str">
            <v/>
          </cell>
        </row>
        <row r="2206">
          <cell r="A2206" t="str">
            <v>Compressor @ Sarastpur (Patti)</v>
          </cell>
          <cell r="B2206" t="str">
            <v/>
          </cell>
        </row>
        <row r="2207">
          <cell r="A2207" t="str">
            <v>Compressor @Pure Gajai (Rampursngramgarh</v>
          </cell>
          <cell r="B2207" t="str">
            <v/>
          </cell>
        </row>
        <row r="2208">
          <cell r="A2208" t="str">
            <v>compressor @ Balla&amp;Damohan_Babaganj</v>
          </cell>
          <cell r="B2208" t="str">
            <v/>
          </cell>
        </row>
        <row r="2209">
          <cell r="A2209" t="str">
            <v>compressor @ Machheha Harda Patti_Babaga</v>
          </cell>
          <cell r="B2209" t="str">
            <v/>
          </cell>
        </row>
        <row r="2210">
          <cell r="A2210" t="str">
            <v>1000082 /JCB Servicing</v>
          </cell>
          <cell r="B2210" t="str">
            <v/>
          </cell>
        </row>
        <row r="2211">
          <cell r="A2211" t="str">
            <v>COLEM PIPES GRINDING,SPIDERS CUTTING O P</v>
          </cell>
          <cell r="B2211" t="str">
            <v/>
          </cell>
        </row>
        <row r="2212">
          <cell r="A2212" t="str">
            <v>Charges for Dovelopment of TW by 1'Cusec</v>
          </cell>
          <cell r="B2212" t="str">
            <v/>
          </cell>
        </row>
        <row r="2213">
          <cell r="A2213" t="str">
            <v>SAFETY CONE (DIVIDER)</v>
          </cell>
          <cell r="B2213">
            <v>200002989</v>
          </cell>
        </row>
        <row r="2214">
          <cell r="A2214" t="str">
            <v>PVC SAFETY CHAIN 6MM (DIVIDER)</v>
          </cell>
          <cell r="B2214">
            <v>200007377</v>
          </cell>
        </row>
        <row r="2215">
          <cell r="A2215" t="str">
            <v>Supply of Inverter &amp; Battery</v>
          </cell>
          <cell r="B2215" t="str">
            <v/>
          </cell>
        </row>
        <row r="2216">
          <cell r="A2216" t="str">
            <v>SITC of Pratapgarh 28 Nos Villages</v>
          </cell>
          <cell r="B2216" t="str">
            <v/>
          </cell>
        </row>
        <row r="2217">
          <cell r="A2217" t="str">
            <v>SHIFTING OF HYDRA 14 T</v>
          </cell>
          <cell r="B2217" t="str">
            <v/>
          </cell>
        </row>
        <row r="2218">
          <cell r="A2218" t="str">
            <v>KAMANI WORK</v>
          </cell>
          <cell r="B2218" t="str">
            <v/>
          </cell>
        </row>
        <row r="2219">
          <cell r="A2219" t="str">
            <v>2000770 / Bike engine overhaul</v>
          </cell>
          <cell r="B2219" t="str">
            <v/>
          </cell>
        </row>
        <row r="2220">
          <cell r="A2220" t="str">
            <v>QC LAB (10X8 MTR)</v>
          </cell>
          <cell r="B2220" t="str">
            <v/>
          </cell>
        </row>
        <row r="2221">
          <cell r="A2221" t="str">
            <v>TAXI CHARGES</v>
          </cell>
          <cell r="B2221" t="str">
            <v/>
          </cell>
        </row>
        <row r="2222">
          <cell r="A2222" t="str">
            <v>SHIFTING OF BATCHING PLANT CP30</v>
          </cell>
          <cell r="B2222" t="str">
            <v/>
          </cell>
        </row>
        <row r="2223">
          <cell r="A2223" t="str">
            <v>COMPRESSOR @BAHUTA _PATI</v>
          </cell>
          <cell r="B2223" t="str">
            <v/>
          </cell>
        </row>
        <row r="2224">
          <cell r="A2224" t="str">
            <v>COMPRESSOR @Chaurahi&amp;Bajhabit&amp;Mirgadwa_k</v>
          </cell>
          <cell r="B2224" t="str">
            <v/>
          </cell>
        </row>
        <row r="2225">
          <cell r="A2225" t="str">
            <v>COMPRESSOR @KATEHATI _SANGIPUR</v>
          </cell>
          <cell r="B2225" t="str">
            <v/>
          </cell>
        </row>
        <row r="2226">
          <cell r="A2226" t="str">
            <v>compressor @ Tanda&amp;Ping_Babaganj</v>
          </cell>
          <cell r="B2226" t="str">
            <v/>
          </cell>
        </row>
        <row r="2227">
          <cell r="A2227" t="str">
            <v>TW Dvlpmnt by Compressor @ Variyasamudra</v>
          </cell>
          <cell r="B2227" t="str">
            <v/>
          </cell>
        </row>
        <row r="2228">
          <cell r="A2228" t="str">
            <v>2000770 /  bike engine full overhauling</v>
          </cell>
          <cell r="B2228" t="str">
            <v/>
          </cell>
        </row>
        <row r="2229">
          <cell r="A2229" t="str">
            <v>DPR Vetting Charges</v>
          </cell>
          <cell r="B2229" t="str">
            <v/>
          </cell>
        </row>
        <row r="2230">
          <cell r="A2230" t="str">
            <v>Compressor @ Bijumau (Rampursangramgarh</v>
          </cell>
          <cell r="B2230" t="str">
            <v/>
          </cell>
        </row>
        <row r="2231">
          <cell r="A2231" t="str">
            <v>PATTI DRINKING WATER 20 LTR-SEPTEMBER'23</v>
          </cell>
          <cell r="B2231" t="str">
            <v/>
          </cell>
        </row>
        <row r="2232">
          <cell r="A2232" t="str">
            <v>FAN REGULATOR</v>
          </cell>
          <cell r="B2232">
            <v>200001843</v>
          </cell>
        </row>
        <row r="2233">
          <cell r="A2233" t="str">
            <v>LT 4CX70SQ.MM XLPE INS ARM ALU CABLE</v>
          </cell>
          <cell r="B2233">
            <v>800003925</v>
          </cell>
        </row>
        <row r="2234">
          <cell r="A2234" t="str">
            <v>Compressor@Purechhattu(RampurSangramGarh</v>
          </cell>
          <cell r="B2234" t="str">
            <v/>
          </cell>
        </row>
        <row r="2235">
          <cell r="A2235" t="str">
            <v>ELECTRIC PIPE THREADING M/C 1/2" TO 2"</v>
          </cell>
          <cell r="B2235">
            <v>800002110</v>
          </cell>
        </row>
        <row r="2236">
          <cell r="A2236" t="str">
            <v>NUT ,BOLTS FOR O P UNITS</v>
          </cell>
          <cell r="B2236" t="str">
            <v/>
          </cell>
        </row>
        <row r="2237">
          <cell r="A2237" t="str">
            <v>ESR @ Puredalpatshah &amp; Gauh(Aaspurdevsra</v>
          </cell>
          <cell r="B2237" t="str">
            <v/>
          </cell>
        </row>
        <row r="2238">
          <cell r="A2238" t="str">
            <v>450PSI @ Dadupur B-Patti</v>
          </cell>
          <cell r="B2238" t="str">
            <v/>
          </cell>
        </row>
        <row r="2239">
          <cell r="A2239" t="str">
            <v>2001142/ Bike Servicing</v>
          </cell>
          <cell r="B2239" t="str">
            <v/>
          </cell>
        </row>
        <row r="2240">
          <cell r="A2240" t="str">
            <v>250 PSI Comnpressor@Gauradand</v>
          </cell>
          <cell r="B2240" t="str">
            <v/>
          </cell>
        </row>
        <row r="2241">
          <cell r="A2241" t="str">
            <v>ESR Up to PCC @ Asnava (Sangipur)</v>
          </cell>
          <cell r="B2241" t="str">
            <v/>
          </cell>
        </row>
        <row r="2242">
          <cell r="A2242" t="str">
            <v>2000994 / Bike Servicing</v>
          </cell>
          <cell r="B2242" t="str">
            <v/>
          </cell>
        </row>
        <row r="2243">
          <cell r="A2243" t="str">
            <v>INNOVA TYRES</v>
          </cell>
          <cell r="B2243" t="str">
            <v/>
          </cell>
        </row>
        <row r="2244">
          <cell r="A2244" t="str">
            <v>3000313/ repair and maintannace</v>
          </cell>
          <cell r="B2244" t="str">
            <v/>
          </cell>
        </row>
        <row r="2245">
          <cell r="A2245" t="str">
            <v>250PSI @ Parahamidpur B-Sandwachandrika</v>
          </cell>
          <cell r="B2245" t="str">
            <v/>
          </cell>
        </row>
        <row r="2246">
          <cell r="A2246" t="str">
            <v>FOR EX GUEST PURPOSE</v>
          </cell>
          <cell r="B2246" t="str">
            <v/>
          </cell>
        </row>
        <row r="2247">
          <cell r="A2247" t="str">
            <v>Tube Well @ Purenarayanday (Sngpr Blck)</v>
          </cell>
          <cell r="B2247" t="str">
            <v/>
          </cell>
        </row>
        <row r="2248">
          <cell r="A2248" t="str">
            <v>WEIGHMENT CHARGES FOR MATERIAL</v>
          </cell>
          <cell r="B2248" t="str">
            <v/>
          </cell>
        </row>
        <row r="2249">
          <cell r="A2249" t="str">
            <v>ESR @ Bhikhampur &amp; Kopa (Aspursevsara)</v>
          </cell>
          <cell r="B2249" t="str">
            <v/>
          </cell>
        </row>
        <row r="2250">
          <cell r="A2250" t="str">
            <v>ESR @ Parvatpursuleman (Aspursevsara)</v>
          </cell>
          <cell r="B2250" t="str">
            <v/>
          </cell>
        </row>
        <row r="2251">
          <cell r="A2251" t="str">
            <v>2001077 / Bike Servicing</v>
          </cell>
          <cell r="B2251" t="str">
            <v/>
          </cell>
        </row>
        <row r="2252">
          <cell r="A2252" t="str">
            <v>450PSI Compressor@ Asrahi (Lalganj)</v>
          </cell>
          <cell r="B2252" t="str">
            <v/>
          </cell>
        </row>
        <row r="2253">
          <cell r="A2253" t="str">
            <v>14% SPARE PARTS BIKE EXTRA SPAR PARTS</v>
          </cell>
          <cell r="B2253" t="str">
            <v/>
          </cell>
        </row>
        <row r="2254">
          <cell r="A2254" t="str">
            <v>250 PSI Comnpressor@Mehmmadapur</v>
          </cell>
          <cell r="B2254" t="str">
            <v/>
          </cell>
        </row>
        <row r="2255">
          <cell r="A2255" t="str">
            <v>SPARES 28%</v>
          </cell>
          <cell r="B2255" t="str">
            <v/>
          </cell>
        </row>
        <row r="2256">
          <cell r="A2256" t="str">
            <v>2001074 / Bike Servicing</v>
          </cell>
          <cell r="B2256" t="str">
            <v/>
          </cell>
        </row>
        <row r="2257">
          <cell r="A2257" t="str">
            <v>450PSI Compressor@ Pureroop (Lalganj)</v>
          </cell>
          <cell r="B2257" t="str">
            <v/>
          </cell>
        </row>
        <row r="2258">
          <cell r="A2258" t="str">
            <v>Formation of Roads at Derwa Stockyard</v>
          </cell>
          <cell r="B2258" t="str">
            <v/>
          </cell>
        </row>
        <row r="2259">
          <cell r="A2259" t="str">
            <v>FOR STAFF MEETING</v>
          </cell>
          <cell r="B2259" t="str">
            <v/>
          </cell>
        </row>
        <row r="2260">
          <cell r="A2260" t="str">
            <v>Compressor @ SaraiKirat (Kunda )</v>
          </cell>
          <cell r="B2260" t="str">
            <v/>
          </cell>
        </row>
        <row r="2261">
          <cell r="A2261" t="str">
            <v>Borewell in Gadiyaan &amp; Shukulpur</v>
          </cell>
          <cell r="B2261" t="str">
            <v/>
          </cell>
        </row>
        <row r="2262">
          <cell r="A2262" t="str">
            <v>450PSI Compressor@ Puretilakram(Lalganj)</v>
          </cell>
          <cell r="B2262" t="str">
            <v/>
          </cell>
        </row>
        <row r="2263">
          <cell r="A2263" t="str">
            <v>Levelling &amp; Approach roads</v>
          </cell>
          <cell r="B2263" t="str">
            <v/>
          </cell>
        </row>
        <row r="2264">
          <cell r="A2264" t="str">
            <v>2001133 / Bike Servicing</v>
          </cell>
          <cell r="B2264" t="str">
            <v/>
          </cell>
        </row>
        <row r="2265">
          <cell r="A2265" t="str">
            <v>Compressor@Rajapur TW-2( Babaganj)</v>
          </cell>
          <cell r="B2265" t="str">
            <v/>
          </cell>
        </row>
        <row r="2266">
          <cell r="A2266" t="str">
            <v>FRIGHT CHARGES FROM KANPUR TO PRATAPGARH</v>
          </cell>
          <cell r="B2266" t="str">
            <v/>
          </cell>
        </row>
        <row r="2267">
          <cell r="A2267" t="str">
            <v>HIRING OF 14 TON HYDRA(NL01AB6900)</v>
          </cell>
          <cell r="B2267" t="str">
            <v/>
          </cell>
        </row>
        <row r="2268">
          <cell r="A2268" t="str">
            <v>Pipeline @ BASWAHI_BABAGANJ</v>
          </cell>
          <cell r="B2268" t="str">
            <v/>
          </cell>
        </row>
        <row r="2269">
          <cell r="A2269" t="str">
            <v>Pipeline @ TANDA AND PEENG_BABAGANJ</v>
          </cell>
          <cell r="B2269" t="str">
            <v/>
          </cell>
        </row>
        <row r="2270">
          <cell r="A2270" t="str">
            <v>Pipeline@KARENTI -KUNDA</v>
          </cell>
          <cell r="B2270" t="str">
            <v/>
          </cell>
        </row>
        <row r="2271">
          <cell r="A2271" t="str">
            <v>Variation @ Asrahi_Lalganj</v>
          </cell>
          <cell r="B2271" t="str">
            <v/>
          </cell>
        </row>
        <row r="2272">
          <cell r="A2272" t="str">
            <v>91/ Repair and Mainatanance</v>
          </cell>
          <cell r="B2272" t="str">
            <v/>
          </cell>
        </row>
        <row r="2273">
          <cell r="A2273" t="str">
            <v>HIRING OF 14T HYDRA(MP65DA 0136)</v>
          </cell>
          <cell r="B2273" t="str">
            <v/>
          </cell>
        </row>
        <row r="2274">
          <cell r="A2274" t="str">
            <v>LPG GAS 19 KG FOR MESS</v>
          </cell>
          <cell r="B2274" t="str">
            <v/>
          </cell>
        </row>
        <row r="2275">
          <cell r="A2275" t="str">
            <v>113 / SELF &amp; ALTINTOR REPAIR WORK</v>
          </cell>
          <cell r="B2275" t="str">
            <v/>
          </cell>
        </row>
        <row r="2276">
          <cell r="A2276" t="str">
            <v>TW@Seshpur_Kalakankar</v>
          </cell>
          <cell r="B2276" t="str">
            <v/>
          </cell>
        </row>
        <row r="2277">
          <cell r="A2277" t="str">
            <v>OP UNIT SPARE</v>
          </cell>
          <cell r="B2277" t="str">
            <v/>
          </cell>
        </row>
        <row r="2278">
          <cell r="A2278" t="str">
            <v>6000012 / HYDRA SPARE PARTS</v>
          </cell>
          <cell r="B2278" t="str">
            <v/>
          </cell>
        </row>
        <row r="2279">
          <cell r="A2279" t="str">
            <v>TW@Lathtara_Kalakankar</v>
          </cell>
          <cell r="B2279" t="str">
            <v/>
          </cell>
        </row>
        <row r="2280">
          <cell r="A2280" t="str">
            <v>ELECTRIC MOTOR 1 HP</v>
          </cell>
          <cell r="B2280">
            <v>800001463</v>
          </cell>
        </row>
        <row r="2281">
          <cell r="A2281" t="str">
            <v>1000082 / HYDRA SPARE PARTS</v>
          </cell>
          <cell r="B2281" t="str">
            <v/>
          </cell>
        </row>
        <row r="2282">
          <cell r="A2282" t="str">
            <v>I.P CAMERA SERVICE CHARGES</v>
          </cell>
          <cell r="B2282" t="str">
            <v/>
          </cell>
        </row>
        <row r="2283">
          <cell r="A2283" t="str">
            <v>ROAD TAX AND E CHALLAN</v>
          </cell>
          <cell r="B2283" t="str">
            <v/>
          </cell>
        </row>
        <row r="2284">
          <cell r="A2284" t="str">
            <v>CLEANING ITEMS FOR STAFF GUEST HOUSE</v>
          </cell>
          <cell r="B2284" t="str">
            <v/>
          </cell>
        </row>
        <row r="2285">
          <cell r="A2285" t="str">
            <v>Borewell in Mehammadpur</v>
          </cell>
          <cell r="B2285" t="str">
            <v/>
          </cell>
        </row>
        <row r="2286">
          <cell r="A2286" t="str">
            <v>Manpower supply for Oct'22</v>
          </cell>
          <cell r="B2286" t="str">
            <v/>
          </cell>
        </row>
        <row r="2287">
          <cell r="A2287" t="str">
            <v>TBL TOP FOR EXEN. JALNIGAM</v>
          </cell>
          <cell r="B2287" t="str">
            <v/>
          </cell>
        </row>
        <row r="2288">
          <cell r="A2288" t="str">
            <v>STATIONARY MATERIALS FOR OFFICE USE</v>
          </cell>
          <cell r="B2288" t="str">
            <v/>
          </cell>
        </row>
        <row r="2289">
          <cell r="A2289" t="str">
            <v>1000082 / HYDRA SPARE PARTS 28 %</v>
          </cell>
          <cell r="B2289" t="str">
            <v/>
          </cell>
        </row>
        <row r="2290">
          <cell r="A2290" t="str">
            <v>HAMMER 1KG</v>
          </cell>
          <cell r="B2290">
            <v>200000318</v>
          </cell>
        </row>
        <row r="2291">
          <cell r="A2291" t="str">
            <v>HAMMER 2.5KG</v>
          </cell>
          <cell r="B2291">
            <v>200000319</v>
          </cell>
        </row>
        <row r="2292">
          <cell r="A2292" t="str">
            <v>WATER  LEVEL HOSE 8MM</v>
          </cell>
          <cell r="B2292">
            <v>200000620</v>
          </cell>
        </row>
        <row r="2293">
          <cell r="A2293" t="str">
            <v>RING SPANNER 16 X 17</v>
          </cell>
          <cell r="B2293">
            <v>200001492</v>
          </cell>
        </row>
        <row r="2294">
          <cell r="A2294" t="str">
            <v>D/END SPANNER 16 X 17</v>
          </cell>
          <cell r="B2294">
            <v>200001494</v>
          </cell>
        </row>
        <row r="2295">
          <cell r="A2295" t="str">
            <v>FUNNEL SMALL</v>
          </cell>
          <cell r="B2295">
            <v>200006096</v>
          </cell>
        </row>
        <row r="2296">
          <cell r="A2296" t="str">
            <v>FUEL STRAINER</v>
          </cell>
          <cell r="B2296">
            <v>200018032</v>
          </cell>
        </row>
        <row r="2297">
          <cell r="A2297" t="str">
            <v>BEND PIPE 2IN</v>
          </cell>
          <cell r="B2297">
            <v>200019922</v>
          </cell>
        </row>
        <row r="2298">
          <cell r="A2298" t="str">
            <v>ALUMINIUM CONCRETE LEVEL PATTI + HANDLE</v>
          </cell>
          <cell r="B2298">
            <v>200021478</v>
          </cell>
        </row>
        <row r="2299">
          <cell r="A2299" t="str">
            <v>CONCRETE NAILS 2''</v>
          </cell>
          <cell r="B2299">
            <v>200027789</v>
          </cell>
        </row>
        <row r="2300">
          <cell r="A2300" t="str">
            <v>M.S NUT &amp; BOLT M 1/2" X 2"</v>
          </cell>
          <cell r="B2300">
            <v>200035720</v>
          </cell>
        </row>
        <row r="2301">
          <cell r="A2301" t="str">
            <v>FOR SPLIT AC SERVICING CHARGES</v>
          </cell>
          <cell r="B2301" t="str">
            <v/>
          </cell>
        </row>
        <row r="2302">
          <cell r="A2302" t="str">
            <v>3000312 / OP UNIT SPARE PARTS</v>
          </cell>
          <cell r="B2302" t="str">
            <v/>
          </cell>
        </row>
        <row r="2303">
          <cell r="A2303" t="str">
            <v>CONCRETE VIBRATOR  3 HP - ELECTRICAL</v>
          </cell>
          <cell r="B2303">
            <v>1300000126</v>
          </cell>
        </row>
        <row r="2304">
          <cell r="A2304" t="str">
            <v>MESS EXPENCE FOR EX GUEST</v>
          </cell>
          <cell r="B2304" t="str">
            <v/>
          </cell>
        </row>
        <row r="2305">
          <cell r="A2305" t="str">
            <v>2000991 / Bike Servicing</v>
          </cell>
          <cell r="B2305" t="str">
            <v/>
          </cell>
        </row>
        <row r="2306">
          <cell r="A2306" t="str">
            <v>TW@Aasanva_Sangipur</v>
          </cell>
          <cell r="B2306" t="str">
            <v/>
          </cell>
        </row>
        <row r="2307">
          <cell r="A2307" t="str">
            <v>COMUTER SERVICE CHARGES</v>
          </cell>
          <cell r="B2307" t="str">
            <v/>
          </cell>
        </row>
        <row r="2308">
          <cell r="A2308" t="str">
            <v>DESMET PLOTER PAPER ROLLS</v>
          </cell>
          <cell r="B2308" t="str">
            <v/>
          </cell>
        </row>
        <row r="2309">
          <cell r="A2309" t="str">
            <v>2000997/BIKE SERVICE</v>
          </cell>
          <cell r="B2309" t="str">
            <v/>
          </cell>
        </row>
        <row r="2310">
          <cell r="A2310" t="str">
            <v>ESR @ Maddupur &amp; Rokiyapur (Kalakankar)</v>
          </cell>
          <cell r="B2310" t="str">
            <v/>
          </cell>
        </row>
        <row r="2311">
          <cell r="A2311" t="str">
            <v>ELECTRICAL WORK FOR PATANJALI OFFICE</v>
          </cell>
          <cell r="B2311" t="str">
            <v/>
          </cell>
        </row>
        <row r="2312">
          <cell r="A2312" t="str">
            <v>2001175/bike service</v>
          </cell>
          <cell r="B2312" t="str">
            <v/>
          </cell>
        </row>
        <row r="2313">
          <cell r="A2313" t="str">
            <v>2001093 / Bike Servicing</v>
          </cell>
          <cell r="B2313" t="str">
            <v/>
          </cell>
        </row>
        <row r="2314">
          <cell r="A2314" t="str">
            <v>144 / HYDRA SPARE PARTS</v>
          </cell>
          <cell r="B2314" t="str">
            <v/>
          </cell>
        </row>
        <row r="2315">
          <cell r="A2315" t="str">
            <v>Pipeline Works  @ Chausa (Kunda) - P2</v>
          </cell>
          <cell r="B2315" t="str">
            <v/>
          </cell>
        </row>
        <row r="2316">
          <cell r="A2316" t="str">
            <v>TW @SandwaChandrika&amp;KatkaManpurTW-2(Sndc</v>
          </cell>
          <cell r="B2316" t="str">
            <v/>
          </cell>
        </row>
        <row r="2317">
          <cell r="A2317" t="str">
            <v>KOTA STOONE FOR MURTI PUJA</v>
          </cell>
          <cell r="B2317" t="str">
            <v/>
          </cell>
        </row>
        <row r="2318">
          <cell r="A2318" t="str">
            <v>2ND DG SERVICE</v>
          </cell>
          <cell r="B2318" t="str">
            <v/>
          </cell>
        </row>
        <row r="2319">
          <cell r="A2319" t="str">
            <v>6000012 / HYDRA SELF MOTOR PROBLEM</v>
          </cell>
          <cell r="B2319" t="str">
            <v/>
          </cell>
        </row>
        <row r="2320">
          <cell r="A2320" t="str">
            <v>TW WORKS @Ganvan Pati &amp; Ganai ,Bl-Bbabkn</v>
          </cell>
          <cell r="B2320" t="str">
            <v/>
          </cell>
        </row>
        <row r="2321">
          <cell r="A2321" t="str">
            <v>CARTRIDGE FOR PRINTER</v>
          </cell>
          <cell r="B2321" t="str">
            <v/>
          </cell>
        </row>
        <row r="2322">
          <cell r="A2322" t="str">
            <v>Borewell in Sakra</v>
          </cell>
          <cell r="B2322" t="str">
            <v/>
          </cell>
        </row>
        <row r="2323">
          <cell r="A2323" t="str">
            <v>PVC HOSE PIPE 3"</v>
          </cell>
          <cell r="B2323">
            <v>200008570</v>
          </cell>
        </row>
        <row r="2324">
          <cell r="A2324" t="str">
            <v>LT 2CX16SQ.MM XLPE INS ARM ALU CABLE</v>
          </cell>
          <cell r="B2324">
            <v>800003957</v>
          </cell>
        </row>
        <row r="2325">
          <cell r="A2325" t="str">
            <v>TW @Arjunpura (SandwaChandrika)</v>
          </cell>
          <cell r="B2325" t="str">
            <v/>
          </cell>
        </row>
        <row r="2326">
          <cell r="A2326" t="str">
            <v>3000303/COMPRESSOR SERVICE</v>
          </cell>
          <cell r="B2326" t="str">
            <v/>
          </cell>
        </row>
        <row r="2327">
          <cell r="A2327" t="str">
            <v>Control panel for cement feeding system</v>
          </cell>
          <cell r="B2327" t="str">
            <v/>
          </cell>
        </row>
        <row r="2328">
          <cell r="A2328" t="str">
            <v>Boundarywall @ Naubasta (Kunda)</v>
          </cell>
          <cell r="B2328" t="str">
            <v/>
          </cell>
        </row>
        <row r="2329">
          <cell r="A2329" t="str">
            <v>TW WORKS @Maruaan &amp; Saraynanka,Bl-Bbabkn</v>
          </cell>
          <cell r="B2329" t="str">
            <v/>
          </cell>
        </row>
        <row r="2330">
          <cell r="A2330" t="str">
            <v>SERVICE KIT</v>
          </cell>
          <cell r="B2330" t="str">
            <v/>
          </cell>
        </row>
        <row r="2331">
          <cell r="A2331" t="str">
            <v>Fabrication of precast OHT Moulds</v>
          </cell>
          <cell r="B2331" t="str">
            <v/>
          </cell>
        </row>
        <row r="2332">
          <cell r="A2332" t="str">
            <v>TW @ Rewali (Kalakankar)</v>
          </cell>
          <cell r="B2332" t="str">
            <v/>
          </cell>
        </row>
        <row r="2333">
          <cell r="A2333" t="str">
            <v>BW@Sndchndrika&amp;KatkaManpur(SandwaChandri</v>
          </cell>
          <cell r="B2333" t="str">
            <v/>
          </cell>
        </row>
        <row r="2334">
          <cell r="A2334" t="str">
            <v>FOR VISWAKARMA POOJA EXP</v>
          </cell>
          <cell r="B2334" t="str">
            <v/>
          </cell>
        </row>
        <row r="2335">
          <cell r="A2335" t="str">
            <v>Manpower Supply for the Month of July-23</v>
          </cell>
          <cell r="B2335" t="str">
            <v/>
          </cell>
        </row>
        <row r="2336">
          <cell r="A2336" t="str">
            <v>LT 1CX16SQ.MM PVC UNARM COPPER CABLE</v>
          </cell>
          <cell r="B2336">
            <v>200024683</v>
          </cell>
        </row>
        <row r="2337">
          <cell r="A2337" t="str">
            <v>LT 1CX10SQ.MM PVC INSULATED COPPER WIRE</v>
          </cell>
          <cell r="B2337">
            <v>200030422</v>
          </cell>
        </row>
        <row r="2338">
          <cell r="A2338" t="str">
            <v>H.P PRINTER 436 A3 POERSUPPLY REPAIR</v>
          </cell>
          <cell r="B2338" t="str">
            <v/>
          </cell>
        </row>
        <row r="2339">
          <cell r="A2339" t="str">
            <v>SERVICE CHARGES OF CCTV CAMERA</v>
          </cell>
          <cell r="B2339" t="str">
            <v/>
          </cell>
        </row>
        <row r="2340">
          <cell r="A2340" t="str">
            <v>SYSTEM SERVICE CHARGES</v>
          </cell>
          <cell r="B2340" t="str">
            <v/>
          </cell>
        </row>
        <row r="2341">
          <cell r="A2341" t="str">
            <v>Borewell in Gauradand</v>
          </cell>
          <cell r="B2341" t="str">
            <v/>
          </cell>
        </row>
        <row r="2342">
          <cell r="A2342" t="str">
            <v>TW WORKS @Harjamau,Block-Bababelkharnath</v>
          </cell>
          <cell r="B2342" t="str">
            <v/>
          </cell>
        </row>
        <row r="2343">
          <cell r="A2343" t="str">
            <v>Borewell in Nari</v>
          </cell>
          <cell r="B2343" t="str">
            <v/>
          </cell>
        </row>
        <row r="2344">
          <cell r="A2344" t="str">
            <v>OFFICE EXPENDATURE</v>
          </cell>
          <cell r="B2344" t="str">
            <v/>
          </cell>
        </row>
        <row r="2345">
          <cell r="A2345" t="str">
            <v>CLAW HAMMER WITH FIBER HANDLE</v>
          </cell>
          <cell r="B2345">
            <v>800004358</v>
          </cell>
        </row>
        <row r="2346">
          <cell r="A2346" t="str">
            <v>2001125 / BIKE Servicing</v>
          </cell>
          <cell r="B2346" t="str">
            <v/>
          </cell>
        </row>
        <row r="2347">
          <cell r="A2347" t="str">
            <v>HAMMER 5KG</v>
          </cell>
          <cell r="B2347">
            <v>200000326</v>
          </cell>
        </row>
        <row r="2348">
          <cell r="A2348" t="str">
            <v>TESTER</v>
          </cell>
          <cell r="B2348">
            <v>200000586</v>
          </cell>
        </row>
        <row r="2349">
          <cell r="A2349" t="str">
            <v>RCCB 63AMP BOX</v>
          </cell>
          <cell r="B2349">
            <v>200007758</v>
          </cell>
        </row>
        <row r="2350">
          <cell r="A2350" t="str">
            <v>For Ganesh Pooja Exp</v>
          </cell>
          <cell r="B2350" t="str">
            <v/>
          </cell>
        </row>
        <row r="2351">
          <cell r="A2351" t="str">
            <v>Boundarywall @ Banemanu Uparhar (Kunda)</v>
          </cell>
          <cell r="B2351" t="str">
            <v/>
          </cell>
        </row>
        <row r="2352">
          <cell r="A2352" t="str">
            <v>CHECK VALVE PN 1.0 DPCV 150MM</v>
          </cell>
          <cell r="B2352">
            <v>1200000467</v>
          </cell>
        </row>
        <row r="2353">
          <cell r="A2353" t="str">
            <v>INSTALLATION</v>
          </cell>
          <cell r="B2353" t="str">
            <v/>
          </cell>
        </row>
        <row r="2354">
          <cell r="A2354" t="str">
            <v>ESR @ Lohangpur (Rampursangramgarh)</v>
          </cell>
          <cell r="B2354" t="str">
            <v/>
          </cell>
        </row>
        <row r="2355">
          <cell r="A2355" t="str">
            <v>2000509 / BIKE Servicing</v>
          </cell>
          <cell r="B2355" t="str">
            <v/>
          </cell>
        </row>
        <row r="2356">
          <cell r="A2356" t="str">
            <v>Boundarywall @ Narwal (Sangipur)</v>
          </cell>
          <cell r="B2356" t="str">
            <v/>
          </cell>
        </row>
        <row r="2357">
          <cell r="A2357" t="str">
            <v>CHANGE OVER PANEL 125 AMP WITH ENCLOSER</v>
          </cell>
          <cell r="B2357">
            <v>800005282</v>
          </cell>
        </row>
        <row r="2358">
          <cell r="A2358" t="str">
            <v>MCB 125 AMP WITH ENCLOSER</v>
          </cell>
          <cell r="B2358">
            <v>800005283</v>
          </cell>
        </row>
        <row r="2359">
          <cell r="A2359" t="str">
            <v>SUBSCRIPTION</v>
          </cell>
          <cell r="B2359" t="str">
            <v/>
          </cell>
        </row>
        <row r="2360">
          <cell r="A2360" t="str">
            <v>MOUSE PAD</v>
          </cell>
          <cell r="B2360">
            <v>200008443</v>
          </cell>
        </row>
        <row r="2361">
          <cell r="A2361" t="str">
            <v>DG SET</v>
          </cell>
          <cell r="B2361" t="str">
            <v/>
          </cell>
        </row>
        <row r="2362">
          <cell r="A2362" t="str">
            <v>Office Use Material Towels</v>
          </cell>
          <cell r="B2362" t="str">
            <v/>
          </cell>
        </row>
        <row r="2363">
          <cell r="A2363" t="str">
            <v>ALUMINIUM LUGS - 50 SQMM</v>
          </cell>
          <cell r="B2363">
            <v>200000067</v>
          </cell>
        </row>
        <row r="2364">
          <cell r="A2364" t="str">
            <v>ALUMINIUM LUGS10 SQMM</v>
          </cell>
          <cell r="B2364">
            <v>200003779</v>
          </cell>
        </row>
        <row r="2365">
          <cell r="A2365" t="str">
            <v>LT1X6SQ.MM PVC INSULATED UNARM AL CABLE</v>
          </cell>
          <cell r="B2365">
            <v>200035614</v>
          </cell>
        </row>
        <row r="2366">
          <cell r="A2366" t="str">
            <v>2001129 / BIKE Servicing</v>
          </cell>
          <cell r="B2366" t="str">
            <v/>
          </cell>
        </row>
        <row r="2367">
          <cell r="A2367" t="str">
            <v>1000137/JCB RIM WELDING WORKS</v>
          </cell>
          <cell r="B2367" t="str">
            <v/>
          </cell>
        </row>
        <row r="2368">
          <cell r="A2368" t="str">
            <v>Tubewell at Saraybeehrbhadra (Sadar)</v>
          </cell>
          <cell r="B2368" t="str">
            <v/>
          </cell>
        </row>
        <row r="2369">
          <cell r="A2369" t="str">
            <v>5000104 /self motor repair work</v>
          </cell>
          <cell r="B2369" t="str">
            <v/>
          </cell>
        </row>
        <row r="2370">
          <cell r="A2370" t="str">
            <v>2001010/SERVICE</v>
          </cell>
          <cell r="B2370" t="str">
            <v/>
          </cell>
        </row>
        <row r="2371">
          <cell r="A2371" t="str">
            <v>CURING SUMP ( 3X5 MTR )</v>
          </cell>
          <cell r="B2371" t="str">
            <v/>
          </cell>
        </row>
        <row r="2372">
          <cell r="A2372" t="str">
            <v>INTERNET CHARGES FOR PRATAPGARH OFFICE</v>
          </cell>
          <cell r="B2372" t="str">
            <v/>
          </cell>
        </row>
        <row r="2373">
          <cell r="A2373" t="str">
            <v>REBUTTON TYRE 1000X20</v>
          </cell>
          <cell r="B2373">
            <v>200000493</v>
          </cell>
        </row>
        <row r="2374">
          <cell r="A2374" t="str">
            <v>FOR OFFICE ELECTRICAL DOOR WORK</v>
          </cell>
          <cell r="B2374" t="str">
            <v/>
          </cell>
        </row>
        <row r="2375">
          <cell r="A2375" t="str">
            <v>2001126 / BIKE Servicing</v>
          </cell>
          <cell r="B2375" t="str">
            <v/>
          </cell>
        </row>
        <row r="2376">
          <cell r="A2376" t="str">
            <v>BIKE REPAIR WORK</v>
          </cell>
          <cell r="B2376" t="str">
            <v/>
          </cell>
        </row>
        <row r="2377">
          <cell r="A2377" t="str">
            <v>TW WORKS@Harraipatti &amp; Labeda,B-Aaspurde</v>
          </cell>
          <cell r="B2377" t="str">
            <v/>
          </cell>
        </row>
        <row r="2378">
          <cell r="A2378" t="str">
            <v>CUPLOCK VERTICAL 2.5 MTR</v>
          </cell>
          <cell r="B2378">
            <v>800002163</v>
          </cell>
        </row>
        <row r="2379">
          <cell r="A2379" t="str">
            <v>ATLAS COPCO AIR COMPRESSOR 600 CFM</v>
          </cell>
          <cell r="B2379">
            <v>1400000314</v>
          </cell>
        </row>
        <row r="2380">
          <cell r="A2380" t="str">
            <v>WIRE ROPE SLING 10 MM x 6 MTS</v>
          </cell>
          <cell r="B2380">
            <v>200002073</v>
          </cell>
        </row>
        <row r="2381">
          <cell r="A2381" t="str">
            <v>WIRE ROPE SLING 14 MM x 6 MTS</v>
          </cell>
          <cell r="B2381">
            <v>200002094</v>
          </cell>
        </row>
        <row r="2382">
          <cell r="A2382" t="str">
            <v>2001077/BIKE SERVICE 28%</v>
          </cell>
          <cell r="B2382" t="str">
            <v/>
          </cell>
        </row>
        <row r="2383">
          <cell r="A2383" t="str">
            <v>2001149 / BIKE Servicing</v>
          </cell>
          <cell r="B2383" t="str">
            <v/>
          </cell>
        </row>
        <row r="2384">
          <cell r="A2384" t="str">
            <v>2001077/BIKE SERVICE</v>
          </cell>
          <cell r="B2384" t="str">
            <v/>
          </cell>
        </row>
        <row r="2385">
          <cell r="A2385" t="str">
            <v>2001105 / BIKE Servicing</v>
          </cell>
          <cell r="B2385" t="str">
            <v/>
          </cell>
        </row>
        <row r="2386">
          <cell r="A2386" t="str">
            <v>LPG FOR STAFF MESS</v>
          </cell>
          <cell r="B2386" t="str">
            <v/>
          </cell>
        </row>
        <row r="2387">
          <cell r="A2387" t="str">
            <v>200116 / TRANCHER HOUSING REPAIR WORK</v>
          </cell>
          <cell r="B2387" t="str">
            <v/>
          </cell>
        </row>
        <row r="2388">
          <cell r="A2388" t="str">
            <v>Pipeline @ Khargipur&amp;PhulpurRama(Bihar)</v>
          </cell>
          <cell r="B2388" t="str">
            <v/>
          </cell>
        </row>
        <row r="2389">
          <cell r="A2389" t="str">
            <v>2001131/BIKE SERVICE</v>
          </cell>
          <cell r="B2389" t="str">
            <v/>
          </cell>
        </row>
        <row r="2390">
          <cell r="A2390" t="str">
            <v>2001088 / BIKE Servicing</v>
          </cell>
          <cell r="B2390" t="str">
            <v/>
          </cell>
        </row>
        <row r="2391">
          <cell r="A2391" t="str">
            <v>CHAIN MS 5MM</v>
          </cell>
          <cell r="B2391">
            <v>800002959</v>
          </cell>
        </row>
        <row r="2392">
          <cell r="A2392" t="str">
            <v>Pipeline @ BESAAR_PATTI</v>
          </cell>
          <cell r="B2392" t="str">
            <v/>
          </cell>
        </row>
        <row r="2393">
          <cell r="A2393" t="str">
            <v>DG SET-15KVA</v>
          </cell>
          <cell r="B2393">
            <v>900008662</v>
          </cell>
        </row>
        <row r="2394">
          <cell r="A2394" t="str">
            <v>DG SET-20KVA</v>
          </cell>
          <cell r="B2394">
            <v>900008663</v>
          </cell>
        </row>
        <row r="2395">
          <cell r="A2395" t="str">
            <v>DG SET-40KVA</v>
          </cell>
          <cell r="B2395">
            <v>900008666</v>
          </cell>
        </row>
        <row r="2396">
          <cell r="A2396" t="str">
            <v>DG SET-10KVA</v>
          </cell>
          <cell r="B2396">
            <v>900008668</v>
          </cell>
        </row>
        <row r="2397">
          <cell r="A2397" t="str">
            <v>HIRING OF 40 KVA DGSET</v>
          </cell>
          <cell r="B2397" t="str">
            <v/>
          </cell>
        </row>
        <row r="2398">
          <cell r="A2398" t="str">
            <v>ROOM CHARGES</v>
          </cell>
          <cell r="B2398" t="str">
            <v/>
          </cell>
        </row>
        <row r="2399">
          <cell r="A2399" t="str">
            <v>TRANSPORTATION FOR 15 BIKES</v>
          </cell>
          <cell r="B2399" t="str">
            <v/>
          </cell>
        </row>
        <row r="2400">
          <cell r="A2400" t="str">
            <v>SPIGOT ROUND</v>
          </cell>
          <cell r="B2400">
            <v>800001045</v>
          </cell>
        </row>
        <row r="2401">
          <cell r="A2401" t="str">
            <v>M-SEAL IN PAC</v>
          </cell>
          <cell r="B2401">
            <v>200000423</v>
          </cell>
        </row>
        <row r="2402">
          <cell r="A2402" t="str">
            <v>LT 4CX50SQ.MM XLPE INS UNARM ALU CABLE</v>
          </cell>
          <cell r="B2402">
            <v>800003969</v>
          </cell>
        </row>
        <row r="2403">
          <cell r="A2403" t="str">
            <v>2001122/BIKE SERVICE</v>
          </cell>
          <cell r="B2403" t="str">
            <v/>
          </cell>
        </row>
        <row r="2404">
          <cell r="A2404" t="str">
            <v>2001185 / BIKE Servicing</v>
          </cell>
          <cell r="B2404" t="str">
            <v/>
          </cell>
        </row>
        <row r="2405">
          <cell r="A2405" t="str">
            <v>BIKE HELMET</v>
          </cell>
          <cell r="B2405" t="str">
            <v/>
          </cell>
        </row>
        <row r="2406">
          <cell r="A2406" t="str">
            <v>ELECTRICAL MATERIAL AT  PATTI -3</v>
          </cell>
          <cell r="B2406" t="str">
            <v/>
          </cell>
        </row>
        <row r="2407">
          <cell r="A2407" t="str">
            <v>HIRING OF JCB</v>
          </cell>
          <cell r="B2407" t="str">
            <v/>
          </cell>
        </row>
        <row r="2408">
          <cell r="A2408" t="str">
            <v>Pump House @ Deduaa (Aaspurdevsara)</v>
          </cell>
          <cell r="B2408" t="str">
            <v/>
          </cell>
        </row>
        <row r="2409">
          <cell r="A2409" t="str">
            <v>Pipeline @ Kandaru (Kalakankar)</v>
          </cell>
          <cell r="B2409" t="str">
            <v/>
          </cell>
        </row>
        <row r="2410">
          <cell r="A2410" t="str">
            <v>2000994/BIKE SERVICE</v>
          </cell>
          <cell r="B2410" t="str">
            <v/>
          </cell>
        </row>
        <row r="2411">
          <cell r="A2411" t="str">
            <v>WOODEN ALMARI 4FTX6FT</v>
          </cell>
          <cell r="B2411">
            <v>1300001423</v>
          </cell>
        </row>
        <row r="2412">
          <cell r="A2412" t="str">
            <v>STORE SHED (15X10MTR)</v>
          </cell>
          <cell r="B2412" t="str">
            <v/>
          </cell>
        </row>
        <row r="2413">
          <cell r="A2413" t="str">
            <v>2001072/CAMPER SERVICE 28%</v>
          </cell>
          <cell r="B2413" t="str">
            <v/>
          </cell>
        </row>
        <row r="2414">
          <cell r="A2414" t="str">
            <v>M.S PIPE 65 NB IN EA</v>
          </cell>
          <cell r="B2414">
            <v>800001366</v>
          </cell>
        </row>
        <row r="2415">
          <cell r="A2415" t="str">
            <v>2001072/CAMPER SERVICE 18%</v>
          </cell>
          <cell r="B2415" t="str">
            <v/>
          </cell>
        </row>
        <row r="2416">
          <cell r="A2416" t="str">
            <v>BIKE SERVICE28%</v>
          </cell>
          <cell r="B2416" t="str">
            <v/>
          </cell>
        </row>
        <row r="2417">
          <cell r="A2417" t="str">
            <v>TW Dev by 450 PSI@Parsipur(Kunda)</v>
          </cell>
          <cell r="B2417" t="str">
            <v/>
          </cell>
        </row>
        <row r="2418">
          <cell r="A2418" t="str">
            <v>2001074/BIKE SERVICE</v>
          </cell>
          <cell r="B2418" t="str">
            <v/>
          </cell>
        </row>
        <row r="2419">
          <cell r="A2419" t="str">
            <v>Boundarywall @ Asrahi (Lalganj)</v>
          </cell>
          <cell r="B2419" t="str">
            <v/>
          </cell>
        </row>
        <row r="2420">
          <cell r="A2420" t="str">
            <v>FOR GUEST HOUSE MESS</v>
          </cell>
          <cell r="B2420" t="str">
            <v/>
          </cell>
        </row>
        <row r="2421">
          <cell r="A2421" t="str">
            <v>TW Dev by 450 PSI@Kanyaeyadullapur &amp; Har</v>
          </cell>
          <cell r="B2421" t="str">
            <v/>
          </cell>
        </row>
        <row r="2422">
          <cell r="A2422" t="str">
            <v>SPEARS 18% AND LABOUR CHARGES</v>
          </cell>
          <cell r="B2422" t="str">
            <v/>
          </cell>
        </row>
        <row r="2423">
          <cell r="A2423" t="str">
            <v>Pipeline @ Haraipatti &amp; Labeda(Aspurdevs</v>
          </cell>
          <cell r="B2423" t="str">
            <v/>
          </cell>
        </row>
        <row r="2424">
          <cell r="A2424" t="str">
            <v>TW Dev by 450 PSI@Sarayjagatsingh(Lalgan</v>
          </cell>
          <cell r="B2424" t="str">
            <v/>
          </cell>
        </row>
        <row r="2425">
          <cell r="A2425" t="str">
            <v>GROSSERY FOR VIP GUEST HOUSE</v>
          </cell>
          <cell r="B2425" t="str">
            <v/>
          </cell>
        </row>
        <row r="2426">
          <cell r="A2426" t="str">
            <v>2001143 / BIKE Servicing</v>
          </cell>
          <cell r="B2426" t="str">
            <v/>
          </cell>
        </row>
        <row r="2427">
          <cell r="A2427" t="str">
            <v>3000218/SPARES PARTS</v>
          </cell>
          <cell r="B2427" t="str">
            <v/>
          </cell>
        </row>
        <row r="2428">
          <cell r="A2428" t="str">
            <v>TW Dev by 450 PSI@Khemkaranpur(Bihar)</v>
          </cell>
          <cell r="B2428" t="str">
            <v/>
          </cell>
        </row>
        <row r="2429">
          <cell r="A2429" t="str">
            <v>ESR@KaranpurKhujahi(Bababhelkaranthdham)</v>
          </cell>
          <cell r="B2429" t="str">
            <v/>
          </cell>
        </row>
        <row r="2430">
          <cell r="A2430" t="str">
            <v>2001146 / BIKE Servicing</v>
          </cell>
          <cell r="B2430" t="str">
            <v/>
          </cell>
        </row>
        <row r="2431">
          <cell r="A2431" t="str">
            <v>JCB LIGHT</v>
          </cell>
          <cell r="B2431" t="str">
            <v/>
          </cell>
        </row>
        <row r="2432">
          <cell r="A2432" t="str">
            <v>Compressor @ Tarapur (Lalganj)</v>
          </cell>
          <cell r="B2432" t="str">
            <v/>
          </cell>
        </row>
        <row r="2433">
          <cell r="A2433" t="str">
            <v>G.I.PIPE 1" IN FT</v>
          </cell>
          <cell r="B2433">
            <v>200009953</v>
          </cell>
        </row>
        <row r="2434">
          <cell r="A2434" t="str">
            <v>GEAR HEAADS FOR THE OP UNITS</v>
          </cell>
          <cell r="B2434" t="str">
            <v/>
          </cell>
        </row>
        <row r="2435">
          <cell r="A2435" t="str">
            <v>450 PSI Comnpressor@Lakuri(Rmpsng)</v>
          </cell>
          <cell r="B2435" t="str">
            <v/>
          </cell>
        </row>
        <row r="2436">
          <cell r="A2436" t="str">
            <v>WIRE ROPE SLING 12 MM X 6 MTR</v>
          </cell>
          <cell r="B2436">
            <v>200001721</v>
          </cell>
        </row>
        <row r="2437">
          <cell r="A2437" t="str">
            <v>D BOW SHACKLE 05 TON</v>
          </cell>
          <cell r="B2437">
            <v>200001881</v>
          </cell>
        </row>
        <row r="2438">
          <cell r="A2438" t="str">
            <v>450 PSI Comnpressor@Budhiyapur(Rmpsng)</v>
          </cell>
          <cell r="B2438" t="str">
            <v/>
          </cell>
        </row>
        <row r="2439">
          <cell r="A2439" t="str">
            <v>2000990 / BIKE Servicing</v>
          </cell>
          <cell r="B2439" t="str">
            <v/>
          </cell>
        </row>
        <row r="2440">
          <cell r="A2440" t="str">
            <v>ESR @ GP_Saraynakar, Block_BBND</v>
          </cell>
          <cell r="B2440" t="str">
            <v/>
          </cell>
        </row>
        <row r="2441">
          <cell r="A2441" t="str">
            <v>TRANSPORT CHARGE OF TRACTOR TRENCH</v>
          </cell>
          <cell r="B2441" t="str">
            <v/>
          </cell>
        </row>
        <row r="2442">
          <cell r="A2442" t="str">
            <v>2000994/BIKE REPAIR</v>
          </cell>
          <cell r="B2442" t="str">
            <v/>
          </cell>
        </row>
        <row r="2443">
          <cell r="A2443" t="str">
            <v>FOR EXECUTIVE GUEST HOUSE</v>
          </cell>
          <cell r="B2443" t="str">
            <v/>
          </cell>
        </row>
        <row r="2444">
          <cell r="A2444" t="str">
            <v>CASING PATTI 25MM</v>
          </cell>
          <cell r="B2444">
            <v>200004211</v>
          </cell>
        </row>
        <row r="2445">
          <cell r="A2445" t="str">
            <v>ESR @ Amarpur (Bababhelkaranthdham)</v>
          </cell>
          <cell r="B2445" t="str">
            <v/>
          </cell>
        </row>
        <row r="2446">
          <cell r="A2446" t="str">
            <v>ESR @ GP_Srinathpur, Block_BBND</v>
          </cell>
          <cell r="B2446" t="str">
            <v/>
          </cell>
        </row>
        <row r="2447">
          <cell r="A2447" t="str">
            <v>SERVICE 5%</v>
          </cell>
          <cell r="B2447" t="str">
            <v/>
          </cell>
        </row>
        <row r="2448">
          <cell r="A2448" t="str">
            <v>450 PSI Comnpressor@Chandapur &amp; Day B-kk</v>
          </cell>
          <cell r="B2448" t="str">
            <v/>
          </cell>
        </row>
        <row r="2449">
          <cell r="A2449" t="str">
            <v>TRANSIT MIXER REPAIRING 28%</v>
          </cell>
          <cell r="B2449" t="str">
            <v/>
          </cell>
        </row>
        <row r="2450">
          <cell r="A2450" t="str">
            <v>2001075 / BIKE Servicing</v>
          </cell>
          <cell r="B2450" t="str">
            <v/>
          </cell>
        </row>
        <row r="2451">
          <cell r="A2451" t="str">
            <v>450 PSI Comnpressor@Rajapur B-Babaganj</v>
          </cell>
          <cell r="B2451" t="str">
            <v/>
          </cell>
        </row>
        <row r="2452">
          <cell r="A2452" t="str">
            <v>SUPPLY OF WATER TANKER WITH WATER</v>
          </cell>
          <cell r="B2452" t="str">
            <v/>
          </cell>
        </row>
        <row r="2453">
          <cell r="A2453" t="str">
            <v>TRANSIT MIXER REPAIRING</v>
          </cell>
          <cell r="B2453" t="str">
            <v/>
          </cell>
        </row>
        <row r="2454">
          <cell r="A2454" t="str">
            <v>LED TV 40"</v>
          </cell>
          <cell r="B2454">
            <v>1300000451</v>
          </cell>
        </row>
        <row r="2455">
          <cell r="A2455" t="str">
            <v>M.S ANGLE ISA 50 X 50 X 6 MM</v>
          </cell>
          <cell r="B2455">
            <v>200005132</v>
          </cell>
        </row>
        <row r="2456">
          <cell r="A2456" t="str">
            <v>CHANGE OVER SWITCH 250AMPS</v>
          </cell>
          <cell r="B2456">
            <v>400010413</v>
          </cell>
        </row>
        <row r="2457">
          <cell r="A2457" t="str">
            <v>MCCB 200 AMPS</v>
          </cell>
          <cell r="B2457">
            <v>800000323</v>
          </cell>
        </row>
        <row r="2458">
          <cell r="A2458" t="str">
            <v>2001144/SERVICE</v>
          </cell>
          <cell r="B2458" t="str">
            <v/>
          </cell>
        </row>
        <row r="2459">
          <cell r="A2459" t="str">
            <v>Pipeline @ Mandah &amp; Bojhi(Mangraura)</v>
          </cell>
          <cell r="B2459" t="str">
            <v/>
          </cell>
        </row>
        <row r="2460">
          <cell r="A2460" t="str">
            <v>RFI BOOKS SITE ACTIVITY</v>
          </cell>
          <cell r="B2460" t="str">
            <v/>
          </cell>
        </row>
        <row r="2461">
          <cell r="A2461" t="str">
            <v>RADAR TYPE LEVEL TRANSMITERS</v>
          </cell>
          <cell r="B2461">
            <v>200033649</v>
          </cell>
        </row>
        <row r="2462">
          <cell r="A2462" t="str">
            <v>MS 300 MM  CROSS RING FOR TUBEWELL</v>
          </cell>
          <cell r="B2462">
            <v>200035350</v>
          </cell>
        </row>
        <row r="2463">
          <cell r="A2463" t="str">
            <v>2000997/BIKE REPAIRE</v>
          </cell>
          <cell r="B2463" t="str">
            <v/>
          </cell>
        </row>
        <row r="2464">
          <cell r="A2464" t="str">
            <v>HDPE Branch TEE 200mm X 200mm X 125mm</v>
          </cell>
          <cell r="B2464">
            <v>200034191</v>
          </cell>
        </row>
        <row r="2465">
          <cell r="A2465" t="str">
            <v>MONITOR DELL TFT</v>
          </cell>
          <cell r="B2465">
            <v>1300001206</v>
          </cell>
        </row>
        <row r="2466">
          <cell r="A2466" t="str">
            <v>FREE OF MESS EXPENCTURE</v>
          </cell>
          <cell r="B2466" t="str">
            <v/>
          </cell>
        </row>
        <row r="2467">
          <cell r="A2467" t="str">
            <v>MS END CAP 200MM X 80MM FOR TUBEWELL</v>
          </cell>
          <cell r="B2467">
            <v>200034902</v>
          </cell>
        </row>
        <row r="2468">
          <cell r="A2468" t="str">
            <v>FOR CLIENT Entertainment</v>
          </cell>
          <cell r="B2468" t="str">
            <v/>
          </cell>
        </row>
        <row r="2469">
          <cell r="A2469" t="str">
            <v>GUNNY CLOTH ( HESSIAN CLOTH )</v>
          </cell>
          <cell r="B2469">
            <v>200007403</v>
          </cell>
        </row>
        <row r="2470">
          <cell r="A2470" t="str">
            <v>BATCHING PLANT CALIBRATION CHARGES</v>
          </cell>
          <cell r="B2470" t="str">
            <v/>
          </cell>
        </row>
        <row r="2471">
          <cell r="A2471" t="str">
            <v>RCC COVER BLOCK MULTI DIMENSION 50MM</v>
          </cell>
          <cell r="B2471">
            <v>200034870</v>
          </cell>
        </row>
        <row r="2472">
          <cell r="A2472" t="str">
            <v>BATCHING PLANT MISC.BALANCE WORKS</v>
          </cell>
          <cell r="B2472" t="str">
            <v/>
          </cell>
        </row>
        <row r="2473">
          <cell r="A2473" t="str">
            <v>Tube well @ Alawalpur (Sngpr Blck)</v>
          </cell>
          <cell r="B2473" t="str">
            <v/>
          </cell>
        </row>
        <row r="2474">
          <cell r="A2474" t="str">
            <v>2001073/ 1ST TRACTOR Servicing</v>
          </cell>
          <cell r="B2474" t="str">
            <v/>
          </cell>
        </row>
        <row r="2475">
          <cell r="A2475" t="str">
            <v>PUJA SAMAN FOR 2 JCB</v>
          </cell>
          <cell r="B2475" t="str">
            <v/>
          </cell>
        </row>
        <row r="2476">
          <cell r="A2476" t="str">
            <v>MS CLAMP 100MM FOR TUBE WELL</v>
          </cell>
          <cell r="B2476">
            <v>200035131</v>
          </cell>
        </row>
        <row r="2477">
          <cell r="A2477" t="str">
            <v>NEW JCB UNLOADING CHARGE</v>
          </cell>
          <cell r="B2477" t="str">
            <v/>
          </cell>
        </row>
        <row r="2478">
          <cell r="A2478" t="str">
            <v>TM REPAIRING WORKS</v>
          </cell>
          <cell r="B2478" t="str">
            <v/>
          </cell>
        </row>
        <row r="2479">
          <cell r="A2479" t="str">
            <v>UNLOADING CHARGES</v>
          </cell>
          <cell r="B2479" t="str">
            <v/>
          </cell>
        </row>
        <row r="2480">
          <cell r="A2480" t="str">
            <v>WHEEL SPANER,JACK ROD</v>
          </cell>
          <cell r="B2480" t="str">
            <v/>
          </cell>
        </row>
        <row r="2481">
          <cell r="A2481" t="str">
            <v>GREASE MP-3</v>
          </cell>
          <cell r="B2481" t="str">
            <v/>
          </cell>
        </row>
        <row r="2482">
          <cell r="A2482" t="str">
            <v>RO SERVICE</v>
          </cell>
          <cell r="B2482" t="str">
            <v/>
          </cell>
        </row>
        <row r="2483">
          <cell r="A2483" t="str">
            <v>ELECTRIC CONNECTION FOR PRECAST</v>
          </cell>
          <cell r="B2483" t="str">
            <v/>
          </cell>
        </row>
        <row r="2484">
          <cell r="A2484" t="str">
            <v>D-SHACKLES 15MT</v>
          </cell>
          <cell r="B2484">
            <v>200002239</v>
          </cell>
        </row>
        <row r="2485">
          <cell r="A2485" t="str">
            <v>VIBRATOR NEEDLE 40MM WITH HOSE</v>
          </cell>
          <cell r="B2485">
            <v>200007367</v>
          </cell>
        </row>
        <row r="2486">
          <cell r="A2486" t="str">
            <v>NEEDLE-20MM</v>
          </cell>
          <cell r="B2486">
            <v>200024396</v>
          </cell>
        </row>
        <row r="2487">
          <cell r="A2487" t="str">
            <v>BELT SLING 6 TON X 3 MTR</v>
          </cell>
          <cell r="B2487">
            <v>800005209</v>
          </cell>
        </row>
        <row r="2488">
          <cell r="A2488" t="str">
            <v>WINDOWS MOSQUITO KIT STEEL</v>
          </cell>
          <cell r="B2488" t="str">
            <v/>
          </cell>
        </row>
        <row r="2489">
          <cell r="A2489" t="str">
            <v>FOR EX GUEST AT GUEST HOUSE</v>
          </cell>
          <cell r="B2489" t="str">
            <v/>
          </cell>
        </row>
        <row r="2490">
          <cell r="A2490" t="str">
            <v>REPAIRE 28%</v>
          </cell>
          <cell r="B2490" t="str">
            <v/>
          </cell>
        </row>
        <row r="2491">
          <cell r="A2491" t="str">
            <v>OFFICE FURNITURE</v>
          </cell>
          <cell r="B2491" t="str">
            <v/>
          </cell>
        </row>
        <row r="2492">
          <cell r="A2492" t="str">
            <v>TW works at Saphachhat B-aspurdevsra</v>
          </cell>
          <cell r="B2492" t="str">
            <v/>
          </cell>
        </row>
        <row r="2493">
          <cell r="A2493" t="str">
            <v>REPAIRE</v>
          </cell>
          <cell r="B2493" t="str">
            <v/>
          </cell>
        </row>
        <row r="2494">
          <cell r="A2494" t="str">
            <v>PVC BOARD - 7'X4'</v>
          </cell>
          <cell r="B2494">
            <v>200032371</v>
          </cell>
        </row>
        <row r="2495">
          <cell r="A2495" t="str">
            <v>20 FEET OFFICE CONTAINER ALU PARTICIAN W</v>
          </cell>
          <cell r="B2495" t="str">
            <v/>
          </cell>
        </row>
        <row r="2496">
          <cell r="A2496" t="str">
            <v>TW works at Bhattikhurd Block-Aspurdevsr</v>
          </cell>
          <cell r="B2496" t="str">
            <v/>
          </cell>
        </row>
        <row r="2497">
          <cell r="A2497" t="str">
            <v>Pipeline @ Govindpur (Aaspurdevsara)</v>
          </cell>
          <cell r="B2497" t="str">
            <v/>
          </cell>
        </row>
        <row r="2498">
          <cell r="A2498" t="str">
            <v>TW works at Bind B-aspurdevsra</v>
          </cell>
          <cell r="B2498" t="str">
            <v/>
          </cell>
        </row>
        <row r="2499">
          <cell r="A2499" t="str">
            <v>TW works at Nariyawan Block-Babaganj</v>
          </cell>
          <cell r="B2499" t="str">
            <v/>
          </cell>
        </row>
        <row r="2500">
          <cell r="A2500" t="str">
            <v>HIRING OF TRACK FOR DG SET SHIFTING</v>
          </cell>
          <cell r="B2500" t="str">
            <v/>
          </cell>
        </row>
        <row r="2501">
          <cell r="A2501" t="str">
            <v>TW works at Parvatpursuleman B-aspurdevs</v>
          </cell>
          <cell r="B2501" t="str">
            <v/>
          </cell>
        </row>
        <row r="2502">
          <cell r="A2502" t="str">
            <v>TRANSPOTATION OF BATCHING PLANT PANEL</v>
          </cell>
          <cell r="B2502" t="str">
            <v/>
          </cell>
        </row>
        <row r="2503">
          <cell r="A2503" t="str">
            <v>WATER TANK 1000 LTR</v>
          </cell>
          <cell r="B2503">
            <v>1300000193</v>
          </cell>
        </row>
        <row r="2504">
          <cell r="A2504" t="str">
            <v>RIGHT ANGLE  24"</v>
          </cell>
          <cell r="B2504">
            <v>200000496</v>
          </cell>
        </row>
        <row r="2505">
          <cell r="A2505" t="str">
            <v>BALL VALVE 1''</v>
          </cell>
          <cell r="B2505">
            <v>200008021</v>
          </cell>
        </row>
        <row r="2506">
          <cell r="A2506" t="str">
            <v>TW works at Atarsand &amp; Parsupur B-sadar</v>
          </cell>
          <cell r="B2506" t="str">
            <v/>
          </cell>
        </row>
        <row r="2507">
          <cell r="A2507" t="str">
            <v>FOR GUEST HOUSE OF STAFF</v>
          </cell>
          <cell r="B2507" t="str">
            <v/>
          </cell>
        </row>
        <row r="2508">
          <cell r="A2508" t="str">
            <v>TW works at Bhikampur Block-Aspurdevsr</v>
          </cell>
          <cell r="B2508" t="str">
            <v/>
          </cell>
        </row>
        <row r="2509">
          <cell r="A2509" t="str">
            <v>OP Unit @Devapur B-Lalganj</v>
          </cell>
          <cell r="B2509" t="str">
            <v/>
          </cell>
        </row>
        <row r="2510">
          <cell r="A2510" t="str">
            <v>TW works at Badhwait Block-Babaganj</v>
          </cell>
          <cell r="B2510" t="str">
            <v/>
          </cell>
        </row>
        <row r="2511">
          <cell r="A2511" t="str">
            <v>OP Unit @Pure Roop B-Lalganj</v>
          </cell>
          <cell r="B2511" t="str">
            <v/>
          </cell>
        </row>
        <row r="2512">
          <cell r="A2512" t="str">
            <v>OP Unit @Barna  B-Bihar</v>
          </cell>
          <cell r="B2512" t="str">
            <v/>
          </cell>
        </row>
        <row r="2513">
          <cell r="A2513" t="str">
            <v>AIR CONDITIONER SPLIT 1 TON</v>
          </cell>
          <cell r="B2513">
            <v>1300000046</v>
          </cell>
        </row>
        <row r="2514">
          <cell r="A2514" t="str">
            <v>OP Unit @Umari Kotila B-Bihar</v>
          </cell>
          <cell r="B2514" t="str">
            <v/>
          </cell>
        </row>
        <row r="2515">
          <cell r="A2515" t="str">
            <v>D BOW SHACKLE 8.5TON</v>
          </cell>
          <cell r="B2515">
            <v>800001896</v>
          </cell>
        </row>
        <row r="2516">
          <cell r="A2516" t="str">
            <v>OP Unit @Maharajpur B-Bihar</v>
          </cell>
          <cell r="B2516" t="str">
            <v/>
          </cell>
        </row>
        <row r="2517">
          <cell r="A2517" t="str">
            <v>OP Unit @Burhepur B-Bihar</v>
          </cell>
          <cell r="B2517" t="str">
            <v/>
          </cell>
        </row>
        <row r="2518">
          <cell r="A2518" t="str">
            <v>FOR MESS STORE PURPOSE</v>
          </cell>
          <cell r="B2518" t="str">
            <v/>
          </cell>
        </row>
        <row r="2519">
          <cell r="A2519" t="str">
            <v>G.I PIPE 40 NB IN KG</v>
          </cell>
          <cell r="B2519">
            <v>200011697</v>
          </cell>
        </row>
        <row r="2520">
          <cell r="A2520" t="str">
            <v>OP Unit @Chhevaga B-Bihar</v>
          </cell>
          <cell r="B2520" t="str">
            <v/>
          </cell>
        </row>
        <row r="2521">
          <cell r="A2521" t="str">
            <v>FAN BELT FOR JCB</v>
          </cell>
          <cell r="B2521" t="str">
            <v/>
          </cell>
        </row>
        <row r="2522">
          <cell r="A2522" t="str">
            <v>BED SWITCH 10AMP.</v>
          </cell>
          <cell r="B2522">
            <v>200022543</v>
          </cell>
        </row>
        <row r="2523">
          <cell r="A2523" t="str">
            <v>6 MODULAR SWITCH BOX</v>
          </cell>
          <cell r="B2523">
            <v>200025348</v>
          </cell>
        </row>
        <row r="2524">
          <cell r="A2524" t="str">
            <v>PVC SADDLE 25 MM</v>
          </cell>
          <cell r="B2524">
            <v>200030987</v>
          </cell>
        </row>
        <row r="2525">
          <cell r="A2525" t="str">
            <v>SKIRT  PENDENT HOLDER (METAL RING)</v>
          </cell>
          <cell r="B2525">
            <v>200031192</v>
          </cell>
        </row>
        <row r="2526">
          <cell r="A2526" t="str">
            <v>Pipeline @ Aaspurdevsra(Aaspurdevsra)</v>
          </cell>
          <cell r="B2526" t="str">
            <v/>
          </cell>
        </row>
        <row r="2527">
          <cell r="A2527" t="str">
            <v>WIRE CLIP</v>
          </cell>
          <cell r="B2527">
            <v>200008051</v>
          </cell>
        </row>
        <row r="2528">
          <cell r="A2528" t="str">
            <v>FOR AC INSTALATION CHARGE</v>
          </cell>
          <cell r="B2528" t="str">
            <v/>
          </cell>
        </row>
        <row r="2529">
          <cell r="A2529" t="str">
            <v>BW @ Bhikhampur &amp; Kopa(Aaspurdevsra)</v>
          </cell>
          <cell r="B2529" t="str">
            <v/>
          </cell>
        </row>
        <row r="2530">
          <cell r="A2530" t="str">
            <v>BW @ Keravdiha (Kalakankar)</v>
          </cell>
          <cell r="B2530" t="str">
            <v/>
          </cell>
        </row>
        <row r="2531">
          <cell r="A2531" t="str">
            <v>BW@Kakriha &amp; Abdulwahidganj(Kalakankar)</v>
          </cell>
          <cell r="B2531" t="str">
            <v/>
          </cell>
        </row>
        <row r="2532">
          <cell r="A2532" t="str">
            <v>PH @ Jajupur (Kalakankar)</v>
          </cell>
          <cell r="B2532" t="str">
            <v/>
          </cell>
        </row>
        <row r="2533">
          <cell r="A2533" t="str">
            <v>Pumphouse @ Chachamau(Kalakankar)</v>
          </cell>
          <cell r="B2533" t="str">
            <v/>
          </cell>
        </row>
        <row r="2534">
          <cell r="A2534" t="str">
            <v>Pumphouse @ Maddupur &amp; Rokiyapur(Kalakan</v>
          </cell>
          <cell r="B2534" t="str">
            <v/>
          </cell>
        </row>
        <row r="2535">
          <cell r="A2535" t="str">
            <v>2001106 / Bike Servicing</v>
          </cell>
          <cell r="B2535" t="str">
            <v/>
          </cell>
        </row>
        <row r="2536">
          <cell r="A2536" t="str">
            <v>Boundarywall @ Gobari (Sandwachandrika)</v>
          </cell>
          <cell r="B2536" t="str">
            <v/>
          </cell>
        </row>
        <row r="2537">
          <cell r="A2537" t="str">
            <v>CLEANING ITEM FOR OFFICE &amp; GUESTHOUSE</v>
          </cell>
          <cell r="B2537" t="str">
            <v/>
          </cell>
        </row>
        <row r="2538">
          <cell r="A2538" t="str">
            <v>250 PSI Comnpressor@Nari B-sndcnk</v>
          </cell>
          <cell r="B2538" t="str">
            <v/>
          </cell>
        </row>
        <row r="2539">
          <cell r="A2539" t="str">
            <v>2000696 / Bike Servicing</v>
          </cell>
          <cell r="B2539" t="str">
            <v/>
          </cell>
        </row>
        <row r="2540">
          <cell r="A2540" t="str">
            <v>DG SET-25KVA</v>
          </cell>
          <cell r="B2540">
            <v>900008664</v>
          </cell>
        </row>
        <row r="2541">
          <cell r="A2541" t="str">
            <v>2000772 / Bike Servicing</v>
          </cell>
          <cell r="B2541" t="str">
            <v/>
          </cell>
        </row>
        <row r="2542">
          <cell r="A2542" t="str">
            <v>EXPENCE FOR CLIENT ENTERTAINMENT</v>
          </cell>
          <cell r="B2542" t="str">
            <v/>
          </cell>
        </row>
        <row r="2543">
          <cell r="A2543" t="str">
            <v>250 PSI Comnpressor@PureparmeswaB-sndcnk</v>
          </cell>
          <cell r="B2543" t="str">
            <v/>
          </cell>
        </row>
        <row r="2544">
          <cell r="A2544" t="str">
            <v>Pipeline @ Bramhauli (Kalakankar)</v>
          </cell>
          <cell r="B2544" t="str">
            <v/>
          </cell>
        </row>
        <row r="2545">
          <cell r="A2545" t="str">
            <v>COURIER CHARGES FOR A3 PRINTER HP436NDA</v>
          </cell>
          <cell r="B2545" t="str">
            <v/>
          </cell>
        </row>
        <row r="2546">
          <cell r="A2546" t="str">
            <v>TW works @Parsipur Block-Kunda</v>
          </cell>
          <cell r="B2546" t="str">
            <v/>
          </cell>
        </row>
        <row r="2547">
          <cell r="A2547" t="str">
            <v>2000334 / Bike Servicing</v>
          </cell>
          <cell r="B2547" t="str">
            <v/>
          </cell>
        </row>
        <row r="2548">
          <cell r="A2548" t="str">
            <v>ESR @ 200 KL-12 Mtr @ Nari (Sndw Blck)</v>
          </cell>
          <cell r="B2548" t="str">
            <v/>
          </cell>
        </row>
        <row r="2549">
          <cell r="A2549" t="str">
            <v>PANTRY EXPENSES IN PATTI PRECAST YARD</v>
          </cell>
          <cell r="B2549" t="str">
            <v/>
          </cell>
        </row>
        <row r="2550">
          <cell r="A2550" t="str">
            <v>2001088 / Bike REPAIR WORK</v>
          </cell>
          <cell r="B2550" t="str">
            <v/>
          </cell>
        </row>
        <row r="2551">
          <cell r="A2551" t="str">
            <v>Compressor @ Kajipur Maharajganj(Kunda)</v>
          </cell>
          <cell r="B2551" t="str">
            <v/>
          </cell>
        </row>
        <row r="2552">
          <cell r="A2552" t="str">
            <v>OFFICE CLEANING MATERIALS FOR DERWA</v>
          </cell>
          <cell r="B2552" t="str">
            <v/>
          </cell>
        </row>
        <row r="2553">
          <cell r="A2553" t="str">
            <v>VariationPipeline @Harjamau,Baba belkarn</v>
          </cell>
          <cell r="B2553" t="str">
            <v/>
          </cell>
        </row>
        <row r="2554">
          <cell r="A2554" t="str">
            <v>2000430 / PICKUP Servicing</v>
          </cell>
          <cell r="B2554" t="str">
            <v/>
          </cell>
        </row>
        <row r="2555">
          <cell r="A2555" t="str">
            <v>Compressor @ Diha Balai (Babaganj)</v>
          </cell>
          <cell r="B2555" t="str">
            <v/>
          </cell>
        </row>
        <row r="2556">
          <cell r="A2556" t="str">
            <v>TW@Bhausiya _Mangraura</v>
          </cell>
          <cell r="B2556" t="str">
            <v/>
          </cell>
        </row>
        <row r="2557">
          <cell r="A2557" t="str">
            <v>SWEETS &amp; COOL DRINKS FOR STAFF</v>
          </cell>
          <cell r="B2557" t="str">
            <v/>
          </cell>
        </row>
        <row r="2558">
          <cell r="A2558" t="str">
            <v>TW@Diyawa &amp; Keotali TW2_Aaspurdevsara</v>
          </cell>
          <cell r="B2558" t="str">
            <v/>
          </cell>
        </row>
        <row r="2559">
          <cell r="A2559" t="str">
            <v>TW@Virouti&amp;Ramkola (Patti)</v>
          </cell>
          <cell r="B2559" t="str">
            <v/>
          </cell>
        </row>
        <row r="2560">
          <cell r="A2560" t="str">
            <v>TW @ Gujwar &amp; Saray Chhata (Babaganj</v>
          </cell>
          <cell r="B2560" t="str">
            <v/>
          </cell>
        </row>
        <row r="2561">
          <cell r="A2561" t="str">
            <v>TW@Aaumisaraysaifkha &amp; Purebasan( Patti</v>
          </cell>
          <cell r="B2561" t="str">
            <v/>
          </cell>
        </row>
        <row r="2562">
          <cell r="A2562" t="str">
            <v>Pipeline @ Umari Kotila (Bihar)</v>
          </cell>
          <cell r="B2562" t="str">
            <v/>
          </cell>
        </row>
        <row r="2563">
          <cell r="A2563" t="str">
            <v>OP Unit @Jagdishpur &amp; Purebhaiya B-sadar</v>
          </cell>
          <cell r="B2563" t="str">
            <v/>
          </cell>
        </row>
        <row r="2564">
          <cell r="A2564" t="str">
            <v>TW@Chintamanipur&amp;Andevari (Patti )</v>
          </cell>
          <cell r="B2564" t="str">
            <v/>
          </cell>
        </row>
        <row r="2565">
          <cell r="A2565" t="str">
            <v>TW @ Chaurang (Babaganj)</v>
          </cell>
          <cell r="B2565" t="str">
            <v/>
          </cell>
        </row>
        <row r="2566">
          <cell r="A2566" t="str">
            <v>Tubewell Devlp work @ Diyawa&amp;Keotali (Aa</v>
          </cell>
          <cell r="B2566" t="str">
            <v/>
          </cell>
        </row>
        <row r="2567">
          <cell r="A2567" t="str">
            <v>SHREE GANESH MURTI FOR GANESH POOJA</v>
          </cell>
          <cell r="B2567" t="str">
            <v/>
          </cell>
        </row>
        <row r="2568">
          <cell r="A2568" t="str">
            <v>SOCKET 6 AMPS</v>
          </cell>
          <cell r="B2568">
            <v>200002606</v>
          </cell>
        </row>
        <row r="2569">
          <cell r="A2569" t="str">
            <v>SWITCH BOARD 2 WAY</v>
          </cell>
          <cell r="B2569">
            <v>200016146</v>
          </cell>
        </row>
        <row r="2570">
          <cell r="A2570" t="str">
            <v>FEMALE SOCKET 32AMP</v>
          </cell>
          <cell r="B2570">
            <v>200026812</v>
          </cell>
        </row>
        <row r="2571">
          <cell r="A2571" t="str">
            <v>32 A MALE SOCKET 240V</v>
          </cell>
          <cell r="B2571">
            <v>200035375</v>
          </cell>
        </row>
        <row r="2572">
          <cell r="A2572" t="str">
            <v>TW@Besaar_Patti</v>
          </cell>
          <cell r="B2572" t="str">
            <v/>
          </cell>
        </row>
        <row r="2573">
          <cell r="A2573" t="str">
            <v>Construction of Precast OHT Tanks</v>
          </cell>
          <cell r="B2573" t="str">
            <v/>
          </cell>
        </row>
        <row r="2574">
          <cell r="A2574" t="str">
            <v>TRANSPORTING CHARGES OF CEMENT 250 BAGS</v>
          </cell>
          <cell r="B2574" t="str">
            <v/>
          </cell>
        </row>
        <row r="2575">
          <cell r="A2575" t="str">
            <v>OP Unit @Kohraov B-Patti</v>
          </cell>
          <cell r="B2575" t="str">
            <v/>
          </cell>
        </row>
        <row r="2576">
          <cell r="A2576" t="str">
            <v>MESS DEDUCTION FOR THE MONTH OFSEPTEMBER</v>
          </cell>
          <cell r="B2576" t="str">
            <v/>
          </cell>
        </row>
        <row r="2577">
          <cell r="A2577" t="str">
            <v>HIRING OF TRACTOR AND JCB</v>
          </cell>
          <cell r="B2577" t="str">
            <v/>
          </cell>
        </row>
        <row r="2578">
          <cell r="A2578" t="str">
            <v>TRANSPORTING CHARGES OF CEMENT 220 BAGS</v>
          </cell>
          <cell r="B2578" t="str">
            <v/>
          </cell>
        </row>
        <row r="2579">
          <cell r="A2579" t="str">
            <v>ELECTRONIC BALANCE (600 GM TO 0.01GM)</v>
          </cell>
          <cell r="B2579">
            <v>200001928</v>
          </cell>
        </row>
        <row r="2580">
          <cell r="A2580" t="str">
            <v>AGGREGATE IMPACT TEST APPARATUS</v>
          </cell>
          <cell r="B2580">
            <v>200001962</v>
          </cell>
        </row>
        <row r="2581">
          <cell r="A2581" t="str">
            <v>ELONGATION</v>
          </cell>
          <cell r="B2581">
            <v>200001969</v>
          </cell>
        </row>
        <row r="2582">
          <cell r="A2582" t="str">
            <v>G.I.TRAY</v>
          </cell>
          <cell r="B2582">
            <v>200001974</v>
          </cell>
        </row>
        <row r="2583">
          <cell r="A2583" t="str">
            <v>COARSE AGGREGATE SLEEVES-DIA 450</v>
          </cell>
          <cell r="B2583">
            <v>200020780</v>
          </cell>
        </row>
        <row r="2584">
          <cell r="A2584" t="str">
            <v>Fabrication Charges for V-Notch Boxes</v>
          </cell>
          <cell r="B2584" t="str">
            <v/>
          </cell>
        </row>
        <row r="2585">
          <cell r="A2585" t="str">
            <v>HYD JOCKS,MOBIL FOR GARRAGE</v>
          </cell>
          <cell r="B2585" t="str">
            <v/>
          </cell>
        </row>
        <row r="2586">
          <cell r="A2586" t="str">
            <v>250 PSI Comnpressor@Kalayanpur  B-sndcnk</v>
          </cell>
          <cell r="B2586" t="str">
            <v/>
          </cell>
        </row>
        <row r="2587">
          <cell r="A2587" t="str">
            <v>BOREWELL @BAEJALPUR,B-ASPURDEVSRA</v>
          </cell>
          <cell r="B2587" t="str">
            <v/>
          </cell>
        </row>
        <row r="2588">
          <cell r="A2588" t="str">
            <v>VIP GUEST HOUSE MESS EXPENSES</v>
          </cell>
          <cell r="B2588" t="str">
            <v/>
          </cell>
        </row>
        <row r="2589">
          <cell r="A2589" t="str">
            <v>PATTI OFFICE PANTRY WATER EXPENSE</v>
          </cell>
          <cell r="B2589" t="str">
            <v/>
          </cell>
        </row>
        <row r="2590">
          <cell r="A2590" t="str">
            <v>Fencing work at Patti store yard-4</v>
          </cell>
          <cell r="B2590" t="str">
            <v/>
          </cell>
        </row>
        <row r="2591">
          <cell r="A2591" t="str">
            <v>TOOL KIT FOR GARRAGE</v>
          </cell>
          <cell r="B2591" t="str">
            <v/>
          </cell>
        </row>
        <row r="2592">
          <cell r="A2592" t="str">
            <v>JCB RELEASE PROCESSING CHARGES</v>
          </cell>
          <cell r="B2592" t="str">
            <v/>
          </cell>
        </row>
        <row r="2593">
          <cell r="A2593" t="str">
            <v>3000312 / REPAIR AND MAINTANANCE</v>
          </cell>
          <cell r="B2593" t="str">
            <v/>
          </cell>
        </row>
        <row r="2594">
          <cell r="A2594" t="str">
            <v>Pipeline at Malakarajpur,B-Kunda</v>
          </cell>
          <cell r="B2594" t="str">
            <v/>
          </cell>
        </row>
        <row r="2595">
          <cell r="A2595" t="str">
            <v>TRANSPORT CHARGES OF LOWERING MATERIAL</v>
          </cell>
          <cell r="B2595" t="str">
            <v/>
          </cell>
        </row>
        <row r="2596">
          <cell r="A2596" t="str">
            <v>DINNER EXPENSES OF TPI PERSONS</v>
          </cell>
          <cell r="B2596" t="str">
            <v/>
          </cell>
        </row>
        <row r="2597">
          <cell r="A2597" t="str">
            <v>JCB PENALTY CHARGE</v>
          </cell>
          <cell r="B2597" t="str">
            <v/>
          </cell>
        </row>
        <row r="2598">
          <cell r="A2598" t="str">
            <v>OP Unit@ Gujwar</v>
          </cell>
          <cell r="B2598" t="str">
            <v/>
          </cell>
        </row>
        <row r="2599">
          <cell r="A2599" t="str">
            <v>TRANSPORTING CHARGES OF DI PIPES&amp;FITTING</v>
          </cell>
          <cell r="B2599" t="str">
            <v/>
          </cell>
        </row>
        <row r="2600">
          <cell r="A2600" t="str">
            <v>PH @ Lohangpur (Rampursangramgarh)</v>
          </cell>
          <cell r="B2600" t="str">
            <v/>
          </cell>
        </row>
        <row r="2601">
          <cell r="A2601" t="str">
            <v>ESR @ Chachamau(Kalakankar)</v>
          </cell>
          <cell r="B2601" t="str">
            <v/>
          </cell>
        </row>
        <row r="2602">
          <cell r="A2602" t="str">
            <v>OP Unit@Raikashipur</v>
          </cell>
          <cell r="B2602" t="str">
            <v/>
          </cell>
        </row>
        <row r="2603">
          <cell r="A2603" t="str">
            <v>TW @ Bansiyara  (Bihar)</v>
          </cell>
          <cell r="B2603" t="str">
            <v/>
          </cell>
        </row>
        <row r="2604">
          <cell r="A2604" t="str">
            <v>E CHALLAN</v>
          </cell>
          <cell r="B2604" t="str">
            <v/>
          </cell>
        </row>
        <row r="2605">
          <cell r="A2605" t="str">
            <v>TRANSPORTING CHARGES OF CONCRETE MIXER</v>
          </cell>
          <cell r="B2605" t="str">
            <v/>
          </cell>
        </row>
        <row r="2606">
          <cell r="A2606" t="str">
            <v>TW @ Kanupur  (Bihar)</v>
          </cell>
          <cell r="B2606" t="str">
            <v/>
          </cell>
        </row>
        <row r="2607">
          <cell r="A2607" t="str">
            <v>NUTS &amp; BOLTS FOR BATCHING PLANTS</v>
          </cell>
          <cell r="B2607" t="str">
            <v/>
          </cell>
        </row>
        <row r="2608">
          <cell r="A2608" t="str">
            <v>PH @ Kedaura (Rampursangramgarh)</v>
          </cell>
          <cell r="B2608" t="str">
            <v/>
          </cell>
        </row>
        <row r="2609">
          <cell r="A2609" t="str">
            <v>TW @ BibipurBardih (Patti)</v>
          </cell>
          <cell r="B2609" t="str">
            <v/>
          </cell>
        </row>
        <row r="2610">
          <cell r="A2610" t="str">
            <v>Tubewell @ Chaukhara &amp; Sarayganji (BBNT)</v>
          </cell>
          <cell r="B2610" t="str">
            <v/>
          </cell>
        </row>
        <row r="2611">
          <cell r="A2611" t="str">
            <v>TW @ Dadupur 1&amp;2 (Patti)</v>
          </cell>
          <cell r="B2611" t="str">
            <v/>
          </cell>
        </row>
        <row r="2612">
          <cell r="A2612" t="str">
            <v>ESR @ Chandapur &amp; Dayalpur(Kalakankar)</v>
          </cell>
          <cell r="B2612" t="str">
            <v/>
          </cell>
        </row>
        <row r="2613">
          <cell r="A2613" t="str">
            <v>TW @Khaira Gaurbari&amp;Adhaarpur-1&amp;2(Sndchn</v>
          </cell>
          <cell r="B2613" t="str">
            <v/>
          </cell>
        </row>
        <row r="2614">
          <cell r="A2614" t="str">
            <v>Tubewell @ Pandarijabar &amp; Gatauli (BBNTH</v>
          </cell>
          <cell r="B2614" t="str">
            <v/>
          </cell>
        </row>
        <row r="2615">
          <cell r="A2615" t="str">
            <v>VEHICLE HIRE FOR AE</v>
          </cell>
          <cell r="B2615" t="str">
            <v/>
          </cell>
        </row>
        <row r="2616">
          <cell r="A2616" t="str">
            <v>TW @PurePandeyKamora&amp;TejGarh-1 &amp;2(Sndchn</v>
          </cell>
          <cell r="B2616" t="str">
            <v/>
          </cell>
        </row>
        <row r="2617">
          <cell r="A2617" t="str">
            <v>Tubewell @ Suryagarhjagnnath (Mangraura)</v>
          </cell>
          <cell r="B2617" t="str">
            <v/>
          </cell>
        </row>
        <row r="2618">
          <cell r="A2618" t="str">
            <v>ELECTRICAL METER REPAIR CHARGES</v>
          </cell>
          <cell r="B2618" t="str">
            <v/>
          </cell>
        </row>
        <row r="2619">
          <cell r="A2619" t="str">
            <v>SUBMERSIBLE PUMP FIXING ITEMS</v>
          </cell>
          <cell r="B2619" t="str">
            <v/>
          </cell>
        </row>
        <row r="2620">
          <cell r="A2620" t="str">
            <v>TW @ Karamganj&amp;SamaspurSailwara(Kalakank</v>
          </cell>
          <cell r="B2620" t="str">
            <v/>
          </cell>
        </row>
        <row r="2621">
          <cell r="A2621" t="str">
            <v>Project Monitoring Services</v>
          </cell>
          <cell r="B2621" t="str">
            <v/>
          </cell>
        </row>
        <row r="2622">
          <cell r="A2622" t="str">
            <v>BEND PIPE FOR COMPRESSER</v>
          </cell>
          <cell r="B2622" t="str">
            <v/>
          </cell>
        </row>
        <row r="2623">
          <cell r="A2623" t="str">
            <v>Compressor @ Siya (TW-1 &amp; 2) (Bihar)</v>
          </cell>
          <cell r="B2623" t="str">
            <v/>
          </cell>
        </row>
        <row r="2624">
          <cell r="A2624" t="str">
            <v>TW @ Kasipur  (Kalakankar)</v>
          </cell>
          <cell r="B2624" t="str">
            <v/>
          </cell>
        </row>
        <row r="2625">
          <cell r="A2625" t="str">
            <v>PIPELINE @ SHIVPUR KHURD (MANGRAURA)</v>
          </cell>
          <cell r="B2625" t="str">
            <v/>
          </cell>
        </row>
        <row r="2626">
          <cell r="A2626" t="str">
            <v>Failed Bore Wells in GP_Pinjarii</v>
          </cell>
          <cell r="B2626" t="str">
            <v/>
          </cell>
        </row>
        <row r="2627">
          <cell r="A2627" t="str">
            <v>TW @ Asthan ( KalaKankar)</v>
          </cell>
          <cell r="B2627" t="str">
            <v/>
          </cell>
        </row>
        <row r="2628">
          <cell r="A2628" t="str">
            <v>TRENCH CUTTER SPEARS FOR CH'NO 718S3</v>
          </cell>
          <cell r="B2628" t="str">
            <v/>
          </cell>
        </row>
        <row r="2629">
          <cell r="A2629" t="str">
            <v>MESS DEDUCTION FOR THE MONTH OF AUGUST</v>
          </cell>
          <cell r="B2629" t="str">
            <v/>
          </cell>
        </row>
        <row r="2630">
          <cell r="A2630" t="str">
            <v>TW @ Bahuta (Patti)</v>
          </cell>
          <cell r="B2630" t="str">
            <v/>
          </cell>
        </row>
        <row r="2631">
          <cell r="A2631" t="str">
            <v>OILD DHOTI</v>
          </cell>
          <cell r="B2631" t="str">
            <v/>
          </cell>
        </row>
        <row r="2632">
          <cell r="A2632" t="str">
            <v>FOR INTERNET CHARG</v>
          </cell>
          <cell r="B2632" t="str">
            <v/>
          </cell>
        </row>
        <row r="2633">
          <cell r="A2633" t="str">
            <v>FOOD EXPENCE FOR CLIENT</v>
          </cell>
          <cell r="B2633" t="str">
            <v/>
          </cell>
        </row>
        <row r="2634">
          <cell r="A2634" t="str">
            <v>Tubewell @ Nevadakala &amp; Dekahi (Failed)</v>
          </cell>
          <cell r="B2634" t="str">
            <v/>
          </cell>
        </row>
        <row r="2635">
          <cell r="A2635" t="str">
            <v>BELT SLING 10 TON X 6 MTS</v>
          </cell>
          <cell r="B2635">
            <v>200002181</v>
          </cell>
        </row>
        <row r="2636">
          <cell r="A2636" t="str">
            <v>TMT DIE 8 MM</v>
          </cell>
          <cell r="B2636">
            <v>200032873</v>
          </cell>
        </row>
        <row r="2637">
          <cell r="A2637" t="str">
            <v>1/2" DIE</v>
          </cell>
          <cell r="B2637">
            <v>400008300</v>
          </cell>
        </row>
        <row r="2638">
          <cell r="A2638" t="str">
            <v>D-SHACKLES 12MT</v>
          </cell>
          <cell r="B2638">
            <v>800000409</v>
          </cell>
        </row>
        <row r="2639">
          <cell r="A2639" t="str">
            <v>COUNTER TABLE FOR OFFICE PMX DEPARTMENT</v>
          </cell>
          <cell r="B2639" t="str">
            <v/>
          </cell>
        </row>
        <row r="2640">
          <cell r="A2640" t="str">
            <v>BW @ Pure Chhattu(Rampursangramgarh)</v>
          </cell>
          <cell r="B2640" t="str">
            <v/>
          </cell>
        </row>
        <row r="2641">
          <cell r="A2641" t="str">
            <v>Tubewell @ Setapur (Sadr Blck) Failed</v>
          </cell>
          <cell r="B2641" t="str">
            <v/>
          </cell>
        </row>
        <row r="2642">
          <cell r="A2642" t="str">
            <v>TRENCH CUTTER SPEARS FOR CH'NO 722S3</v>
          </cell>
          <cell r="B2642" t="str">
            <v/>
          </cell>
        </row>
        <row r="2643">
          <cell r="A2643" t="str">
            <v>PP ROPE 24MM IN KGS</v>
          </cell>
          <cell r="B2643">
            <v>200001914</v>
          </cell>
        </row>
        <row r="2644">
          <cell r="A2644" t="str">
            <v>BARREL GAUGE</v>
          </cell>
          <cell r="B2644">
            <v>200004700</v>
          </cell>
        </row>
        <row r="2645">
          <cell r="A2645" t="str">
            <v>SUBMERSIBLE STATOR</v>
          </cell>
          <cell r="B2645">
            <v>200005415</v>
          </cell>
        </row>
        <row r="2646">
          <cell r="A2646" t="str">
            <v>HDPE PIPE 32 MM</v>
          </cell>
          <cell r="B2646">
            <v>200019715</v>
          </cell>
        </row>
        <row r="2647">
          <cell r="A2647" t="str">
            <v>BW @ Kedaura (Rampursangramgarh)</v>
          </cell>
          <cell r="B2647" t="str">
            <v/>
          </cell>
        </row>
        <row r="2648">
          <cell r="A2648" t="str">
            <v>Compressor @ ParewaNarayanpur(Kunda)</v>
          </cell>
          <cell r="B2648" t="str">
            <v/>
          </cell>
        </row>
        <row r="2649">
          <cell r="A2649" t="str">
            <v>ESR @Diyawa &amp; Keotali(Aaspurdevsara)</v>
          </cell>
          <cell r="B2649" t="str">
            <v/>
          </cell>
        </row>
        <row r="2650">
          <cell r="A2650" t="str">
            <v>Compressor @ Adhiya (Kunda)</v>
          </cell>
          <cell r="B2650" t="str">
            <v/>
          </cell>
        </row>
        <row r="2651">
          <cell r="A2651" t="str">
            <v>MCCB 32 AMPS 1 POLE</v>
          </cell>
          <cell r="B2651">
            <v>200003295</v>
          </cell>
        </row>
        <row r="2652">
          <cell r="A2652" t="str">
            <v>TMT DIE12 MM</v>
          </cell>
          <cell r="B2652">
            <v>200032874</v>
          </cell>
        </row>
        <row r="2653">
          <cell r="A2653" t="str">
            <v>WIRE ROPE 8MM FIBRE</v>
          </cell>
          <cell r="B2653">
            <v>800000527</v>
          </cell>
        </row>
        <row r="2654">
          <cell r="A2654" t="str">
            <v>SINGLE SHEEVE PULLEY  (1 MT)</v>
          </cell>
          <cell r="B2654">
            <v>800001788</v>
          </cell>
        </row>
        <row r="2655">
          <cell r="A2655" t="str">
            <v>TRANSPORTATION CHARGE OF TRACTOR TREANCH</v>
          </cell>
          <cell r="B2655" t="str">
            <v/>
          </cell>
        </row>
        <row r="2656">
          <cell r="A2656" t="str">
            <v>TM SUIT</v>
          </cell>
          <cell r="B2656" t="str">
            <v/>
          </cell>
        </row>
        <row r="2657">
          <cell r="A2657" t="str">
            <v>MS CHANNEL 100 X50 X6</v>
          </cell>
          <cell r="B2657">
            <v>200024817</v>
          </cell>
        </row>
        <row r="2658">
          <cell r="A2658" t="str">
            <v>FRIGHT CHARGES FOR JCB SERVICE KITS</v>
          </cell>
          <cell r="B2658" t="str">
            <v/>
          </cell>
        </row>
        <row r="2659">
          <cell r="A2659" t="str">
            <v>MATERIAL FOR GUEST HOUSE</v>
          </cell>
          <cell r="B2659" t="str">
            <v/>
          </cell>
        </row>
        <row r="2660">
          <cell r="A2660" t="str">
            <v>TRAVELLING CHARGES FOR BHOPAL GUESTHOUSE</v>
          </cell>
          <cell r="B2660" t="str">
            <v/>
          </cell>
        </row>
        <row r="2661">
          <cell r="A2661" t="str">
            <v>PIPING WORKS @Ramnagar,Block-Sadar</v>
          </cell>
          <cell r="B2661" t="str">
            <v/>
          </cell>
        </row>
        <row r="2662">
          <cell r="A2662" t="str">
            <v>BOREWELL @SRINATHPUR,B-BABABHELKARNATH D</v>
          </cell>
          <cell r="B2662" t="str">
            <v/>
          </cell>
        </row>
        <row r="2663">
          <cell r="A2663" t="str">
            <v>Pipeline @ Umardiha (Aspurdevsara)</v>
          </cell>
          <cell r="B2663" t="str">
            <v/>
          </cell>
        </row>
        <row r="2664">
          <cell r="A2664" t="str">
            <v>Tube Well @ Lakhrav (Sandw Blck) Failed</v>
          </cell>
          <cell r="B2664" t="str">
            <v/>
          </cell>
        </row>
        <row r="2665">
          <cell r="A2665" t="str">
            <v>AC INSTALATION &amp; SERVICES</v>
          </cell>
          <cell r="B2665" t="str">
            <v/>
          </cell>
        </row>
        <row r="2666">
          <cell r="A2666" t="str">
            <v>PH @ Dafra (Aaspurdevsara)</v>
          </cell>
          <cell r="B2666" t="str">
            <v/>
          </cell>
        </row>
        <row r="2667">
          <cell r="A2667" t="str">
            <v>MCCB 63 AMPS 4 POLE</v>
          </cell>
          <cell r="B2667">
            <v>800000337</v>
          </cell>
        </row>
        <row r="2668">
          <cell r="A2668" t="str">
            <v>ESR upto PCC @ Bikara (BIHAR)</v>
          </cell>
          <cell r="B2668" t="str">
            <v/>
          </cell>
        </row>
        <row r="2669">
          <cell r="A2669" t="str">
            <v>Compressor @Kalayanpur &amp;Purefhattesiingh</v>
          </cell>
          <cell r="B2669" t="str">
            <v/>
          </cell>
        </row>
        <row r="2670">
          <cell r="A2670" t="str">
            <v>Mess Material</v>
          </cell>
          <cell r="B2670" t="str">
            <v/>
          </cell>
        </row>
        <row r="2671">
          <cell r="A2671" t="str">
            <v>Tube Well @ Makaiipur (Sandw Blck)</v>
          </cell>
          <cell r="B2671" t="str">
            <v/>
          </cell>
        </row>
        <row r="2672">
          <cell r="A2672" t="str">
            <v>WOODEN SLEEPER 12"X12"X6 FEET</v>
          </cell>
          <cell r="B2672">
            <v>800004948</v>
          </cell>
        </row>
        <row r="2673">
          <cell r="A2673" t="str">
            <v>MESS PURPOSE</v>
          </cell>
          <cell r="B2673" t="str">
            <v/>
          </cell>
        </row>
        <row r="2674">
          <cell r="A2674" t="str">
            <v>Tubewell @ Katkavali (Sadar)</v>
          </cell>
          <cell r="B2674" t="str">
            <v/>
          </cell>
        </row>
        <row r="2675">
          <cell r="A2675" t="str">
            <v>RENT CHARGES OF WEIGHTSTONE 01 TON</v>
          </cell>
          <cell r="B2675" t="str">
            <v/>
          </cell>
        </row>
        <row r="2676">
          <cell r="A2676" t="str">
            <v>CARTIDGE FOR PRINTER</v>
          </cell>
          <cell r="B2676" t="str">
            <v/>
          </cell>
        </row>
        <row r="2677">
          <cell r="A2677" t="str">
            <v>GI PORTABLE TOILET CABIN 16’Lx18’Wx8.6’H</v>
          </cell>
          <cell r="B2677">
            <v>1300001517</v>
          </cell>
        </row>
        <row r="2678">
          <cell r="A2678" t="str">
            <v>GI PORTABLE SECURTY CABIN 6’Lx6’Wx8.6’H</v>
          </cell>
          <cell r="B2678">
            <v>1300001518</v>
          </cell>
        </row>
        <row r="2679">
          <cell r="A2679" t="str">
            <v>GI PORTABLE SECURITY CABIN 4’Lx4’Wx8.6’H</v>
          </cell>
          <cell r="B2679">
            <v>1300001519</v>
          </cell>
        </row>
        <row r="2680">
          <cell r="A2680" t="str">
            <v>450 PSI Comnpressor@Launda &amp; Mamauli</v>
          </cell>
          <cell r="B2680" t="str">
            <v/>
          </cell>
        </row>
        <row r="2681">
          <cell r="A2681" t="str">
            <v>LINE CHARGE &amp; METER COST FOR ELECTRICITY</v>
          </cell>
          <cell r="B2681" t="str">
            <v/>
          </cell>
        </row>
        <row r="2682">
          <cell r="A2682" t="str">
            <v>SECURITY DEPOSIT FOR ELECTRICITY</v>
          </cell>
          <cell r="B2682" t="str">
            <v/>
          </cell>
        </row>
        <row r="2683">
          <cell r="A2683" t="str">
            <v>USB PENDRIVE 32 GB</v>
          </cell>
          <cell r="B2683" t="str">
            <v/>
          </cell>
        </row>
        <row r="2684">
          <cell r="A2684" t="str">
            <v>450 PSI Comnpressor@Abdul Wahidganj B-kk</v>
          </cell>
          <cell r="B2684" t="str">
            <v/>
          </cell>
        </row>
        <row r="2685">
          <cell r="A2685" t="str">
            <v>Parts 28%</v>
          </cell>
          <cell r="B2685" t="str">
            <v/>
          </cell>
        </row>
        <row r="2686">
          <cell r="A2686" t="str">
            <v>POWER CONNECTION FOR KUNDA STORE</v>
          </cell>
          <cell r="B2686" t="str">
            <v/>
          </cell>
        </row>
        <row r="2687">
          <cell r="A2687" t="str">
            <v>2001072 /2nd camper services</v>
          </cell>
          <cell r="B2687" t="str">
            <v/>
          </cell>
        </row>
        <row r="2688">
          <cell r="A2688" t="str">
            <v>450PSI@Aaemna jatupur B-Bihar</v>
          </cell>
          <cell r="B2688" t="str">
            <v/>
          </cell>
        </row>
        <row r="2689">
          <cell r="A2689" t="str">
            <v>WATER PURIFIER 15LTR</v>
          </cell>
          <cell r="B2689">
            <v>1300000968</v>
          </cell>
        </row>
        <row r="2690">
          <cell r="A2690" t="str">
            <v>BW @ Aasanava (Sangipur)</v>
          </cell>
          <cell r="B2690" t="str">
            <v/>
          </cell>
        </row>
        <row r="2691">
          <cell r="A2691" t="str">
            <v>PATTI DRINKING  WATER 20 LTR -AUGUST'23</v>
          </cell>
          <cell r="B2691" t="str">
            <v/>
          </cell>
        </row>
        <row r="2692">
          <cell r="A2692" t="str">
            <v>Tube Well @(GP-Asrhi Block Lalganj)</v>
          </cell>
          <cell r="B2692" t="str">
            <v/>
          </cell>
        </row>
        <row r="2693">
          <cell r="A2693" t="str">
            <v>ESR @ 300 KL-14 Mtr @ Bhadausi &amp; Rampur</v>
          </cell>
          <cell r="B2693" t="str">
            <v/>
          </cell>
        </row>
        <row r="2694">
          <cell r="A2694" t="str">
            <v>1000136/SERVICE</v>
          </cell>
          <cell r="B2694" t="str">
            <v/>
          </cell>
        </row>
        <row r="2695">
          <cell r="A2695" t="str">
            <v>CYLINDER KEY O2</v>
          </cell>
          <cell r="B2695">
            <v>200000199</v>
          </cell>
        </row>
        <row r="2696">
          <cell r="A2696" t="str">
            <v>WHITE PAINT 100 ML</v>
          </cell>
          <cell r="B2696">
            <v>200000636</v>
          </cell>
        </row>
        <row r="2697">
          <cell r="A2697" t="str">
            <v>WRITING BRUSH</v>
          </cell>
          <cell r="B2697">
            <v>200000643</v>
          </cell>
        </row>
        <row r="2698">
          <cell r="A2698" t="str">
            <v>YELLOW PAINT 200 ML</v>
          </cell>
          <cell r="B2698">
            <v>200008345</v>
          </cell>
        </row>
        <row r="2699">
          <cell r="A2699" t="str">
            <v>LPG GAS REFILLING FOR MESS</v>
          </cell>
          <cell r="B2699" t="str">
            <v/>
          </cell>
        </row>
        <row r="2700">
          <cell r="A2700" t="str">
            <v>WATER CAN</v>
          </cell>
          <cell r="B2700" t="str">
            <v/>
          </cell>
        </row>
        <row r="2701">
          <cell r="A2701" t="str">
            <v>TW Development @ Bhawanigarh</v>
          </cell>
          <cell r="B2701" t="str">
            <v/>
          </cell>
        </row>
        <row r="2702">
          <cell r="A2702" t="str">
            <v>TW Dev by OP Unit@ Jaitipurkathar (Sdr)</v>
          </cell>
          <cell r="B2702" t="str">
            <v/>
          </cell>
        </row>
        <row r="2703">
          <cell r="A2703" t="str">
            <v>TW,Com,OPunit @Kumbhidiha(Sangipur)</v>
          </cell>
          <cell r="B2703" t="str">
            <v/>
          </cell>
        </row>
        <row r="2704">
          <cell r="A2704" t="str">
            <v>Boundarywall @ Janvamau (Kalakankar)</v>
          </cell>
          <cell r="B2704" t="str">
            <v/>
          </cell>
        </row>
        <row r="2705">
          <cell r="A2705" t="str">
            <v>ERVICE 28%</v>
          </cell>
          <cell r="B2705" t="str">
            <v/>
          </cell>
        </row>
        <row r="2706">
          <cell r="A2706" t="str">
            <v>CARTAGE REFILLING</v>
          </cell>
          <cell r="B2706" t="str">
            <v/>
          </cell>
        </row>
        <row r="2707">
          <cell r="A2707" t="str">
            <v>250 PSI @ Baejalpur B-Aspurdevsra</v>
          </cell>
          <cell r="B2707" t="str">
            <v/>
          </cell>
        </row>
        <row r="2708">
          <cell r="A2708" t="str">
            <v>TW@Pranipur &amp; Mustafabd_Sangipur</v>
          </cell>
          <cell r="B2708" t="str">
            <v/>
          </cell>
        </row>
        <row r="2709">
          <cell r="A2709" t="str">
            <v>TW Dev by 250PSI @ Gobari (Sndw)</v>
          </cell>
          <cell r="B2709" t="str">
            <v/>
          </cell>
        </row>
        <row r="2710">
          <cell r="A2710" t="str">
            <v>450 PSI @ Digaosi B-Rampursangramgarh</v>
          </cell>
          <cell r="B2710" t="str">
            <v/>
          </cell>
        </row>
        <row r="2711">
          <cell r="A2711" t="str">
            <v>TW@Jalalpur (Failed)_Sandvachandrika</v>
          </cell>
          <cell r="B2711" t="str">
            <v/>
          </cell>
        </row>
        <row r="2712">
          <cell r="A2712" t="str">
            <v>2001122 / Bike Servicing</v>
          </cell>
          <cell r="B2712" t="str">
            <v/>
          </cell>
        </row>
        <row r="2713">
          <cell r="A2713" t="str">
            <v>TRAVELLING CHARGES FOR RE-CALIBRATION</v>
          </cell>
          <cell r="B2713" t="str">
            <v/>
          </cell>
        </row>
        <row r="2714">
          <cell r="A2714" t="str">
            <v>Compressor @ Padumpur (Mangraura)</v>
          </cell>
          <cell r="B2714" t="str">
            <v/>
          </cell>
        </row>
        <row r="2715">
          <cell r="A2715" t="str">
            <v>BUCKET IRON</v>
          </cell>
          <cell r="B2715">
            <v>200002359</v>
          </cell>
        </row>
        <row r="2716">
          <cell r="A2716" t="str">
            <v>RADIUM TAPE RED 2''  3M</v>
          </cell>
          <cell r="B2716">
            <v>200028725</v>
          </cell>
        </row>
        <row r="2717">
          <cell r="A2717" t="str">
            <v>TW@Katehati_Sangipur</v>
          </cell>
          <cell r="B2717" t="str">
            <v/>
          </cell>
        </row>
        <row r="2718">
          <cell r="A2718" t="str">
            <v>450 PSI @ Umari Kotila B-Bihar</v>
          </cell>
          <cell r="B2718" t="str">
            <v/>
          </cell>
        </row>
        <row r="2719">
          <cell r="A2719" t="str">
            <v>182/SPARE PARTS</v>
          </cell>
          <cell r="B2719" t="str">
            <v/>
          </cell>
        </row>
        <row r="2720">
          <cell r="A2720" t="str">
            <v>250 PSI Comnpressor@Padarijabar B-Bbd</v>
          </cell>
          <cell r="B2720" t="str">
            <v/>
          </cell>
        </row>
        <row r="2721">
          <cell r="A2721" t="str">
            <v>HYDRAULIC PIPE</v>
          </cell>
          <cell r="B2721" t="str">
            <v/>
          </cell>
        </row>
        <row r="2722">
          <cell r="A2722" t="str">
            <v>TRACTROR &amp; TRACTOR TRALLY CHARGES</v>
          </cell>
          <cell r="B2722" t="str">
            <v/>
          </cell>
        </row>
        <row r="2723">
          <cell r="A2723" t="str">
            <v>TW Dev by 250PSI@ Bhadausi &amp;Rampur Praan</v>
          </cell>
          <cell r="B2723" t="str">
            <v/>
          </cell>
        </row>
        <row r="2724">
          <cell r="A2724" t="str">
            <v>CLEANING MATERIAL FOR GUEST HOUSE</v>
          </cell>
          <cell r="B2724" t="str">
            <v/>
          </cell>
        </row>
        <row r="2725">
          <cell r="A2725" t="str">
            <v>TW@Bansi _Sandwachadrika</v>
          </cell>
          <cell r="B2725" t="str">
            <v/>
          </cell>
        </row>
        <row r="2726">
          <cell r="A2726" t="str">
            <v>450 PSI @ Pure jodha B-Rampursangramgarh</v>
          </cell>
          <cell r="B2726" t="str">
            <v/>
          </cell>
        </row>
        <row r="2727">
          <cell r="A2727">
            <v>0.18</v>
          </cell>
          <cell r="B2727" t="str">
            <v/>
          </cell>
        </row>
        <row r="2728">
          <cell r="A2728" t="str">
            <v>TRANSPORTING CHARGES OF TMT STEEL 20 MM</v>
          </cell>
          <cell r="B2728" t="str">
            <v/>
          </cell>
        </row>
        <row r="2729">
          <cell r="A2729" t="str">
            <v>250 PSI Comnpressor@Gangapat B-BBD</v>
          </cell>
          <cell r="B2729" t="str">
            <v/>
          </cell>
        </row>
        <row r="2730">
          <cell r="A2730" t="str">
            <v>Tubewell@ Deuma Poorb (Sgpr Blck) Failed</v>
          </cell>
          <cell r="B2730" t="str">
            <v/>
          </cell>
        </row>
        <row r="2731">
          <cell r="A2731" t="str">
            <v>276/SPARE</v>
          </cell>
          <cell r="B2731" t="str">
            <v/>
          </cell>
        </row>
        <row r="2732">
          <cell r="A2732" t="str">
            <v>450 PSI @ Batauli B-Rampursangramgarh</v>
          </cell>
          <cell r="B2732" t="str">
            <v/>
          </cell>
        </row>
        <row r="2733">
          <cell r="A2733" t="str">
            <v>FOR TRIPARTIK AGRREMENT</v>
          </cell>
          <cell r="B2733" t="str">
            <v/>
          </cell>
        </row>
        <row r="2734">
          <cell r="A2734" t="str">
            <v>SUPPLY OF TONER/INK &amp; SPARES</v>
          </cell>
          <cell r="B2734" t="str">
            <v/>
          </cell>
        </row>
        <row r="2735">
          <cell r="A2735" t="str">
            <v>Tubewell @ Bewali (Sang Blck)</v>
          </cell>
          <cell r="B2735" t="str">
            <v/>
          </cell>
        </row>
        <row r="2736">
          <cell r="A2736" t="str">
            <v>450 PSI @ Bahorikpur B-Babaganj</v>
          </cell>
          <cell r="B2736" t="str">
            <v/>
          </cell>
        </row>
        <row r="2737">
          <cell r="A2737" t="str">
            <v>STEEL TABLE 4FT X 2FT</v>
          </cell>
          <cell r="B2737">
            <v>1300000038</v>
          </cell>
        </row>
        <row r="2738">
          <cell r="A2738" t="str">
            <v>Tubewell Work at Binaeka (Aasp-BLCK)</v>
          </cell>
          <cell r="B2738" t="str">
            <v/>
          </cell>
        </row>
        <row r="2739">
          <cell r="A2739" t="str">
            <v>TW Dev by 250PSI @ Jaitipurkathar (Sadar</v>
          </cell>
          <cell r="B2739" t="str">
            <v/>
          </cell>
        </row>
        <row r="2740">
          <cell r="A2740" t="str">
            <v>TRANSPORTING CHARGES OF 150MM PLAIN PIPE</v>
          </cell>
          <cell r="B2740" t="str">
            <v/>
          </cell>
        </row>
        <row r="2741">
          <cell r="A2741" t="str">
            <v>ENGINE OIL AND GEAR OIL</v>
          </cell>
          <cell r="B2741" t="str">
            <v/>
          </cell>
        </row>
        <row r="2742">
          <cell r="A2742" t="str">
            <v>Tube well @ Puraeli Makhdumpur(Babaganj)</v>
          </cell>
          <cell r="B2742" t="str">
            <v/>
          </cell>
        </row>
        <row r="2743">
          <cell r="A2743" t="str">
            <v>250 PSI @ Piprikhalsa B-Bababelkarnathdh</v>
          </cell>
          <cell r="B2743" t="str">
            <v/>
          </cell>
        </row>
        <row r="2744">
          <cell r="A2744" t="str">
            <v>CABLE TIE  6" (WHITE) IN PAC</v>
          </cell>
          <cell r="B2744">
            <v>200000136</v>
          </cell>
        </row>
        <row r="2745">
          <cell r="A2745" t="str">
            <v>G.I MEASURING JAR 5LTR</v>
          </cell>
          <cell r="B2745">
            <v>200020938</v>
          </cell>
        </row>
        <row r="2746">
          <cell r="A2746" t="str">
            <v>FOR DIESEL SHIFTING WORK</v>
          </cell>
          <cell r="B2746" t="str">
            <v/>
          </cell>
        </row>
        <row r="2747">
          <cell r="A2747" t="str">
            <v>Compressor@Jaichandrapur&amp;Muraini(Babagan</v>
          </cell>
          <cell r="B2747" t="str">
            <v/>
          </cell>
        </row>
        <row r="2748">
          <cell r="A2748" t="str">
            <v>TW@Kumbhidiha (Failed)_Sangipur</v>
          </cell>
          <cell r="B2748" t="str">
            <v/>
          </cell>
        </row>
        <row r="2749">
          <cell r="A2749" t="str">
            <v>Tube well @ Jaichandrapur&amp;Muraini(Babagj</v>
          </cell>
          <cell r="B2749" t="str">
            <v/>
          </cell>
        </row>
        <row r="2750">
          <cell r="A2750" t="str">
            <v>COMPUTER REPAIR WORK &amp; MAINTENANCE</v>
          </cell>
          <cell r="B2750" t="str">
            <v/>
          </cell>
        </row>
        <row r="2751">
          <cell r="A2751" t="str">
            <v>2001116/ REPAIR AND MAINTANNACE</v>
          </cell>
          <cell r="B2751" t="str">
            <v/>
          </cell>
        </row>
        <row r="2752">
          <cell r="A2752" t="str">
            <v>Tubewell @ Khanipur (Sang Blck)</v>
          </cell>
          <cell r="B2752" t="str">
            <v/>
          </cell>
        </row>
        <row r="2753">
          <cell r="A2753" t="str">
            <v>RADIACTOR SERVICING WORK</v>
          </cell>
          <cell r="B2753" t="str">
            <v/>
          </cell>
        </row>
        <row r="2754">
          <cell r="A2754" t="str">
            <v>BW @ Jajupur (Kalakankar)</v>
          </cell>
          <cell r="B2754" t="str">
            <v/>
          </cell>
        </row>
        <row r="2755">
          <cell r="A2755" t="str">
            <v>250 PSI @ Indilpur B-Sangipur</v>
          </cell>
          <cell r="B2755" t="str">
            <v/>
          </cell>
        </row>
        <row r="2756">
          <cell r="A2756" t="str">
            <v>2001092 / Bike Servicing</v>
          </cell>
          <cell r="B2756" t="str">
            <v/>
          </cell>
        </row>
        <row r="2757">
          <cell r="A2757" t="str">
            <v>Tubewell Work at Hardoi (Mangraura-BLCK)</v>
          </cell>
          <cell r="B2757" t="str">
            <v/>
          </cell>
        </row>
        <row r="2758">
          <cell r="A2758" t="str">
            <v>TW @ Bahlolpur &amp; Bhilampur (Sadar)</v>
          </cell>
          <cell r="B2758" t="str">
            <v/>
          </cell>
        </row>
        <row r="2759">
          <cell r="A2759" t="str">
            <v>TW WORK@Naubasta,B-Kunda</v>
          </cell>
          <cell r="B2759" t="str">
            <v/>
          </cell>
        </row>
        <row r="2760">
          <cell r="A2760" t="str">
            <v>SAFETY SHOE 10" FS-05 (KARAM MAKE)</v>
          </cell>
          <cell r="B2760">
            <v>200008263</v>
          </cell>
        </row>
        <row r="2761">
          <cell r="A2761" t="str">
            <v>SAFETY SHOE 9" FS-01 (KARAM MAKE)</v>
          </cell>
          <cell r="B2761">
            <v>200032436</v>
          </cell>
        </row>
        <row r="2762">
          <cell r="A2762" t="str">
            <v>BW @ Bramhauli (Kalakankar)</v>
          </cell>
          <cell r="B2762" t="str">
            <v/>
          </cell>
        </row>
        <row r="2763">
          <cell r="A2763" t="str">
            <v>450 PSI Comnpressor@MalakrajakpurB-Ku</v>
          </cell>
          <cell r="B2763" t="str">
            <v/>
          </cell>
        </row>
        <row r="2764">
          <cell r="A2764" t="str">
            <v>TRANSPORTING CHARGES OF 300MM PLAIN PIPE</v>
          </cell>
          <cell r="B2764" t="str">
            <v/>
          </cell>
        </row>
        <row r="2765">
          <cell r="A2765" t="str">
            <v>NUTS AND BOLTS</v>
          </cell>
          <cell r="B2765" t="str">
            <v/>
          </cell>
        </row>
        <row r="2766">
          <cell r="A2766" t="str">
            <v>CLEANING FOR GUEST HOUS</v>
          </cell>
          <cell r="B2766" t="str">
            <v/>
          </cell>
        </row>
        <row r="2767">
          <cell r="A2767" t="str">
            <v>WEIGHMENT CHARGES FOR PEA GRAVEL &amp; TMT</v>
          </cell>
          <cell r="B2767" t="str">
            <v/>
          </cell>
        </row>
        <row r="2768">
          <cell r="A2768" t="str">
            <v>LED SMART TV 50"</v>
          </cell>
          <cell r="B2768">
            <v>1300001542</v>
          </cell>
        </row>
        <row r="2769">
          <cell r="A2769" t="str">
            <v>450 PSI @ Manar &amp; Ranimau B-Kalakankar</v>
          </cell>
          <cell r="B2769" t="str">
            <v/>
          </cell>
        </row>
        <row r="2770">
          <cell r="A2770" t="str">
            <v>Pipeline Works @ Binaeka (Aaspuedevsara)</v>
          </cell>
          <cell r="B2770" t="str">
            <v/>
          </cell>
        </row>
        <row r="2771">
          <cell r="A2771" t="str">
            <v>TW @ Gode (sadar)</v>
          </cell>
          <cell r="B2771" t="str">
            <v/>
          </cell>
        </row>
        <row r="2772">
          <cell r="A2772" t="str">
            <v>TW @ Kandarau (Kalakankar)</v>
          </cell>
          <cell r="B2772" t="str">
            <v/>
          </cell>
        </row>
        <row r="2773">
          <cell r="A2773" t="str">
            <v>2000384 / Bike Servicing</v>
          </cell>
          <cell r="B2773" t="str">
            <v/>
          </cell>
        </row>
        <row r="2774">
          <cell r="A2774" t="str">
            <v>REAR RIM</v>
          </cell>
          <cell r="B2774" t="str">
            <v/>
          </cell>
        </row>
        <row r="2775">
          <cell r="A2775" t="str">
            <v>TRANSPORTING CHARGES OF PIPES 150&amp;200 MM</v>
          </cell>
          <cell r="B2775" t="str">
            <v/>
          </cell>
        </row>
        <row r="2776">
          <cell r="A2776" t="str">
            <v>450 PSI Comnpressor@Pritampur B-Babaganj</v>
          </cell>
          <cell r="B2776" t="str">
            <v/>
          </cell>
        </row>
        <row r="2777">
          <cell r="A2777" t="str">
            <v>TW @ Keravidha (Kalakankar)</v>
          </cell>
          <cell r="B2777" t="str">
            <v/>
          </cell>
        </row>
        <row r="2778">
          <cell r="A2778" t="str">
            <v>Tube well @ Diha Balai (Babaganj)</v>
          </cell>
          <cell r="B2778" t="str">
            <v/>
          </cell>
        </row>
        <row r="2779">
          <cell r="A2779" t="str">
            <v>TW @ Khbhor (Bababelkarnathdham)</v>
          </cell>
          <cell r="B2779" t="str">
            <v/>
          </cell>
        </row>
        <row r="2780">
          <cell r="A2780" t="str">
            <v>450 PSI Comnpressor@Kuda B-Bihar</v>
          </cell>
          <cell r="B2780" t="str">
            <v/>
          </cell>
        </row>
        <row r="2781">
          <cell r="A2781" t="str">
            <v>OFFICE ALMIRAH REPAIRING &amp; MAINTENANCE</v>
          </cell>
          <cell r="B2781" t="str">
            <v/>
          </cell>
        </row>
        <row r="2782">
          <cell r="A2782" t="str">
            <v>INVERTER 1050W BATTERY 12V 150 AH</v>
          </cell>
          <cell r="B2782">
            <v>1300000486</v>
          </cell>
        </row>
        <row r="2783">
          <cell r="A2783" t="str">
            <v>SWEET FOR NEW YEAR</v>
          </cell>
          <cell r="B2783" t="str">
            <v/>
          </cell>
        </row>
        <row r="2784">
          <cell r="A2784" t="str">
            <v>Pump House @ Jaitpurkathar (Sadar)</v>
          </cell>
          <cell r="B2784" t="str">
            <v/>
          </cell>
        </row>
        <row r="2785">
          <cell r="A2785" t="str">
            <v>2001073 / 1st Tractor Servicing</v>
          </cell>
          <cell r="B2785" t="str">
            <v/>
          </cell>
        </row>
        <row r="2786">
          <cell r="A2786" t="str">
            <v>WORKSHOP TOOLS</v>
          </cell>
          <cell r="B2786" t="str">
            <v/>
          </cell>
        </row>
        <row r="2787">
          <cell r="A2787" t="str">
            <v>Compressor @ Barna TW-1 &amp; 2 (Bihar)</v>
          </cell>
          <cell r="B2787" t="str">
            <v/>
          </cell>
        </row>
        <row r="2788">
          <cell r="A2788" t="str">
            <v>Tube well @ Banemau Uparhar (Kunda)</v>
          </cell>
          <cell r="B2788" t="str">
            <v/>
          </cell>
        </row>
        <row r="2789">
          <cell r="A2789" t="str">
            <v>450 PSI Comnpressor@Saja B-Kunda</v>
          </cell>
          <cell r="B2789" t="str">
            <v/>
          </cell>
        </row>
        <row r="2790">
          <cell r="A2790" t="str">
            <v>Pipe Line Works in Deuma Poorab</v>
          </cell>
          <cell r="B2790" t="str">
            <v/>
          </cell>
        </row>
        <row r="2791">
          <cell r="A2791" t="str">
            <v>Tubewell Work at Pure Parameshwar(Sandw)</v>
          </cell>
          <cell r="B2791" t="str">
            <v/>
          </cell>
        </row>
        <row r="2792">
          <cell r="A2792" t="str">
            <v>CONTAINER 20FT OFFICE</v>
          </cell>
          <cell r="B2792">
            <v>1300000479</v>
          </cell>
        </row>
        <row r="2793">
          <cell r="A2793" t="str">
            <v>Pipe Line Works in Pinjari</v>
          </cell>
          <cell r="B2793" t="str">
            <v/>
          </cell>
        </row>
        <row r="2794">
          <cell r="A2794" t="str">
            <v>Tubewell @ Keravidha (Kalakakankar Blck)</v>
          </cell>
          <cell r="B2794" t="str">
            <v/>
          </cell>
        </row>
        <row r="2795">
          <cell r="A2795" t="str">
            <v>FOOD EXPENSES</v>
          </cell>
          <cell r="B2795" t="str">
            <v/>
          </cell>
        </row>
        <row r="2796">
          <cell r="A2796" t="str">
            <v>MCCB 4 POLE 100AMPS L&amp;T MAKE</v>
          </cell>
          <cell r="B2796">
            <v>200011332</v>
          </cell>
        </row>
        <row r="2797">
          <cell r="A2797" t="str">
            <v>Compressor @ Rangardh Raela&amp;Saray(Lalgan</v>
          </cell>
          <cell r="B2797" t="str">
            <v/>
          </cell>
        </row>
        <row r="2798">
          <cell r="A2798" t="str">
            <v>Pipe Line Works in Bewali</v>
          </cell>
          <cell r="B2798" t="str">
            <v/>
          </cell>
        </row>
        <row r="2799">
          <cell r="A2799" t="str">
            <v>CONTAINER 40FT OFFICE</v>
          </cell>
          <cell r="B2799">
            <v>1300000478</v>
          </cell>
        </row>
        <row r="2800">
          <cell r="A2800" t="str">
            <v>Pipe Line Works in Utras</v>
          </cell>
          <cell r="B2800" t="str">
            <v/>
          </cell>
        </row>
        <row r="2801">
          <cell r="A2801" t="str">
            <v>2001107 / Bike Servicing</v>
          </cell>
          <cell r="B2801" t="str">
            <v/>
          </cell>
        </row>
        <row r="2802">
          <cell r="A2802" t="str">
            <v>BW @ Charaeya &amp; Asudi (Patti)</v>
          </cell>
          <cell r="B2802" t="str">
            <v/>
          </cell>
        </row>
        <row r="2803">
          <cell r="A2803" t="str">
            <v>Pipe Line Works in Pranpur</v>
          </cell>
          <cell r="B2803" t="str">
            <v/>
          </cell>
        </row>
        <row r="2804">
          <cell r="A2804" t="str">
            <v>200116 / TRANCHER HOUSING WELDING WORK</v>
          </cell>
          <cell r="B2804" t="str">
            <v/>
          </cell>
        </row>
        <row r="2805">
          <cell r="A2805" t="str">
            <v>1000082 / jcb new rear tyres</v>
          </cell>
          <cell r="B2805" t="str">
            <v/>
          </cell>
        </row>
        <row r="2806">
          <cell r="A2806" t="str">
            <v>SELF STATER,ALTANATOR REPAIR FOR THE HYD</v>
          </cell>
          <cell r="B2806" t="str">
            <v/>
          </cell>
        </row>
        <row r="2807">
          <cell r="A2807" t="str">
            <v>PLANT SERVICE ENGINEER</v>
          </cell>
          <cell r="B2807" t="str">
            <v/>
          </cell>
        </row>
        <row r="2808">
          <cell r="A2808" t="str">
            <v>Compressor @ Kanava  (Babaganj)</v>
          </cell>
          <cell r="B2808" t="str">
            <v/>
          </cell>
        </row>
        <row r="2809">
          <cell r="A2809" t="str">
            <v>Pipe Line Works in Jaichandrapur</v>
          </cell>
          <cell r="B2809" t="str">
            <v/>
          </cell>
        </row>
        <row r="2810">
          <cell r="A2810" t="str">
            <v>TRANSPORT CHARG OF QC LAB MATERIAL</v>
          </cell>
          <cell r="B2810" t="str">
            <v/>
          </cell>
        </row>
        <row r="2811">
          <cell r="A2811" t="str">
            <v>ESR upto PCC @ Umari Kotaili  (Bihar)</v>
          </cell>
          <cell r="B2811" t="str">
            <v/>
          </cell>
        </row>
        <row r="2812">
          <cell r="A2812" t="str">
            <v>Boundary Wall Works @ Jaitipurkathar</v>
          </cell>
          <cell r="B2812" t="str">
            <v/>
          </cell>
        </row>
        <row r="2813">
          <cell r="A2813" t="str">
            <v>2000994/ Bike Servicing</v>
          </cell>
          <cell r="B2813" t="str">
            <v/>
          </cell>
        </row>
        <row r="2814">
          <cell r="A2814" t="str">
            <v>2001071 / camper Servicing</v>
          </cell>
          <cell r="B2814" t="str">
            <v/>
          </cell>
        </row>
        <row r="2815">
          <cell r="A2815" t="str">
            <v>Pipe Line Works in Muraini</v>
          </cell>
          <cell r="B2815" t="str">
            <v/>
          </cell>
        </row>
        <row r="2816">
          <cell r="A2816" t="str">
            <v>OP Unit @ Bhavranpur (Patti )</v>
          </cell>
          <cell r="B2816" t="str">
            <v/>
          </cell>
        </row>
        <row r="2817">
          <cell r="A2817" t="str">
            <v>450 PSI Comnpressor@Alipur(Rmpsng)</v>
          </cell>
          <cell r="B2817" t="str">
            <v/>
          </cell>
        </row>
        <row r="2818">
          <cell r="A2818" t="str">
            <v>OFFICE GROCERY</v>
          </cell>
          <cell r="B2818" t="str">
            <v/>
          </cell>
        </row>
        <row r="2819">
          <cell r="A2819" t="str">
            <v>ESR upto PCC @ Barna (Bihar)</v>
          </cell>
          <cell r="B2819" t="str">
            <v/>
          </cell>
        </row>
        <row r="2820">
          <cell r="A2820" t="str">
            <v>Pipe Line Works in Goi</v>
          </cell>
          <cell r="B2820" t="str">
            <v/>
          </cell>
        </row>
        <row r="2821">
          <cell r="A2821" t="str">
            <v>HYDRA REAR AXLE WELDING WORK</v>
          </cell>
          <cell r="B2821" t="str">
            <v/>
          </cell>
        </row>
        <row r="2822">
          <cell r="A2822" t="str">
            <v>TRANSIT MIXER REPAIRING WORK</v>
          </cell>
          <cell r="B2822" t="str">
            <v/>
          </cell>
        </row>
        <row r="2823">
          <cell r="A2823" t="str">
            <v>VEHICLE HIRE FOR V.S. RAO</v>
          </cell>
          <cell r="B2823" t="str">
            <v/>
          </cell>
        </row>
        <row r="2824">
          <cell r="A2824" t="str">
            <v>Tubewell Work at Parahamidpur-Sandw BLCK</v>
          </cell>
          <cell r="B2824" t="str">
            <v/>
          </cell>
        </row>
        <row r="2825">
          <cell r="A2825" t="str">
            <v>OP unit @RampurBela TW-1 &amp;2_Patti</v>
          </cell>
          <cell r="B2825" t="str">
            <v/>
          </cell>
        </row>
        <row r="2826">
          <cell r="A2826" t="str">
            <v>PATTI MESS PURPOSE</v>
          </cell>
          <cell r="B2826" t="str">
            <v/>
          </cell>
        </row>
        <row r="2827">
          <cell r="A2827" t="str">
            <v>Pipe Line Works in Sarua</v>
          </cell>
          <cell r="B2827" t="str">
            <v/>
          </cell>
        </row>
        <row r="2828">
          <cell r="A2828" t="str">
            <v>BIKE REPAIR MP 04 QH 3396</v>
          </cell>
          <cell r="B2828" t="str">
            <v/>
          </cell>
        </row>
        <row r="2829">
          <cell r="A2829" t="str">
            <v>WEIGHMENT CHARGES FOR PEA GRAVEL</v>
          </cell>
          <cell r="B2829" t="str">
            <v/>
          </cell>
        </row>
        <row r="2830">
          <cell r="A2830" t="str">
            <v>VEHICLE HIRE FOR CLIENT</v>
          </cell>
          <cell r="B2830" t="str">
            <v/>
          </cell>
        </row>
        <row r="2831">
          <cell r="A2831" t="str">
            <v>ESR @ Chakerhi &amp; Nevada Kalan (Rampursan</v>
          </cell>
          <cell r="B2831" t="str">
            <v/>
          </cell>
        </row>
        <row r="2832">
          <cell r="A2832" t="str">
            <v>ESR @ ChaukhandiPureAnti (sadar)</v>
          </cell>
          <cell r="B2832" t="str">
            <v/>
          </cell>
        </row>
        <row r="2833">
          <cell r="A2833" t="str">
            <v>GUEST HOUSE MATERIAL</v>
          </cell>
          <cell r="B2833" t="str">
            <v/>
          </cell>
        </row>
        <row r="2834">
          <cell r="A2834" t="str">
            <v>2001103 / Bike Servicing</v>
          </cell>
          <cell r="B2834" t="str">
            <v/>
          </cell>
        </row>
        <row r="2835">
          <cell r="A2835" t="str">
            <v>Pipe Line works in Gadiyan &amp; Sukulpur</v>
          </cell>
          <cell r="B2835" t="str">
            <v/>
          </cell>
        </row>
        <row r="2836">
          <cell r="A2836" t="str">
            <v>3RD NEW JCB FITNESS ARI CHARGE</v>
          </cell>
          <cell r="B2836" t="str">
            <v/>
          </cell>
        </row>
        <row r="2837">
          <cell r="A2837" t="str">
            <v>5000104 / HYDRA REPAIR</v>
          </cell>
          <cell r="B2837" t="str">
            <v/>
          </cell>
        </row>
        <row r="2838">
          <cell r="A2838" t="str">
            <v>OP unit @Charaeya&amp;Asudi</v>
          </cell>
          <cell r="B2838" t="str">
            <v/>
          </cell>
        </row>
        <row r="2839">
          <cell r="A2839" t="str">
            <v>WOODEN SLEEPERS 6" X  6" X 5 FT</v>
          </cell>
          <cell r="B2839">
            <v>800001795</v>
          </cell>
        </row>
        <row r="2840">
          <cell r="A2840" t="str">
            <v>Pipe Line works in Nevadakala &amp; Dekahi</v>
          </cell>
          <cell r="B2840" t="str">
            <v/>
          </cell>
        </row>
        <row r="2841">
          <cell r="A2841" t="str">
            <v>FOODING FOR EX STAFF</v>
          </cell>
          <cell r="B2841" t="str">
            <v/>
          </cell>
        </row>
        <row r="2842">
          <cell r="A2842" t="str">
            <v>ESR @ Kohraov (Patti)</v>
          </cell>
          <cell r="B2842" t="str">
            <v/>
          </cell>
        </row>
        <row r="2843">
          <cell r="A2843" t="str">
            <v>OP unit @Kherapurechemi&amp;Purebasantray</v>
          </cell>
          <cell r="B2843" t="str">
            <v/>
          </cell>
        </row>
        <row r="2844">
          <cell r="A2844" t="str">
            <v>SHIFTING OF HOUSE HOLD MATERIAL</v>
          </cell>
          <cell r="B2844" t="str">
            <v/>
          </cell>
        </row>
        <row r="2845">
          <cell r="A2845" t="str">
            <v>3000303 / COMPRESSOR PIPE WELDING</v>
          </cell>
          <cell r="B2845" t="str">
            <v/>
          </cell>
        </row>
        <row r="2846">
          <cell r="A2846" t="str">
            <v>HIRING OF 7.5 AND 15 KVA DG SETS</v>
          </cell>
          <cell r="B2846" t="str">
            <v/>
          </cell>
        </row>
        <row r="2847">
          <cell r="A2847" t="str">
            <v>Pipeline @ Keravdiha(Kalakankar)</v>
          </cell>
          <cell r="B2847" t="str">
            <v/>
          </cell>
        </row>
        <row r="2848">
          <cell r="A2848" t="str">
            <v>ESR @ Batauli (Rampursangramgarh</v>
          </cell>
          <cell r="B2848" t="str">
            <v/>
          </cell>
        </row>
        <row r="2849">
          <cell r="A2849" t="str">
            <v>WOOD WORK PARTICIAN WORK</v>
          </cell>
          <cell r="B2849" t="str">
            <v/>
          </cell>
        </row>
        <row r="2850">
          <cell r="A2850" t="str">
            <v>TRANSPORTING CHARGES OF 300 SLOTTED PIPE</v>
          </cell>
          <cell r="B2850" t="str">
            <v/>
          </cell>
        </row>
        <row r="2851">
          <cell r="A2851" t="str">
            <v>CLIENT ENTERTAINTMENT</v>
          </cell>
          <cell r="B2851" t="str">
            <v/>
          </cell>
        </row>
        <row r="2852">
          <cell r="A2852" t="str">
            <v>TRANSPORTING CHARGES OF CEMENT</v>
          </cell>
          <cell r="B2852" t="str">
            <v/>
          </cell>
        </row>
        <row r="2853">
          <cell r="A2853" t="str">
            <v>MS FLANGES 150MM</v>
          </cell>
          <cell r="B2853">
            <v>200021733</v>
          </cell>
        </row>
        <row r="2854">
          <cell r="A2854" t="str">
            <v>Borewell in Amava &amp; Semra</v>
          </cell>
          <cell r="B2854" t="str">
            <v/>
          </cell>
        </row>
        <row r="2855">
          <cell r="A2855" t="str">
            <v>M.S PIPE 40 NB IN EA</v>
          </cell>
          <cell r="B2855">
            <v>800001365</v>
          </cell>
        </row>
        <row r="2856">
          <cell r="A2856" t="str">
            <v>TRANSPORTING CHARGES OF 200MM PLAIN PIPE</v>
          </cell>
          <cell r="B2856" t="str">
            <v/>
          </cell>
        </row>
        <row r="2857">
          <cell r="A2857" t="str">
            <v>OP Unit @ Malaak B-Mangraura</v>
          </cell>
          <cell r="B2857" t="str">
            <v/>
          </cell>
        </row>
        <row r="2858">
          <cell r="A2858" t="str">
            <v>Manpower Supply for the Month of May 23</v>
          </cell>
          <cell r="B2858" t="str">
            <v/>
          </cell>
        </row>
        <row r="2859">
          <cell r="A2859" t="str">
            <v>PRINTING &amp; STATIONAR</v>
          </cell>
          <cell r="B2859" t="str">
            <v/>
          </cell>
        </row>
        <row r="2860">
          <cell r="A2860" t="str">
            <v>TRANSPORTING CHARGES OF MS &amp; GI PIPES</v>
          </cell>
          <cell r="B2860" t="str">
            <v/>
          </cell>
        </row>
        <row r="2861">
          <cell r="A2861" t="str">
            <v>TROLLY PRESSOR WORK</v>
          </cell>
          <cell r="B2861" t="str">
            <v/>
          </cell>
        </row>
        <row r="2862">
          <cell r="A2862" t="str">
            <v>Erection of MMS DCDB LA Civil</v>
          </cell>
          <cell r="B2862" t="str">
            <v/>
          </cell>
        </row>
        <row r="2863">
          <cell r="A2863" t="str">
            <v>PRINTINT &amp; STATIONERY</v>
          </cell>
          <cell r="B2863" t="str">
            <v/>
          </cell>
        </row>
        <row r="2864">
          <cell r="A2864" t="str">
            <v>SHIFTING OF 125 KVA DG SET</v>
          </cell>
          <cell r="B2864" t="str">
            <v/>
          </cell>
        </row>
        <row r="2865">
          <cell r="A2865" t="str">
            <v>TRANSPORTING CHARGES OF GI PIPES 1" X 6M</v>
          </cell>
          <cell r="B2865" t="str">
            <v/>
          </cell>
        </row>
        <row r="2866">
          <cell r="A2866" t="str">
            <v>TYRE WITH TUBE FOR BIKES</v>
          </cell>
          <cell r="B2866" t="str">
            <v/>
          </cell>
        </row>
        <row r="2867">
          <cell r="A2867" t="str">
            <v>PIPING WORKS @ Shrinathpur,B- Bababelkar</v>
          </cell>
          <cell r="B2867" t="str">
            <v/>
          </cell>
        </row>
        <row r="2868">
          <cell r="A2868" t="str">
            <v>FOR CCTV CAMERAS</v>
          </cell>
          <cell r="B2868" t="str">
            <v/>
          </cell>
        </row>
        <row r="2869">
          <cell r="A2869" t="str">
            <v>RED BRICKS</v>
          </cell>
          <cell r="B2869">
            <v>200014040</v>
          </cell>
        </row>
        <row r="2870">
          <cell r="A2870" t="str">
            <v>113 / REPAIR AND MAINTANANCE</v>
          </cell>
          <cell r="B2870" t="str">
            <v/>
          </cell>
        </row>
        <row r="2871">
          <cell r="A2871" t="str">
            <v>Fencing Works at Patti Stock Yard -2</v>
          </cell>
          <cell r="B2871" t="str">
            <v/>
          </cell>
        </row>
        <row r="2872">
          <cell r="A2872" t="str">
            <v>Compressor @ Raikashipur (Babaganj)</v>
          </cell>
          <cell r="B2872" t="str">
            <v/>
          </cell>
        </row>
        <row r="2873">
          <cell r="A2873" t="str">
            <v>Compressor @ Ramaipur (Babaganj)</v>
          </cell>
          <cell r="B2873" t="str">
            <v/>
          </cell>
        </row>
        <row r="2874">
          <cell r="A2874" t="str">
            <v>CAMPER REPARING</v>
          </cell>
          <cell r="B2874" t="str">
            <v/>
          </cell>
        </row>
        <row r="2875">
          <cell r="A2875" t="str">
            <v>MS COLUM SET 500 MM X 1250MM</v>
          </cell>
          <cell r="B2875">
            <v>200034912</v>
          </cell>
        </row>
        <row r="2876">
          <cell r="A2876" t="str">
            <v>MS JUNCTION SET 500MM X 900MM</v>
          </cell>
          <cell r="B2876">
            <v>200034913</v>
          </cell>
        </row>
        <row r="2877">
          <cell r="A2877" t="str">
            <v>MS SHUTTERING PLATE 600MM X 1000MM</v>
          </cell>
          <cell r="B2877">
            <v>200034914</v>
          </cell>
        </row>
        <row r="2878">
          <cell r="A2878" t="str">
            <v>MS SHUTTERING PLATE 600MM X 1250MM</v>
          </cell>
          <cell r="B2878">
            <v>200034915</v>
          </cell>
        </row>
        <row r="2879">
          <cell r="A2879" t="str">
            <v>MS COLUM SET 400 MM X 1250MM</v>
          </cell>
          <cell r="B2879">
            <v>200034916</v>
          </cell>
        </row>
        <row r="2880">
          <cell r="A2880" t="str">
            <v>MS JUNCTION SET 400MM X 900MM</v>
          </cell>
          <cell r="B2880">
            <v>200034917</v>
          </cell>
        </row>
        <row r="2881">
          <cell r="A2881" t="str">
            <v>MS COLUM SET 450 MM X 1250MM</v>
          </cell>
          <cell r="B2881">
            <v>200034918</v>
          </cell>
        </row>
        <row r="2882">
          <cell r="A2882" t="str">
            <v>Pipeline@Bakol &amp; Arjun Ateru-Babaganj</v>
          </cell>
          <cell r="B2882" t="str">
            <v/>
          </cell>
        </row>
        <row r="2883">
          <cell r="A2883" t="str">
            <v>2000384/BIKE REPAIR WORK 28%</v>
          </cell>
          <cell r="B2883" t="str">
            <v/>
          </cell>
        </row>
        <row r="2884">
          <cell r="A2884" t="str">
            <v>Boundary Wall @ Umari Bujurg(Bihar)</v>
          </cell>
          <cell r="B2884" t="str">
            <v/>
          </cell>
        </row>
        <row r="2885">
          <cell r="A2885" t="str">
            <v>2000384/BIKE REPAIR WORK</v>
          </cell>
          <cell r="B2885" t="str">
            <v/>
          </cell>
        </row>
        <row r="2886">
          <cell r="A2886" t="str">
            <v>Pipe Line Works in Sarpachat</v>
          </cell>
          <cell r="B2886" t="str">
            <v/>
          </cell>
        </row>
        <row r="2887">
          <cell r="A2887" t="str">
            <v>METALIC PLUG 5PIN 63AMPS 440V</v>
          </cell>
          <cell r="B2887">
            <v>200003676</v>
          </cell>
        </row>
        <row r="2888">
          <cell r="A2888" t="str">
            <v>TOOL BAG(SMALL)</v>
          </cell>
          <cell r="B2888">
            <v>200004340</v>
          </cell>
        </row>
        <row r="2889">
          <cell r="A2889" t="str">
            <v>RCCB 63 AMP 4 POLE  30MA WITH ENCLOSER</v>
          </cell>
          <cell r="B2889">
            <v>200008275</v>
          </cell>
        </row>
        <row r="2890">
          <cell r="A2890" t="str">
            <v>METALIC SOCKET 5 PIN 63 AMPS</v>
          </cell>
          <cell r="B2890">
            <v>200010651</v>
          </cell>
        </row>
        <row r="2891">
          <cell r="A2891" t="str">
            <v>ACE F170 - 17TON HYDRA</v>
          </cell>
          <cell r="B2891">
            <v>1400000346</v>
          </cell>
        </row>
        <row r="2892">
          <cell r="A2892" t="str">
            <v>OP Unit @ Bhaesana (Babaganj)</v>
          </cell>
          <cell r="B2892" t="str">
            <v/>
          </cell>
        </row>
        <row r="2893">
          <cell r="A2893" t="str">
            <v>Pipe Line Works in Dandupur Daulat</v>
          </cell>
          <cell r="B2893" t="str">
            <v/>
          </cell>
        </row>
        <row r="2894">
          <cell r="A2894" t="str">
            <v>CUT OUT  100AMP</v>
          </cell>
          <cell r="B2894">
            <v>200035224</v>
          </cell>
        </row>
        <row r="2895">
          <cell r="A2895" t="str">
            <v>ALUMINIUM CABLE 3.5 CORE 25 SQ.MM</v>
          </cell>
          <cell r="B2895">
            <v>900002117</v>
          </cell>
        </row>
        <row r="2896">
          <cell r="A2896" t="str">
            <v>OP Unit @Majhilgaon B-Kunda</v>
          </cell>
          <cell r="B2896" t="str">
            <v/>
          </cell>
        </row>
        <row r="2897">
          <cell r="A2897" t="str">
            <v>RADIATOR REPAIR</v>
          </cell>
          <cell r="B2897" t="str">
            <v/>
          </cell>
        </row>
        <row r="2898">
          <cell r="A2898" t="str">
            <v>Pipe Line Works in Lakhrav</v>
          </cell>
          <cell r="B2898" t="str">
            <v/>
          </cell>
        </row>
        <row r="2899">
          <cell r="A2899" t="str">
            <v>PIPELINE @Machheha Harda Patti(BABAGANJ)</v>
          </cell>
          <cell r="B2899" t="str">
            <v/>
          </cell>
        </row>
        <row r="2900">
          <cell r="A2900" t="str">
            <v>3000313/ REPAIR AND MAINTANANCE</v>
          </cell>
          <cell r="B2900" t="str">
            <v/>
          </cell>
        </row>
        <row r="2901">
          <cell r="A2901" t="str">
            <v>Pipe Line works in Aurangabad</v>
          </cell>
          <cell r="B2901" t="str">
            <v/>
          </cell>
        </row>
        <row r="2902">
          <cell r="A2902" t="str">
            <v>GEAR BOX WORK</v>
          </cell>
          <cell r="B2902" t="str">
            <v/>
          </cell>
        </row>
        <row r="2903">
          <cell r="A2903" t="str">
            <v>PIPE CUTTING MACHINES (CHAP SAW)</v>
          </cell>
          <cell r="B2903">
            <v>200001561</v>
          </cell>
        </row>
        <row r="2904">
          <cell r="A2904" t="str">
            <v>BAMBOO WOODEN LADDERS &amp; BAMBOO</v>
          </cell>
          <cell r="B2904" t="str">
            <v/>
          </cell>
        </row>
        <row r="2905">
          <cell r="A2905" t="str">
            <v>HIRING OF  TRACTOR FOR PAE GRAVEL SHIFTI</v>
          </cell>
          <cell r="B2905" t="str">
            <v/>
          </cell>
        </row>
        <row r="2906">
          <cell r="A2906" t="str">
            <v>TELESCOPIC MOBILE LIGHT TOWER VT8-350W</v>
          </cell>
          <cell r="B2906">
            <v>1400000255</v>
          </cell>
        </row>
        <row r="2907">
          <cell r="A2907" t="str">
            <v>ESR @ Janvamau (Kalakankar)</v>
          </cell>
          <cell r="B2907" t="str">
            <v/>
          </cell>
        </row>
        <row r="2908">
          <cell r="A2908" t="str">
            <v>2001092/BIKE SERVICE</v>
          </cell>
          <cell r="B2908" t="str">
            <v/>
          </cell>
        </row>
        <row r="2909">
          <cell r="A2909" t="str">
            <v>91 /  repair work</v>
          </cell>
          <cell r="B2909" t="str">
            <v/>
          </cell>
        </row>
        <row r="2910">
          <cell r="A2910" t="str">
            <v>Tube Well @(GP-Jhingur, Babaganj Block)</v>
          </cell>
          <cell r="B2910" t="str">
            <v/>
          </cell>
        </row>
        <row r="2911">
          <cell r="A2911" t="str">
            <v>PRINTING &amp; STATIONERY</v>
          </cell>
          <cell r="B2911" t="str">
            <v/>
          </cell>
        </row>
        <row r="2912">
          <cell r="A2912" t="str">
            <v>BOX SPANNER 36 MM</v>
          </cell>
          <cell r="B2912">
            <v>800000851</v>
          </cell>
        </row>
        <row r="2913">
          <cell r="A2913" t="str">
            <v>ELECTRICAL MATERIAL FOR STAFF MESS</v>
          </cell>
          <cell r="B2913" t="str">
            <v/>
          </cell>
        </row>
        <row r="2914">
          <cell r="A2914" t="str">
            <v>Pump House@Harjamau(Bababhelkaranthdham)</v>
          </cell>
          <cell r="B2914" t="str">
            <v/>
          </cell>
        </row>
        <row r="2915">
          <cell r="A2915" t="str">
            <v>ELECTRICAL MATERIAL FOR PRECAST</v>
          </cell>
          <cell r="B2915" t="str">
            <v/>
          </cell>
        </row>
        <row r="2916">
          <cell r="A2916" t="str">
            <v>Electrical Works</v>
          </cell>
          <cell r="B2916" t="str">
            <v/>
          </cell>
        </row>
        <row r="2917">
          <cell r="A2917" t="str">
            <v>PANTRY EXPENCES IN PRATAPGARH OFFICE</v>
          </cell>
          <cell r="B2917" t="str">
            <v/>
          </cell>
        </row>
        <row r="2918">
          <cell r="A2918" t="str">
            <v>Tubewell @ Diyawa &amp; Keotali (Aaspurdevsr</v>
          </cell>
          <cell r="B2918" t="str">
            <v/>
          </cell>
        </row>
        <row r="2919">
          <cell r="A2919" t="str">
            <v>2001142  / BIKE Servicing</v>
          </cell>
          <cell r="B2919" t="str">
            <v/>
          </cell>
        </row>
        <row r="2920">
          <cell r="A2920" t="str">
            <v>WELDING RECTIFIER-400 AMPS (POWER WELD)</v>
          </cell>
          <cell r="B2920">
            <v>1300000319</v>
          </cell>
        </row>
        <row r="2921">
          <cell r="A2921" t="str">
            <v>SUBMERSIBLE PUMP-5HP,25 STAGE</v>
          </cell>
          <cell r="B2921">
            <v>1300000490</v>
          </cell>
        </row>
        <row r="2922">
          <cell r="A2922" t="str">
            <v>M.S Seamless Bend 80NB</v>
          </cell>
          <cell r="B2922">
            <v>200033751</v>
          </cell>
        </row>
        <row r="2923">
          <cell r="A2923" t="str">
            <v>70x80MM ENLARGER</v>
          </cell>
          <cell r="B2923">
            <v>200034538</v>
          </cell>
        </row>
        <row r="2924">
          <cell r="A2924" t="str">
            <v>75X100MM ENLARGER</v>
          </cell>
          <cell r="B2924">
            <v>200034539</v>
          </cell>
        </row>
        <row r="2925">
          <cell r="A2925" t="str">
            <v>DUMMY PLUG FOR 300 MM</v>
          </cell>
          <cell r="B2925">
            <v>200034540</v>
          </cell>
        </row>
        <row r="2926">
          <cell r="A2926" t="str">
            <v>RT 40 CRANE TYRE PATCH &amp; B RANTAL CHARGE</v>
          </cell>
          <cell r="B2926" t="str">
            <v/>
          </cell>
        </row>
        <row r="2927">
          <cell r="A2927" t="str">
            <v>BW@ Budhiyapur (Rampursangramgarh)</v>
          </cell>
          <cell r="B2927" t="str">
            <v/>
          </cell>
        </row>
        <row r="2928">
          <cell r="A2928" t="str">
            <v>TW @ Gaukhadi&amp;Udhranpur 1&amp;2(Lalganj)</v>
          </cell>
          <cell r="B2928" t="str">
            <v/>
          </cell>
        </row>
        <row r="2929">
          <cell r="A2929" t="str">
            <v>GRAVEL SUB BASE - GSB</v>
          </cell>
          <cell r="B2929">
            <v>200010372</v>
          </cell>
        </row>
        <row r="2930">
          <cell r="A2930" t="str">
            <v>TRANSPORT CHARGES FOR MS FITTINGS</v>
          </cell>
          <cell r="B2930" t="str">
            <v/>
          </cell>
        </row>
        <row r="2931">
          <cell r="A2931" t="str">
            <v>Manpower supply for Aug'22</v>
          </cell>
          <cell r="B2931" t="str">
            <v/>
          </cell>
        </row>
        <row r="2932">
          <cell r="A2932" t="str">
            <v>FOR CC CAMERA REPAIRING</v>
          </cell>
          <cell r="B2932" t="str">
            <v/>
          </cell>
        </row>
        <row r="2933">
          <cell r="A2933" t="str">
            <v>D/E SPANNER 25 X 28</v>
          </cell>
          <cell r="B2933">
            <v>200003138</v>
          </cell>
        </row>
        <row r="2934">
          <cell r="A2934" t="str">
            <v>RING SPANNER 25 X 28</v>
          </cell>
          <cell r="B2934">
            <v>200003143</v>
          </cell>
        </row>
        <row r="2935">
          <cell r="A2935" t="str">
            <v>HACK SAW BLADE 1/2" HSS</v>
          </cell>
          <cell r="B2935">
            <v>200000310</v>
          </cell>
        </row>
        <row r="2936">
          <cell r="A2936" t="str">
            <v>HACK SAW FRAME</v>
          </cell>
          <cell r="B2936">
            <v>200000311</v>
          </cell>
        </row>
        <row r="2937">
          <cell r="A2937" t="str">
            <v>SCREW DRIVER 12"</v>
          </cell>
          <cell r="B2937">
            <v>200000524</v>
          </cell>
        </row>
        <row r="2938">
          <cell r="A2938" t="str">
            <v>CUTTING PLIER 8"</v>
          </cell>
          <cell r="B2938">
            <v>200002649</v>
          </cell>
        </row>
        <row r="2939">
          <cell r="A2939" t="str">
            <v>SCREW DRIVER 24"</v>
          </cell>
          <cell r="B2939">
            <v>200003579</v>
          </cell>
        </row>
        <row r="2940">
          <cell r="A2940" t="str">
            <v>ELECTRICAL HAND GLOVES</v>
          </cell>
          <cell r="B2940">
            <v>200003917</v>
          </cell>
        </row>
        <row r="2941">
          <cell r="A2941" t="str">
            <v>COMPRESSOR SERVICE</v>
          </cell>
          <cell r="B2941" t="str">
            <v/>
          </cell>
        </row>
        <row r="2942">
          <cell r="A2942" t="str">
            <v>TW @ Purechhattu (Rampur Sangramgarh )</v>
          </cell>
          <cell r="B2942" t="str">
            <v/>
          </cell>
        </row>
        <row r="2943">
          <cell r="A2943" t="str">
            <v>ESCORTS DIGMAX II 2WD</v>
          </cell>
          <cell r="B2943">
            <v>1400000282</v>
          </cell>
        </row>
        <row r="2944">
          <cell r="A2944" t="str">
            <v>Making of Approach Road</v>
          </cell>
          <cell r="B2944" t="str">
            <v/>
          </cell>
        </row>
        <row r="2945">
          <cell r="A2945" t="str">
            <v>HIRING OF DG SET</v>
          </cell>
          <cell r="B2945" t="str">
            <v/>
          </cell>
        </row>
        <row r="2946">
          <cell r="A2946" t="str">
            <v>Manpower supply for Sept'22</v>
          </cell>
          <cell r="B2946" t="str">
            <v/>
          </cell>
        </row>
        <row r="2947">
          <cell r="A2947" t="str">
            <v>TW @Arjunpur &amp; Mudhukarpur(Rmprsngrmgr)</v>
          </cell>
          <cell r="B2947" t="str">
            <v/>
          </cell>
        </row>
        <row r="2948">
          <cell r="A2948" t="str">
            <v>DI DUCK FOOT BEND-250MM</v>
          </cell>
          <cell r="B2948">
            <v>200034698</v>
          </cell>
        </row>
        <row r="2949">
          <cell r="A2949" t="str">
            <v>DI EQUAL TEE-200MM</v>
          </cell>
          <cell r="B2949">
            <v>200034703</v>
          </cell>
        </row>
        <row r="2950">
          <cell r="A2950" t="str">
            <v>DI EQUAL TEE-250MM</v>
          </cell>
          <cell r="B2950">
            <v>200034704</v>
          </cell>
        </row>
        <row r="2951">
          <cell r="A2951" t="str">
            <v>D.I.  BENDS  250 MM 90'</v>
          </cell>
          <cell r="B2951">
            <v>200034710</v>
          </cell>
        </row>
        <row r="2952">
          <cell r="A2952" t="str">
            <v>TW @Maharajpur &amp; Kashipurmohan(Kunda)</v>
          </cell>
          <cell r="B2952" t="str">
            <v/>
          </cell>
        </row>
        <row r="2953">
          <cell r="A2953" t="str">
            <v>TW @ ParewaNarayanpur(Kunda)</v>
          </cell>
          <cell r="B2953" t="str">
            <v/>
          </cell>
        </row>
        <row r="2954">
          <cell r="A2954" t="str">
            <v>MS 4WAY COLUM SHUTTERING  400X400X4200MM</v>
          </cell>
          <cell r="B2954">
            <v>200034907</v>
          </cell>
        </row>
        <row r="2955">
          <cell r="A2955" t="str">
            <v>MS 3WAY COLUM SHUTTERING  400X400X4200MM</v>
          </cell>
          <cell r="B2955">
            <v>200034908</v>
          </cell>
        </row>
        <row r="2956">
          <cell r="A2956" t="str">
            <v>MS 2WAY COLUM SHUTTERING  400X400X4200MM</v>
          </cell>
          <cell r="B2956">
            <v>200034909</v>
          </cell>
        </row>
        <row r="2957">
          <cell r="A2957" t="str">
            <v>INSTALATION CHARGE OF SSD 256</v>
          </cell>
          <cell r="B2957" t="str">
            <v/>
          </cell>
        </row>
        <row r="2958">
          <cell r="A2958" t="str">
            <v>TW @ Khemipur  (Kunda)</v>
          </cell>
          <cell r="B2958" t="str">
            <v/>
          </cell>
        </row>
        <row r="2959">
          <cell r="A2959" t="str">
            <v>HIRING OF 82.5 KVA DGSET</v>
          </cell>
          <cell r="B2959" t="str">
            <v/>
          </cell>
        </row>
        <row r="2960">
          <cell r="A2960" t="str">
            <v>ELECTRICAL MATERIAL FOR GUEST HOUSE</v>
          </cell>
          <cell r="B2960" t="str">
            <v/>
          </cell>
        </row>
        <row r="2961">
          <cell r="A2961" t="str">
            <v>MAHINDRA TRACTOR 575DI HYDRAULIC TRUCK</v>
          </cell>
          <cell r="B2961">
            <v>1400000328</v>
          </cell>
        </row>
        <row r="2962">
          <cell r="A2962" t="str">
            <v>JCB REAR RIM FULL WELDING WORK</v>
          </cell>
          <cell r="B2962" t="str">
            <v/>
          </cell>
        </row>
        <row r="2963">
          <cell r="A2963" t="str">
            <v>ENCLOSER FOR MCCB 125AMPS</v>
          </cell>
          <cell r="B2963">
            <v>200004269</v>
          </cell>
        </row>
        <row r="2964">
          <cell r="A2964" t="str">
            <v>4 WAY MCB BOX</v>
          </cell>
          <cell r="B2964">
            <v>200004809</v>
          </cell>
        </row>
        <row r="2965">
          <cell r="A2965" t="str">
            <v>MCB 20 AMP</v>
          </cell>
          <cell r="B2965">
            <v>200005349</v>
          </cell>
        </row>
        <row r="2966">
          <cell r="A2966" t="str">
            <v>Failure of Borewell at Kohraov</v>
          </cell>
          <cell r="B2966" t="str">
            <v/>
          </cell>
        </row>
        <row r="2967">
          <cell r="A2967" t="str">
            <v>Borewell in Ashapur &amp; Chaubeypur-Fail</v>
          </cell>
          <cell r="B2967" t="str">
            <v/>
          </cell>
        </row>
        <row r="2968">
          <cell r="A2968" t="str">
            <v>TRX 23T FAN BELT</v>
          </cell>
          <cell r="B2968" t="str">
            <v/>
          </cell>
        </row>
        <row r="2969">
          <cell r="A2969" t="str">
            <v>TW @ Sujauli  (Kunda)</v>
          </cell>
          <cell r="B2969" t="str">
            <v/>
          </cell>
        </row>
        <row r="2970">
          <cell r="A2970" t="str">
            <v>TREADMILL MAKE : PRECOR</v>
          </cell>
          <cell r="B2970">
            <v>1300001089</v>
          </cell>
        </row>
        <row r="2971">
          <cell r="A2971" t="str">
            <v>Pipe Line works in Gangehati Nevra</v>
          </cell>
          <cell r="B2971" t="str">
            <v/>
          </cell>
        </row>
        <row r="2972">
          <cell r="A2972" t="str">
            <v>Manpower Supply for the Month of Mar'23</v>
          </cell>
          <cell r="B2972" t="str">
            <v/>
          </cell>
        </row>
        <row r="2973">
          <cell r="A2973" t="str">
            <v>FITNESS INSPECTION</v>
          </cell>
          <cell r="B2973" t="str">
            <v/>
          </cell>
        </row>
        <row r="2974">
          <cell r="A2974" t="str">
            <v>FOR ALUMINIUM PARTICIAN</v>
          </cell>
          <cell r="B2974" t="str">
            <v/>
          </cell>
        </row>
        <row r="2975">
          <cell r="A2975" t="str">
            <v>ESR @ Mangraura (Mangraura)</v>
          </cell>
          <cell r="B2975" t="str">
            <v/>
          </cell>
        </row>
        <row r="2976">
          <cell r="A2976" t="str">
            <v>2001173/BIKE SERVICE</v>
          </cell>
          <cell r="B2976" t="str">
            <v/>
          </cell>
        </row>
        <row r="2977">
          <cell r="A2977" t="str">
            <v>OP Unit @ Sarai Naahra (Bihar)</v>
          </cell>
          <cell r="B2977" t="str">
            <v/>
          </cell>
        </row>
        <row r="2978">
          <cell r="A2978" t="str">
            <v>TW @SaraynarayanSingh &amp; Bhebhaura(Lgnj</v>
          </cell>
          <cell r="B2978" t="str">
            <v/>
          </cell>
        </row>
        <row r="2979">
          <cell r="A2979" t="str">
            <v>Tubewell @ Trilokpurvisai (Sandw Blck)</v>
          </cell>
          <cell r="B2979" t="str">
            <v/>
          </cell>
        </row>
        <row r="2980">
          <cell r="A2980" t="str">
            <v>Failure of Borewell at Aurangabad</v>
          </cell>
          <cell r="B2980" t="str">
            <v/>
          </cell>
        </row>
        <row r="2981">
          <cell r="A2981" t="str">
            <v>OP Unit @ Khemkaranpur (Bihar)</v>
          </cell>
          <cell r="B2981" t="str">
            <v/>
          </cell>
        </row>
        <row r="2982">
          <cell r="A2982" t="str">
            <v>WASHING MACHINE TOP LOAD 6.2KG</v>
          </cell>
          <cell r="B2982">
            <v>1300000502</v>
          </cell>
        </row>
        <row r="2983">
          <cell r="A2983" t="str">
            <v>OP Unit @ Kuda (Bihar)</v>
          </cell>
          <cell r="B2983" t="str">
            <v/>
          </cell>
        </row>
        <row r="2984">
          <cell r="A2984" t="str">
            <v>2001120/ Bike Servicing</v>
          </cell>
          <cell r="B2984" t="str">
            <v/>
          </cell>
        </row>
        <row r="2985">
          <cell r="A2985" t="str">
            <v>TW @ ShahpurUprahar (Kunda)</v>
          </cell>
          <cell r="B2985" t="str">
            <v/>
          </cell>
        </row>
        <row r="2986">
          <cell r="A2986" t="str">
            <v>FHTC @ Aandharipur (KALAKANKAR)</v>
          </cell>
          <cell r="B2986" t="str">
            <v/>
          </cell>
        </row>
        <row r="2987">
          <cell r="A2987" t="str">
            <v>FHTC @ Bhawanigarh (SANGIPUR)</v>
          </cell>
          <cell r="B2987" t="str">
            <v/>
          </cell>
        </row>
        <row r="2988">
          <cell r="A2988" t="str">
            <v>FHTC @ Bramhauli  (KALAKANKAR)</v>
          </cell>
          <cell r="B2988" t="str">
            <v/>
          </cell>
        </row>
        <row r="2989">
          <cell r="A2989" t="str">
            <v>FHTC @ Jogapur (SANGIPUR)</v>
          </cell>
          <cell r="B2989" t="str">
            <v/>
          </cell>
        </row>
        <row r="2990">
          <cell r="A2990" t="str">
            <v>FHTC @ Lakuri (RAMPURSANGRAMGARH)</v>
          </cell>
          <cell r="B2990" t="str">
            <v/>
          </cell>
        </row>
        <row r="2991">
          <cell r="A2991" t="str">
            <v>FHTC @ Lohangpur (RAMPURSANGRAMGARH)</v>
          </cell>
          <cell r="B2991" t="str">
            <v/>
          </cell>
        </row>
        <row r="2992">
          <cell r="A2992" t="str">
            <v>FHTC @ Maddupur &amp; Rokiyapur (KALAKANKAR)</v>
          </cell>
          <cell r="B2992" t="str">
            <v/>
          </cell>
        </row>
        <row r="2993">
          <cell r="A2993" t="str">
            <v>FHTC @ Nariyawan (BABAGANJ)</v>
          </cell>
          <cell r="B2993" t="str">
            <v/>
          </cell>
        </row>
        <row r="2994">
          <cell r="A2994" t="str">
            <v>FHTC @ Rajwapur (KALAKANKAR)</v>
          </cell>
          <cell r="B2994" t="str">
            <v/>
          </cell>
        </row>
        <row r="2995">
          <cell r="A2995" t="str">
            <v>OP Unit @ Umardiha (Aaspurdevsra)</v>
          </cell>
          <cell r="B2995" t="str">
            <v/>
          </cell>
        </row>
        <row r="2996">
          <cell r="A2996" t="str">
            <v>OP Unit @AaemnaJaatupur&amp;Samnaspur(Bihar)</v>
          </cell>
          <cell r="B2996" t="str">
            <v/>
          </cell>
        </row>
        <row r="2997">
          <cell r="A2997" t="str">
            <v>Tubewell Devlp work @ Deduaa (Aaspurdevs</v>
          </cell>
          <cell r="B2997" t="str">
            <v/>
          </cell>
        </row>
        <row r="2998">
          <cell r="A2998" t="str">
            <v>2001086/bike service 28%</v>
          </cell>
          <cell r="B2998" t="str">
            <v/>
          </cell>
        </row>
        <row r="2999">
          <cell r="A2999" t="str">
            <v>Tubewell Devlp work @ Bhattikhurd (Aaspu</v>
          </cell>
          <cell r="B2999" t="str">
            <v/>
          </cell>
        </row>
        <row r="3000">
          <cell r="A3000" t="str">
            <v>ALLENKEY 12 MM</v>
          </cell>
          <cell r="B3000">
            <v>200000041</v>
          </cell>
        </row>
        <row r="3001">
          <cell r="A3001" t="str">
            <v>ALLENKEY 14 MM</v>
          </cell>
          <cell r="B3001">
            <v>200000042</v>
          </cell>
        </row>
        <row r="3002">
          <cell r="A3002" t="str">
            <v>HALF ROUND FILE-12"</v>
          </cell>
          <cell r="B3002">
            <v>200030674</v>
          </cell>
        </row>
        <row r="3003">
          <cell r="A3003" t="str">
            <v>TYRE LEVER  27 X 33 (8204)</v>
          </cell>
          <cell r="B3003">
            <v>200034847</v>
          </cell>
        </row>
        <row r="3004">
          <cell r="A3004" t="str">
            <v>TYRE LEVER  30 X 32</v>
          </cell>
          <cell r="B3004">
            <v>200034848</v>
          </cell>
        </row>
        <row r="3005">
          <cell r="A3005" t="str">
            <v>TYRE LEVER  30 X 33 (8204)</v>
          </cell>
          <cell r="B3005">
            <v>200034849</v>
          </cell>
        </row>
        <row r="3006">
          <cell r="A3006" t="str">
            <v>TW Works@JASHOLI &amp;KUSHAHIL BAZAR B-KUNDA</v>
          </cell>
          <cell r="B3006" t="str">
            <v/>
          </cell>
        </row>
        <row r="3007">
          <cell r="A3007" t="str">
            <v>Tubewell Devlp work @Bhikampur&amp;Kopa (Aas</v>
          </cell>
          <cell r="B3007" t="str">
            <v/>
          </cell>
        </row>
        <row r="3008">
          <cell r="A3008" t="str">
            <v>JCB HIRE FOR LEVELING OF LAND</v>
          </cell>
          <cell r="B3008" t="str">
            <v/>
          </cell>
        </row>
        <row r="3009">
          <cell r="A3009" t="str">
            <v>2001131 / Bike Servicing</v>
          </cell>
          <cell r="B3009" t="str">
            <v/>
          </cell>
        </row>
        <row r="3010">
          <cell r="A3010" t="str">
            <v>FOR AGM SIR ROOM SETUP</v>
          </cell>
          <cell r="B3010" t="str">
            <v/>
          </cell>
        </row>
        <row r="3011">
          <cell r="A3011" t="str">
            <v>STEEL TUBE PIE FOR ELECTRICAL WORK</v>
          </cell>
          <cell r="B3011" t="str">
            <v/>
          </cell>
        </row>
        <row r="3012">
          <cell r="A3012" t="str">
            <v>HP LAPTOP I3,10TH GEN, 8GB+1TB HDD+250GB</v>
          </cell>
          <cell r="B3012">
            <v>1300001359</v>
          </cell>
        </row>
        <row r="3013">
          <cell r="A3013" t="str">
            <v>2001086/bike service</v>
          </cell>
          <cell r="B3013" t="str">
            <v/>
          </cell>
        </row>
        <row r="3014">
          <cell r="A3014" t="str">
            <v>SCAFFOLDING PIPES</v>
          </cell>
          <cell r="B3014">
            <v>200001777</v>
          </cell>
        </row>
        <row r="3015">
          <cell r="A3015" t="str">
            <v>3 MTR VERTICALS</v>
          </cell>
          <cell r="B3015">
            <v>800000452</v>
          </cell>
        </row>
        <row r="3016">
          <cell r="A3016" t="str">
            <v>CUPLOCK VERTICAL 2.0 MTR</v>
          </cell>
          <cell r="B3016">
            <v>800001272</v>
          </cell>
        </row>
        <row r="3017">
          <cell r="A3017" t="str">
            <v>CUPLOCK LEDGER 1.45 MTR</v>
          </cell>
          <cell r="B3017">
            <v>800001971</v>
          </cell>
        </row>
        <row r="3018">
          <cell r="A3018" t="str">
            <v>STAR LEX WITH STAND FRAME</v>
          </cell>
          <cell r="B3018" t="str">
            <v/>
          </cell>
        </row>
        <row r="3019">
          <cell r="A3019" t="str">
            <v>STEEL TUBE PIE FOR ELECTRICAL WORK STORE</v>
          </cell>
          <cell r="B3019" t="str">
            <v/>
          </cell>
        </row>
        <row r="3020">
          <cell r="A3020" t="str">
            <v>Boundarywall @Galgali &amp;TarapurKandaBihar</v>
          </cell>
          <cell r="B3020" t="str">
            <v/>
          </cell>
        </row>
        <row r="3021">
          <cell r="A3021" t="str">
            <v>PH @ SURYAGARDH JAGANTHI_MANGRAURA</v>
          </cell>
          <cell r="B3021" t="str">
            <v/>
          </cell>
        </row>
        <row r="3022">
          <cell r="A3022" t="str">
            <v>Pipeline @ LALLUPATTI_BABAGANJ</v>
          </cell>
          <cell r="B3022" t="str">
            <v/>
          </cell>
        </row>
        <row r="3023">
          <cell r="A3023" t="str">
            <v>ERVICE 12%</v>
          </cell>
          <cell r="B3023" t="str">
            <v/>
          </cell>
        </row>
        <row r="3024">
          <cell r="A3024" t="str">
            <v>CAMPER SERVICE % MENTANANCE</v>
          </cell>
          <cell r="B3024" t="str">
            <v/>
          </cell>
        </row>
        <row r="3025">
          <cell r="A3025" t="str">
            <v>2001181/BIKE SERVICE</v>
          </cell>
          <cell r="B3025" t="str">
            <v/>
          </cell>
        </row>
        <row r="3026">
          <cell r="A3026" t="str">
            <v>2001120/BIKE SERVICE</v>
          </cell>
          <cell r="B3026" t="str">
            <v/>
          </cell>
        </row>
        <row r="3027">
          <cell r="A3027" t="str">
            <v>Tubewell @ Khatwara(Bihar Blck)</v>
          </cell>
          <cell r="B3027" t="str">
            <v/>
          </cell>
        </row>
        <row r="3028">
          <cell r="A3028" t="str">
            <v>SONALIKA TRACTOR 60 HP</v>
          </cell>
          <cell r="B3028">
            <v>1400000326</v>
          </cell>
        </row>
        <row r="3029">
          <cell r="A3029" t="str">
            <v>COMPRESSION TEST MACHINE,CAPACITY2000K/N</v>
          </cell>
          <cell r="B3029">
            <v>1300001174</v>
          </cell>
        </row>
        <row r="3030">
          <cell r="A3030" t="str">
            <v>PVC MEASURING JARS-100ML</v>
          </cell>
          <cell r="B3030">
            <v>200001932</v>
          </cell>
        </row>
        <row r="3031">
          <cell r="A3031" t="str">
            <v>MEASURING JARS PVC500ML</v>
          </cell>
          <cell r="B3031">
            <v>200001933</v>
          </cell>
        </row>
        <row r="3032">
          <cell r="A3032" t="str">
            <v>MEASURING JARS PVC 1000ML</v>
          </cell>
          <cell r="B3032">
            <v>200001934</v>
          </cell>
        </row>
        <row r="3033">
          <cell r="A3033" t="str">
            <v>VICAT APPARATUS</v>
          </cell>
          <cell r="B3033">
            <v>200001936</v>
          </cell>
        </row>
        <row r="3034">
          <cell r="A3034" t="str">
            <v>FLAKINESS GUAGE</v>
          </cell>
          <cell r="B3034">
            <v>200001968</v>
          </cell>
        </row>
        <row r="3035">
          <cell r="A3035" t="str">
            <v>SPECIFIC GRAVITY BOTTLE</v>
          </cell>
          <cell r="B3035">
            <v>200002878</v>
          </cell>
        </row>
        <row r="3036">
          <cell r="A3036" t="str">
            <v>RAIN WATER GAUGE</v>
          </cell>
          <cell r="B3036">
            <v>200003199</v>
          </cell>
        </row>
        <row r="3037">
          <cell r="A3037" t="str">
            <v>MEASURING JARS PVC 200-250ML</v>
          </cell>
          <cell r="B3037">
            <v>200003202</v>
          </cell>
        </row>
        <row r="3038">
          <cell r="A3038" t="str">
            <v>CORE CUTTER MOULDS WITH COLLER</v>
          </cell>
          <cell r="B3038">
            <v>200013015</v>
          </cell>
        </row>
        <row r="3039">
          <cell r="A3039" t="str">
            <v>SAND REPLACEMENT APPARATUS-Ø100</v>
          </cell>
          <cell r="B3039">
            <v>200020776</v>
          </cell>
        </row>
        <row r="3040">
          <cell r="A3040" t="str">
            <v>SIEVE SHAKER</v>
          </cell>
          <cell r="B3040">
            <v>800000140</v>
          </cell>
        </row>
        <row r="3041">
          <cell r="A3041" t="str">
            <v>ELECTRONIC BALANCE 10 KG</v>
          </cell>
          <cell r="B3041">
            <v>800001380</v>
          </cell>
        </row>
        <row r="3042">
          <cell r="A3042" t="str">
            <v>RAPID MOISTURE METER</v>
          </cell>
          <cell r="B3042">
            <v>800002011</v>
          </cell>
        </row>
        <row r="3043">
          <cell r="A3043" t="str">
            <v>DIGITAL VERNIER CALLIPERS 450 MM</v>
          </cell>
          <cell r="B3043">
            <v>800003420</v>
          </cell>
        </row>
        <row r="3044">
          <cell r="A3044" t="str">
            <v>OP Unit @ Purevansii (Kalakankar)</v>
          </cell>
          <cell r="B3044" t="str">
            <v/>
          </cell>
        </row>
        <row r="3045">
          <cell r="A3045" t="str">
            <v>2001130/BIKE REPAIRING</v>
          </cell>
          <cell r="B3045" t="str">
            <v/>
          </cell>
        </row>
        <row r="3046">
          <cell r="A3046" t="str">
            <v>DG SETS 5 KVA</v>
          </cell>
          <cell r="B3046">
            <v>1400000044</v>
          </cell>
        </row>
        <row r="3047">
          <cell r="A3047" t="str">
            <v>HIRE CHARGES OF PICKUP</v>
          </cell>
          <cell r="B3047" t="str">
            <v/>
          </cell>
        </row>
        <row r="3048">
          <cell r="A3048" t="str">
            <v>Tubewell @Trilokpur &amp; Bhav (Bihar Blck)</v>
          </cell>
          <cell r="B3048" t="str">
            <v/>
          </cell>
        </row>
        <row r="3049">
          <cell r="A3049" t="str">
            <v>PICKUP REPAIR &amp; MENTENANCE</v>
          </cell>
          <cell r="B3049" t="str">
            <v/>
          </cell>
        </row>
        <row r="3050">
          <cell r="A3050" t="str">
            <v>OP Unit @ Badhwait (Babaganj)</v>
          </cell>
          <cell r="B3050" t="str">
            <v/>
          </cell>
        </row>
        <row r="3051">
          <cell r="A3051" t="str">
            <v>TW @ Sarai Jamauri (Mangraura)</v>
          </cell>
          <cell r="B3051" t="str">
            <v/>
          </cell>
        </row>
        <row r="3052">
          <cell r="A3052" t="str">
            <v>OP Unit @ Gehrauli (Mangraura)</v>
          </cell>
          <cell r="B3052" t="str">
            <v/>
          </cell>
        </row>
        <row r="3053">
          <cell r="A3053" t="str">
            <v>TW @ Lauli pokhatakham (Mangraura)</v>
          </cell>
          <cell r="B3053" t="str">
            <v/>
          </cell>
        </row>
        <row r="3054">
          <cell r="A3054" t="str">
            <v>NEW TUBE</v>
          </cell>
          <cell r="B3054" t="str">
            <v/>
          </cell>
        </row>
        <row r="3055">
          <cell r="A3055" t="str">
            <v>OP Unit @Siya B-Bihar</v>
          </cell>
          <cell r="B3055" t="str">
            <v/>
          </cell>
        </row>
        <row r="3056">
          <cell r="A3056" t="str">
            <v>OP Unit @ Shrinath (Bababhelkaranthdham)</v>
          </cell>
          <cell r="B3056" t="str">
            <v/>
          </cell>
        </row>
        <row r="3057">
          <cell r="A3057" t="str">
            <v>1000158/RTO BILLS OF JCB</v>
          </cell>
          <cell r="B3057" t="str">
            <v/>
          </cell>
        </row>
        <row r="3058">
          <cell r="A3058" t="str">
            <v>SHIFTING OF HYDRA 14 T &amp; FORK LIFT</v>
          </cell>
          <cell r="B3058" t="str">
            <v/>
          </cell>
        </row>
        <row r="3059">
          <cell r="A3059" t="str">
            <v>TW @ Barasarai (Mangraura)</v>
          </cell>
          <cell r="B3059" t="str">
            <v/>
          </cell>
        </row>
        <row r="3060">
          <cell r="A3060" t="str">
            <v>MAHENDRA BOLERO CAMPER GOLD ZX</v>
          </cell>
          <cell r="B3060">
            <v>1400000220</v>
          </cell>
        </row>
        <row r="3061">
          <cell r="A3061" t="str">
            <v>AC SERVICING (DERWA LAB)</v>
          </cell>
          <cell r="B3061" t="str">
            <v/>
          </cell>
        </row>
        <row r="3062">
          <cell r="A3062" t="str">
            <v>AIR CONDITIONER SPLIT 1.5TON MAKE VOLTAS</v>
          </cell>
          <cell r="B3062">
            <v>1300000023</v>
          </cell>
        </row>
        <row r="3063">
          <cell r="A3063" t="str">
            <v>TW @ Atarsand &amp; Parsupur TW-2 B-Mangraur</v>
          </cell>
          <cell r="B3063" t="str">
            <v/>
          </cell>
        </row>
        <row r="3064">
          <cell r="A3064" t="str">
            <v>OP Unit @ Harzamau (Bababhelkaranthdham)</v>
          </cell>
          <cell r="B3064" t="str">
            <v/>
          </cell>
        </row>
        <row r="3065">
          <cell r="A3065" t="str">
            <v>Borewell in Mahewa Malkiya</v>
          </cell>
          <cell r="B3065" t="str">
            <v/>
          </cell>
        </row>
        <row r="3066">
          <cell r="A3066" t="str">
            <v>SHIFTING OF TILL RT 40 CRANE</v>
          </cell>
          <cell r="B3066" t="str">
            <v/>
          </cell>
        </row>
        <row r="3067">
          <cell r="A3067" t="str">
            <v>DG SERVICE</v>
          </cell>
          <cell r="B3067" t="str">
            <v/>
          </cell>
        </row>
        <row r="3068">
          <cell r="A3068" t="str">
            <v>1000137/REPAIRING WORKS</v>
          </cell>
          <cell r="B3068" t="str">
            <v/>
          </cell>
        </row>
        <row r="3069">
          <cell r="A3069" t="str">
            <v>ALUMINIUM FERRUL - 70 SQMM</v>
          </cell>
          <cell r="B3069">
            <v>200000056</v>
          </cell>
        </row>
        <row r="3070">
          <cell r="A3070" t="str">
            <v>SHIFTING OF 40' OFFICE CONTAINER</v>
          </cell>
          <cell r="B3070" t="str">
            <v/>
          </cell>
        </row>
        <row r="3071">
          <cell r="A3071" t="str">
            <v>DESKTOP COMPUTER 2GB RAM 500GB HDD</v>
          </cell>
          <cell r="B3071">
            <v>1300000272</v>
          </cell>
        </row>
        <row r="3072">
          <cell r="A3072" t="str">
            <v>HALOGEN SETS 1000W</v>
          </cell>
          <cell r="B3072">
            <v>800000328</v>
          </cell>
        </row>
        <row r="3073">
          <cell r="A3073" t="str">
            <v>HIRING OF CONCRETE MIXER MACHINE</v>
          </cell>
          <cell r="B3073" t="str">
            <v/>
          </cell>
        </row>
        <row r="3074">
          <cell r="A3074" t="str">
            <v>BW @ SURYAGARDH JAGANTHI_MANGRAURA</v>
          </cell>
          <cell r="B3074" t="str">
            <v/>
          </cell>
        </row>
        <row r="3075">
          <cell r="A3075" t="str">
            <v>SAREE CLOTH</v>
          </cell>
          <cell r="B3075">
            <v>200002704</v>
          </cell>
        </row>
        <row r="3076">
          <cell r="A3076" t="str">
            <v>Tubewell@ Uchapur Rampur Kasiha (Failed)</v>
          </cell>
          <cell r="B3076" t="str">
            <v/>
          </cell>
        </row>
        <row r="3077">
          <cell r="A3077" t="str">
            <v>Tube well @ Fatuhabad Babaganj)</v>
          </cell>
          <cell r="B3077" t="str">
            <v/>
          </cell>
        </row>
        <row r="3078">
          <cell r="A3078" t="str">
            <v>WIRE ROPE</v>
          </cell>
          <cell r="B3078" t="str">
            <v/>
          </cell>
        </row>
        <row r="3079">
          <cell r="A3079" t="str">
            <v>Tubewell @ Pratapgarh Gramin &amp; Banbeerka</v>
          </cell>
          <cell r="B3079" t="str">
            <v/>
          </cell>
        </row>
        <row r="3080">
          <cell r="A3080" t="str">
            <v>DG SET 125 KVA</v>
          </cell>
          <cell r="B3080">
            <v>1400000184</v>
          </cell>
        </row>
        <row r="3081">
          <cell r="A3081" t="str">
            <v>TW @ Bahorikpur ( Babaganj )</v>
          </cell>
          <cell r="B3081" t="str">
            <v/>
          </cell>
        </row>
        <row r="3082">
          <cell r="A3082" t="str">
            <v>DIGITAL SIGNATURE PURCHASE</v>
          </cell>
          <cell r="B3082" t="str">
            <v/>
          </cell>
        </row>
        <row r="3083">
          <cell r="A3083" t="str">
            <v>Borewell in Gadiyan &amp; Sukulpur</v>
          </cell>
          <cell r="B3083" t="str">
            <v/>
          </cell>
        </row>
        <row r="3084">
          <cell r="A3084" t="str">
            <v>Pipeline @ MISHRPUR_KALAKANKAR</v>
          </cell>
          <cell r="B3084" t="str">
            <v/>
          </cell>
        </row>
        <row r="3085">
          <cell r="A3085" t="str">
            <v>DG SET SPARES</v>
          </cell>
          <cell r="B3085" t="str">
            <v/>
          </cell>
        </row>
        <row r="3086">
          <cell r="A3086" t="str">
            <v>PH @ Bahorikpur(Babaganj)</v>
          </cell>
          <cell r="B3086" t="str">
            <v/>
          </cell>
        </row>
        <row r="3087">
          <cell r="A3087" t="str">
            <v>TRANCHER CLUTCH PLATE REPARING CHARGE</v>
          </cell>
          <cell r="B3087" t="str">
            <v/>
          </cell>
        </row>
        <row r="3088">
          <cell r="A3088" t="str">
            <v>TW @ Pritampur ( Babaganj )</v>
          </cell>
          <cell r="B3088" t="str">
            <v/>
          </cell>
        </row>
        <row r="3089">
          <cell r="A3089" t="str">
            <v>ELECTRICAL RUBBER MAT 1MTR X 2MTR ISI</v>
          </cell>
          <cell r="B3089">
            <v>200007786</v>
          </cell>
        </row>
        <row r="3090">
          <cell r="A3090" t="str">
            <v>OP UNIT SPARE PART</v>
          </cell>
          <cell r="B3090" t="str">
            <v/>
          </cell>
        </row>
        <row r="3091">
          <cell r="A3091" t="str">
            <v>CAMPER SERVICE</v>
          </cell>
          <cell r="B3091" t="str">
            <v/>
          </cell>
        </row>
        <row r="3092">
          <cell r="A3092" t="str">
            <v>STAFF WELFARE(PM VISIT RAMPUR TALA)</v>
          </cell>
          <cell r="B3092" t="str">
            <v/>
          </cell>
        </row>
        <row r="3093">
          <cell r="A3093" t="str">
            <v>OP Unit @RamNagar B-Sadar</v>
          </cell>
          <cell r="B3093" t="str">
            <v/>
          </cell>
        </row>
        <row r="3094">
          <cell r="A3094" t="str">
            <v>Charges for Development of TW by 1 cusec</v>
          </cell>
          <cell r="B3094" t="str">
            <v/>
          </cell>
        </row>
        <row r="3095">
          <cell r="A3095" t="str">
            <v>LED TV 55"</v>
          </cell>
          <cell r="B3095">
            <v>1300001443</v>
          </cell>
        </row>
        <row r="3096">
          <cell r="A3096" t="str">
            <v>TW @ Kanava ( Babaganj )</v>
          </cell>
          <cell r="B3096" t="str">
            <v/>
          </cell>
        </row>
        <row r="3097">
          <cell r="A3097" t="str">
            <v>Tubewell @ Ishipur (Sadar)</v>
          </cell>
          <cell r="B3097" t="str">
            <v/>
          </cell>
        </row>
        <row r="3098">
          <cell r="A3098" t="str">
            <v>FHTC @ RamgarhKhas &amp; Hulasgarh(LALGANJ)</v>
          </cell>
          <cell r="B3098" t="str">
            <v/>
          </cell>
        </row>
        <row r="3099">
          <cell r="A3099" t="str">
            <v>FHTC @ Tarapur(LALGANJ)</v>
          </cell>
          <cell r="B3099" t="str">
            <v/>
          </cell>
        </row>
        <row r="3100">
          <cell r="A3100" t="str">
            <v>FHTC @RangardhRaela &amp; Sarayraju(LALGANJ)</v>
          </cell>
          <cell r="B3100" t="str">
            <v/>
          </cell>
        </row>
        <row r="3101">
          <cell r="A3101" t="str">
            <v>FOR TATA SKY INSTALLATION CHARGES</v>
          </cell>
          <cell r="B3101" t="str">
            <v/>
          </cell>
        </row>
        <row r="3102">
          <cell r="A3102" t="str">
            <v>PH @ Bhawanigarh(Sangipur)</v>
          </cell>
          <cell r="B3102" t="str">
            <v/>
          </cell>
        </row>
        <row r="3103">
          <cell r="A3103" t="str">
            <v>OP Unit @Naubasta &amp; Kushfara B-Sadar</v>
          </cell>
          <cell r="B3103" t="str">
            <v/>
          </cell>
        </row>
        <row r="3104">
          <cell r="A3104" t="str">
            <v>A3 PRINTER CANON MODEL 2625</v>
          </cell>
          <cell r="B3104">
            <v>1300001061</v>
          </cell>
        </row>
        <row r="3105">
          <cell r="A3105" t="str">
            <v>PRISM WITH TARGET PLATE</v>
          </cell>
          <cell r="B3105">
            <v>200021472</v>
          </cell>
        </row>
        <row r="3106">
          <cell r="A3106" t="str">
            <v>D G SET 62.5KVA</v>
          </cell>
          <cell r="B3106">
            <v>1400000037</v>
          </cell>
        </row>
        <row r="3107">
          <cell r="A3107" t="str">
            <v>PROCESSING FEE FOR ELECTRICTY</v>
          </cell>
          <cell r="B3107" t="str">
            <v/>
          </cell>
        </row>
        <row r="3108">
          <cell r="A3108" t="str">
            <v>ROAD &amp; TAX</v>
          </cell>
          <cell r="B3108" t="str">
            <v/>
          </cell>
        </row>
        <row r="3109">
          <cell r="A3109" t="str">
            <v>Tubewell @ Galgalii &amp; Tarapur Kandai</v>
          </cell>
          <cell r="B3109" t="str">
            <v/>
          </cell>
        </row>
        <row r="3110">
          <cell r="A3110" t="str">
            <v>DIGITAL POINT MICROMETER 0-25MM/0-1"</v>
          </cell>
          <cell r="B3110">
            <v>800002720</v>
          </cell>
        </row>
        <row r="3111">
          <cell r="A3111" t="str">
            <v>TW works@Manar &amp; Ranimau B-Kalakankar</v>
          </cell>
          <cell r="B3111" t="str">
            <v/>
          </cell>
        </row>
        <row r="3112">
          <cell r="A3112" t="str">
            <v>Tubewell at Basauli (Patti)</v>
          </cell>
          <cell r="B3112" t="str">
            <v/>
          </cell>
        </row>
        <row r="3113">
          <cell r="A3113" t="str">
            <v>METAULIC SWITCH BOARD</v>
          </cell>
          <cell r="B3113">
            <v>200000391</v>
          </cell>
        </row>
        <row r="3114">
          <cell r="A3114" t="str">
            <v>Pump House @ Purenarayanday (Sangipur)</v>
          </cell>
          <cell r="B3114" t="str">
            <v/>
          </cell>
        </row>
        <row r="3115">
          <cell r="A3115" t="str">
            <v>TW works@Chandapur&amp;Dayalpur B-Kalakankar</v>
          </cell>
          <cell r="B3115" t="str">
            <v/>
          </cell>
        </row>
        <row r="3116">
          <cell r="A3116" t="str">
            <v>NOZZLE AND KIT PUMP REAAPAIR</v>
          </cell>
          <cell r="B3116" t="str">
            <v/>
          </cell>
        </row>
        <row r="3117">
          <cell r="A3117" t="str">
            <v>Tube Well Development Work @ Nari</v>
          </cell>
          <cell r="B3117" t="str">
            <v/>
          </cell>
        </row>
        <row r="3118">
          <cell r="A3118" t="str">
            <v>Boundarywall @ Manar &amp;Ranimau (Kalakanka</v>
          </cell>
          <cell r="B3118" t="str">
            <v/>
          </cell>
        </row>
        <row r="3119">
          <cell r="A3119" t="str">
            <v>clutch plate</v>
          </cell>
          <cell r="B3119" t="str">
            <v/>
          </cell>
        </row>
        <row r="3120">
          <cell r="A3120" t="str">
            <v>NEW TYRE</v>
          </cell>
          <cell r="B3120" t="str">
            <v/>
          </cell>
        </row>
        <row r="3121">
          <cell r="A3121" t="str">
            <v>4G ROUTER SL N0-G0161220220752</v>
          </cell>
          <cell r="B3121" t="str">
            <v/>
          </cell>
        </row>
        <row r="3122">
          <cell r="A3122" t="str">
            <v>91/ REPAIR &amp; MAINTANANCE</v>
          </cell>
          <cell r="B3122" t="str">
            <v/>
          </cell>
        </row>
        <row r="3123">
          <cell r="A3123" t="str">
            <v>DINING TABLE 135CMX85CM</v>
          </cell>
          <cell r="B3123">
            <v>1300001171</v>
          </cell>
        </row>
        <row r="3124">
          <cell r="A3124" t="str">
            <v>TRANSPORT CHARGES FOR MS Slotted Pipe</v>
          </cell>
          <cell r="B3124" t="str">
            <v/>
          </cell>
        </row>
        <row r="3125">
          <cell r="A3125" t="str">
            <v>OP Unit @Narayanpur B-Rampur Samgramgarh</v>
          </cell>
          <cell r="B3125" t="str">
            <v/>
          </cell>
        </row>
        <row r="3126">
          <cell r="A3126" t="str">
            <v>Pipeline @ Sndchdrika&amp;KatkaManpur(Sndchn</v>
          </cell>
          <cell r="B3126" t="str">
            <v/>
          </cell>
        </row>
        <row r="3127">
          <cell r="A3127" t="str">
            <v>Variant Pipeline @ Makaipur (Sndw Blck)</v>
          </cell>
          <cell r="B3127" t="str">
            <v/>
          </cell>
        </row>
        <row r="3128">
          <cell r="A3128" t="str">
            <v>CHANGEOVER SWITCH 100AMP</v>
          </cell>
          <cell r="B3128">
            <v>800000425</v>
          </cell>
        </row>
        <row r="3129">
          <cell r="A3129" t="str">
            <v>Pipeline @ PURE JHAU_BABAGANJ</v>
          </cell>
          <cell r="B3129" t="str">
            <v/>
          </cell>
        </row>
        <row r="3130">
          <cell r="A3130" t="str">
            <v>OP Unit @Madhwapur B-Kalakankar</v>
          </cell>
          <cell r="B3130" t="str">
            <v/>
          </cell>
        </row>
        <row r="3131">
          <cell r="A3131" t="str">
            <v>1000082/ repair and maintanace</v>
          </cell>
          <cell r="B3131" t="str">
            <v/>
          </cell>
        </row>
        <row r="3132">
          <cell r="A3132" t="str">
            <v>OP Unit @Birbhadrapur B-Rampur Samgramg</v>
          </cell>
          <cell r="B3132" t="str">
            <v/>
          </cell>
        </row>
        <row r="3133">
          <cell r="A3133" t="str">
            <v>RO UF WATER PURIFIER 7LTR WHIRLPOOL</v>
          </cell>
          <cell r="B3133">
            <v>1300001261</v>
          </cell>
        </row>
        <row r="3134">
          <cell r="A3134" t="str">
            <v>OP Unit @Bharatpur B-Rampur Samgramgarh</v>
          </cell>
          <cell r="B3134" t="str">
            <v/>
          </cell>
        </row>
        <row r="3135">
          <cell r="A3135" t="str">
            <v>WELDING RECTIFIER 400AMPS,SARANG</v>
          </cell>
          <cell r="B3135">
            <v>1300000584</v>
          </cell>
        </row>
        <row r="3136">
          <cell r="A3136" t="str">
            <v>WELDING HOLDER FULL INSULATED</v>
          </cell>
          <cell r="B3136">
            <v>200000630</v>
          </cell>
        </row>
        <row r="3137">
          <cell r="A3137" t="str">
            <v>GRINDING MACHINES AG 7</v>
          </cell>
          <cell r="B3137">
            <v>200001558</v>
          </cell>
        </row>
        <row r="3138">
          <cell r="A3138" t="str">
            <v>PH@AaemnaJaatupur&amp;SamnaspurDaamno(Bihar)</v>
          </cell>
          <cell r="B3138" t="str">
            <v/>
          </cell>
        </row>
        <row r="3139">
          <cell r="A3139" t="str">
            <v>2000248/ REPAIR AND MAINTNANCE</v>
          </cell>
          <cell r="B3139" t="str">
            <v/>
          </cell>
        </row>
        <row r="3140">
          <cell r="A3140" t="str">
            <v>PH @ Burhepur (Bihar)</v>
          </cell>
          <cell r="B3140" t="str">
            <v/>
          </cell>
        </row>
        <row r="3141">
          <cell r="A3141" t="str">
            <v>BW @ Kherapurechemi &amp; Purebasantray (Ram</v>
          </cell>
          <cell r="B3141" t="str">
            <v/>
          </cell>
        </row>
        <row r="3142">
          <cell r="A3142" t="str">
            <v>3000303 / COMPRESSSOR FULL SERVICE</v>
          </cell>
          <cell r="B3142" t="str">
            <v/>
          </cell>
        </row>
        <row r="3143">
          <cell r="A3143" t="str">
            <v>Water sample Testing charges</v>
          </cell>
          <cell r="B3143" t="str">
            <v/>
          </cell>
        </row>
        <row r="3144">
          <cell r="A3144" t="str">
            <v>OP Unit @Kashipur Dibuki B-Bihar</v>
          </cell>
          <cell r="B3144" t="str">
            <v/>
          </cell>
        </row>
        <row r="3145">
          <cell r="A3145" t="str">
            <v>TW @ Aandharipur (Kalakankar)</v>
          </cell>
          <cell r="B3145" t="str">
            <v/>
          </cell>
        </row>
        <row r="3146">
          <cell r="A3146" t="str">
            <v>3000303/ COMPRESSSOR FULL SERVICE</v>
          </cell>
          <cell r="B3146" t="str">
            <v/>
          </cell>
        </row>
        <row r="3147">
          <cell r="A3147" t="str">
            <v>SPARES 5%</v>
          </cell>
          <cell r="B3147" t="str">
            <v/>
          </cell>
        </row>
        <row r="3148">
          <cell r="A3148" t="str">
            <v>Pipeine Works @ Pure Bharat (Sndw Blck)</v>
          </cell>
          <cell r="B3148" t="str">
            <v/>
          </cell>
        </row>
        <row r="3149">
          <cell r="A3149" t="str">
            <v>OP Unit @Kedaura Block-Rampur Samgramgar</v>
          </cell>
          <cell r="B3149" t="str">
            <v/>
          </cell>
        </row>
        <row r="3150">
          <cell r="A3150" t="str">
            <v>2001087/BIKE REPAIR</v>
          </cell>
          <cell r="B3150" t="str">
            <v/>
          </cell>
        </row>
        <row r="3151">
          <cell r="A3151" t="str">
            <v>HOSE PIPE</v>
          </cell>
          <cell r="B3151" t="str">
            <v/>
          </cell>
        </row>
        <row r="3152">
          <cell r="A3152" t="str">
            <v>Hydra clutch plate and PRPLER SHAFT work</v>
          </cell>
          <cell r="B3152" t="str">
            <v/>
          </cell>
        </row>
        <row r="3153">
          <cell r="A3153" t="str">
            <v>METER COST &amp; OTHER CHARG</v>
          </cell>
          <cell r="B3153" t="str">
            <v/>
          </cell>
        </row>
        <row r="3154">
          <cell r="A3154" t="str">
            <v>Tubewell @ Dilerganj (Kunda Blck)</v>
          </cell>
          <cell r="B3154" t="str">
            <v/>
          </cell>
        </row>
        <row r="3155">
          <cell r="A3155" t="str">
            <v>OP Unit @Umari Bujurg Block-Bihar</v>
          </cell>
          <cell r="B3155" t="str">
            <v/>
          </cell>
        </row>
        <row r="3156">
          <cell r="A3156" t="str">
            <v>TW @ Jajupur (Kalakankar)</v>
          </cell>
          <cell r="B3156" t="str">
            <v/>
          </cell>
        </row>
        <row r="3157">
          <cell r="A3157" t="str">
            <v>SECURITY CHARGES FOR ELECTRICITY</v>
          </cell>
          <cell r="B3157" t="str">
            <v/>
          </cell>
        </row>
        <row r="3158">
          <cell r="A3158" t="str">
            <v>G.I.SHEETS</v>
          </cell>
          <cell r="B3158">
            <v>200001325</v>
          </cell>
        </row>
        <row r="3159">
          <cell r="A3159" t="str">
            <v>G.I.SHEET 12 FT X 4 FTX.40MM THICKNESS</v>
          </cell>
          <cell r="B3159">
            <v>800004142</v>
          </cell>
        </row>
        <row r="3160">
          <cell r="A3160" t="str">
            <v>TW Dvlpmnt Work @ Bhadausi &amp; Rampur Pran</v>
          </cell>
          <cell r="B3160" t="str">
            <v/>
          </cell>
        </row>
        <row r="3161">
          <cell r="A3161" t="str">
            <v>TW Dev by 250 PSI Comp @ Sakra (Mang)</v>
          </cell>
          <cell r="B3161" t="str">
            <v/>
          </cell>
        </row>
        <row r="3162">
          <cell r="A3162" t="str">
            <v>TW @ Kakhriha &amp; Abdul wahid ganj (Kalaka</v>
          </cell>
          <cell r="B3162" t="str">
            <v/>
          </cell>
        </row>
        <row r="3163">
          <cell r="A3163" t="str">
            <v>TW Dev by 250 PSI Comp@ Bhatikurdh(Aasp)</v>
          </cell>
          <cell r="B3163" t="str">
            <v/>
          </cell>
        </row>
        <row r="3164">
          <cell r="A3164" t="str">
            <v>Compressor @ Umarpur&amp;Bani  (Patti)</v>
          </cell>
          <cell r="B3164" t="str">
            <v/>
          </cell>
        </row>
        <row r="3165">
          <cell r="A3165" t="str">
            <v>OP Units @ Chausa (Kunda)</v>
          </cell>
          <cell r="B3165" t="str">
            <v/>
          </cell>
        </row>
        <row r="3166">
          <cell r="A3166" t="str">
            <v>450 PSI Comnpressor@Sardeeh (Patti)</v>
          </cell>
          <cell r="B3166" t="str">
            <v/>
          </cell>
        </row>
        <row r="3167">
          <cell r="A3167" t="str">
            <v>TW Dev by 250 PSI Comp @ Dhedua (Aasp)</v>
          </cell>
          <cell r="B3167" t="str">
            <v/>
          </cell>
        </row>
        <row r="3168">
          <cell r="A3168" t="str">
            <v>OP Units @ Sahumai (Kunda)</v>
          </cell>
          <cell r="B3168" t="str">
            <v/>
          </cell>
        </row>
        <row r="3169">
          <cell r="A3169" t="str">
            <v>250 PSI Comnpressor@Para Hamidpur</v>
          </cell>
          <cell r="B3169" t="str">
            <v/>
          </cell>
        </row>
        <row r="3170">
          <cell r="A3170" t="str">
            <v>ALTERNATOR REPAIR</v>
          </cell>
          <cell r="B3170" t="str">
            <v/>
          </cell>
        </row>
        <row r="3171">
          <cell r="A3171" t="str">
            <v>Borewell in Kalayanpur</v>
          </cell>
          <cell r="B3171" t="str">
            <v/>
          </cell>
        </row>
        <row r="3172">
          <cell r="A3172" t="str">
            <v>TW Dev by 250 PSI Comp@ Beend (Aasp)</v>
          </cell>
          <cell r="B3172" t="str">
            <v/>
          </cell>
        </row>
        <row r="3173">
          <cell r="A3173" t="str">
            <v>TW @ Ashapur &amp; Chaubeypur (Sandwachandri</v>
          </cell>
          <cell r="B3173" t="str">
            <v/>
          </cell>
        </row>
        <row r="3174">
          <cell r="A3174" t="str">
            <v>Tube Well Development Work @ Gobari</v>
          </cell>
          <cell r="B3174" t="str">
            <v/>
          </cell>
        </row>
        <row r="3175">
          <cell r="A3175" t="str">
            <v>Tubewell @ Baburai Jahapur (Babaganji)</v>
          </cell>
          <cell r="B3175" t="str">
            <v/>
          </cell>
        </row>
        <row r="3176">
          <cell r="A3176" t="str">
            <v>TW Dev by 250PSI Comp @ Parvatpursuleman</v>
          </cell>
          <cell r="B3176" t="str">
            <v/>
          </cell>
        </row>
        <row r="3177">
          <cell r="A3177" t="str">
            <v>AGGREGATE 40MM</v>
          </cell>
          <cell r="B3177">
            <v>200017629</v>
          </cell>
        </row>
        <row r="3178">
          <cell r="A3178" t="str">
            <v>For Patti Stock Yard Road Dovelepment</v>
          </cell>
          <cell r="B3178" t="str">
            <v/>
          </cell>
        </row>
        <row r="3179">
          <cell r="A3179" t="str">
            <v>TW @ Bhawanigarh (Sangipur)</v>
          </cell>
          <cell r="B3179" t="str">
            <v/>
          </cell>
        </row>
        <row r="3180">
          <cell r="A3180" t="str">
            <v>PANTRY EXPENSES FOR PRATAPGARH OFFICE</v>
          </cell>
          <cell r="B3180" t="str">
            <v/>
          </cell>
        </row>
        <row r="3181">
          <cell r="A3181" t="str">
            <v>U PVC PIPE 2"</v>
          </cell>
          <cell r="B3181">
            <v>200005165</v>
          </cell>
        </row>
        <row r="3182">
          <cell r="A3182" t="str">
            <v>U PVC ELBOW 2"</v>
          </cell>
          <cell r="B3182">
            <v>200005182</v>
          </cell>
        </row>
        <row r="3183">
          <cell r="A3183" t="str">
            <v>UPVC SOLVENT</v>
          </cell>
          <cell r="B3183">
            <v>200012434</v>
          </cell>
        </row>
        <row r="3184">
          <cell r="A3184" t="str">
            <v>UPVC BALL VALUE-2"</v>
          </cell>
          <cell r="B3184">
            <v>200020658</v>
          </cell>
        </row>
        <row r="3185">
          <cell r="A3185" t="str">
            <v>U PVC REDUCER 2"X1"</v>
          </cell>
          <cell r="B3185">
            <v>200020661</v>
          </cell>
        </row>
        <row r="3186">
          <cell r="A3186" t="str">
            <v>TUBE</v>
          </cell>
          <cell r="B3186" t="str">
            <v/>
          </cell>
        </row>
        <row r="3187">
          <cell r="A3187" t="str">
            <v>Boundarywall @ Burhepur (Bihar)</v>
          </cell>
          <cell r="B3187" t="str">
            <v/>
          </cell>
        </row>
        <row r="3188">
          <cell r="A3188" t="str">
            <v>VEHICLE REGISTRATION</v>
          </cell>
          <cell r="B3188" t="str">
            <v/>
          </cell>
        </row>
        <row r="3189">
          <cell r="A3189" t="str">
            <v>TW @ Idilpur (Sangipur)</v>
          </cell>
          <cell r="B3189" t="str">
            <v/>
          </cell>
        </row>
        <row r="3190">
          <cell r="A3190" t="str">
            <v>CUPLOCK VERTICAL 1.0 MTR</v>
          </cell>
          <cell r="B3190">
            <v>800000821</v>
          </cell>
        </row>
        <row r="3191">
          <cell r="A3191" t="str">
            <v>CUPLOCK LEDGER 0.6 MTR</v>
          </cell>
          <cell r="B3191">
            <v>800001273</v>
          </cell>
        </row>
        <row r="3192">
          <cell r="A3192" t="str">
            <v>OP Units @ Keshavpura &amp; Rudauli (Kunda)</v>
          </cell>
          <cell r="B3192" t="str">
            <v/>
          </cell>
        </row>
        <row r="3193">
          <cell r="A3193" t="str">
            <v>1000136 / JCB 2nd full Servicing</v>
          </cell>
          <cell r="B3193" t="str">
            <v/>
          </cell>
        </row>
        <row r="3194">
          <cell r="A3194" t="str">
            <v>Manpower Supply for FHTCs works</v>
          </cell>
          <cell r="B3194" t="str">
            <v/>
          </cell>
        </row>
        <row r="3195">
          <cell r="A3195" t="str">
            <v>RCCB 63 AMP 4 POLE 300 MA</v>
          </cell>
          <cell r="B3195">
            <v>800002816</v>
          </cell>
        </row>
        <row r="3196">
          <cell r="A3196" t="str">
            <v>SHIFTING OF CUPLOCK LEDGERS</v>
          </cell>
          <cell r="B3196" t="str">
            <v/>
          </cell>
        </row>
        <row r="3197">
          <cell r="A3197" t="str">
            <v>TW @ Gauhani &amp; Pachkhara (Sandwachandrik</v>
          </cell>
          <cell r="B3197" t="str">
            <v/>
          </cell>
        </row>
        <row r="3198">
          <cell r="A3198" t="str">
            <v>NEW AIRTEL CONNECTION FOR OFFICE-II</v>
          </cell>
          <cell r="B3198" t="str">
            <v/>
          </cell>
        </row>
        <row r="3199">
          <cell r="A3199" t="str">
            <v>FOR SUN INDUSTRIES MATERIAL UNLOADING</v>
          </cell>
          <cell r="B3199" t="str">
            <v/>
          </cell>
        </row>
        <row r="3200">
          <cell r="A3200" t="str">
            <v>VariantPipeline @Burhepur,Block- Bihar</v>
          </cell>
          <cell r="B3200" t="str">
            <v/>
          </cell>
        </row>
        <row r="3201">
          <cell r="A3201" t="str">
            <v>SHIFTING OF SCAFFOLDING PIPES,CLAMPS,CUP</v>
          </cell>
          <cell r="B3201" t="str">
            <v/>
          </cell>
        </row>
        <row r="3202">
          <cell r="A3202" t="str">
            <v>2001092/1 st Servicing</v>
          </cell>
          <cell r="B3202" t="str">
            <v/>
          </cell>
        </row>
        <row r="3203">
          <cell r="A3203" t="str">
            <v>2001126/SERVICE</v>
          </cell>
          <cell r="B3203" t="str">
            <v/>
          </cell>
        </row>
        <row r="3204">
          <cell r="A3204" t="str">
            <v>TW Devlp by Compressor@Binaeka(Aspurdev</v>
          </cell>
          <cell r="B3204" t="str">
            <v/>
          </cell>
        </row>
        <row r="3205">
          <cell r="A3205" t="str">
            <v>TW @ Para Hamidpur (Sandwachandrik</v>
          </cell>
          <cell r="B3205" t="str">
            <v/>
          </cell>
        </row>
        <row r="3206">
          <cell r="A3206" t="str">
            <v>2001106/1 st Servicing</v>
          </cell>
          <cell r="B3206" t="str">
            <v/>
          </cell>
        </row>
        <row r="3207">
          <cell r="A3207" t="str">
            <v>TW @ Umarpur&amp;Bani -1&amp;2 (PATTI)</v>
          </cell>
          <cell r="B3207" t="str">
            <v/>
          </cell>
        </row>
        <row r="3208">
          <cell r="A3208" t="str">
            <v>CONCRETE MIXER MACHINE</v>
          </cell>
          <cell r="B3208" t="str">
            <v/>
          </cell>
        </row>
        <row r="3209">
          <cell r="A3209" t="str">
            <v>TM self motor work</v>
          </cell>
          <cell r="B3209" t="str">
            <v/>
          </cell>
        </row>
        <row r="3210">
          <cell r="A3210" t="str">
            <v>XSTREAM FIBER BILL PAYMENT FOR OFFICE</v>
          </cell>
          <cell r="B3210" t="str">
            <v/>
          </cell>
        </row>
        <row r="3211">
          <cell r="A3211" t="str">
            <v>JCB OD23L6929 ROAD TAX</v>
          </cell>
          <cell r="B3211" t="str">
            <v/>
          </cell>
        </row>
        <row r="3212">
          <cell r="A3212" t="str">
            <v>2001077/1 st Servicing</v>
          </cell>
          <cell r="B3212" t="str">
            <v/>
          </cell>
        </row>
        <row r="3213">
          <cell r="A3213" t="str">
            <v>TW @ Sarastpur-1&amp;2 (PATTI)</v>
          </cell>
          <cell r="B3213" t="str">
            <v/>
          </cell>
        </row>
        <row r="3214">
          <cell r="A3214" t="str">
            <v>TW works@Badshahpur,B-Sangipur</v>
          </cell>
          <cell r="B3214" t="str">
            <v/>
          </cell>
        </row>
        <row r="3215">
          <cell r="A3215" t="str">
            <v>TRX 23T HYDRA ROAD TAX</v>
          </cell>
          <cell r="B3215" t="str">
            <v/>
          </cell>
        </row>
        <row r="3216">
          <cell r="A3216" t="str">
            <v>TW @ Tardha ( Patti )</v>
          </cell>
          <cell r="B3216" t="str">
            <v/>
          </cell>
        </row>
        <row r="3217">
          <cell r="A3217" t="str">
            <v>2001170/SPARE</v>
          </cell>
          <cell r="B3217" t="str">
            <v/>
          </cell>
        </row>
        <row r="3218">
          <cell r="A3218" t="str">
            <v>Boundary Wall @Bhattikhurd(Aaspurdevsra)</v>
          </cell>
          <cell r="B3218" t="str">
            <v/>
          </cell>
        </row>
        <row r="3219">
          <cell r="A3219" t="str">
            <v>TRANSIT MIXER BR10GC 2873 ROAD TAX</v>
          </cell>
          <cell r="B3219" t="str">
            <v/>
          </cell>
        </row>
        <row r="3220">
          <cell r="A3220" t="str">
            <v>TW @ Beerpura Khurd &amp; Parsad ( Patti )</v>
          </cell>
          <cell r="B3220" t="str">
            <v/>
          </cell>
        </row>
        <row r="3221">
          <cell r="A3221" t="str">
            <v>DI TAIL PIECE 0.3M LENGTH - 100MM</v>
          </cell>
          <cell r="B3221">
            <v>200032929</v>
          </cell>
        </row>
        <row r="3222">
          <cell r="A3222" t="str">
            <v>Installation Charge</v>
          </cell>
          <cell r="B3222" t="str">
            <v/>
          </cell>
        </row>
        <row r="3223">
          <cell r="A3223" t="str">
            <v>2001074/1 st Servicing</v>
          </cell>
          <cell r="B3223" t="str">
            <v/>
          </cell>
        </row>
        <row r="3224">
          <cell r="A3224" t="str">
            <v>TRANSIT MIXER BR10GC 2906 ROAD TAX</v>
          </cell>
          <cell r="B3224" t="str">
            <v/>
          </cell>
        </row>
        <row r="3225">
          <cell r="A3225" t="str">
            <v>Tubewell Devlp work @ Bind (Aaspurdevsra</v>
          </cell>
          <cell r="B3225" t="str">
            <v/>
          </cell>
        </row>
        <row r="3226">
          <cell r="A3226" t="str">
            <v>TUBEWELL @DAFRA  B-ASPURDEVSRA</v>
          </cell>
          <cell r="B3226" t="str">
            <v/>
          </cell>
        </row>
        <row r="3227">
          <cell r="A3227" t="str">
            <v>Tubewell Devlp work @ Sakra (Aaspurdevsr</v>
          </cell>
          <cell r="B3227" t="str">
            <v/>
          </cell>
        </row>
        <row r="3228">
          <cell r="A3228" t="str">
            <v>2001107/BIKE SERVICE</v>
          </cell>
          <cell r="B3228" t="str">
            <v/>
          </cell>
        </row>
        <row r="3229">
          <cell r="A3229" t="str">
            <v>OFFICE EXPENCETURE FOR STAFF</v>
          </cell>
          <cell r="B3229" t="str">
            <v/>
          </cell>
        </row>
        <row r="3230">
          <cell r="A3230" t="str">
            <v>2001088/BIKE SERVICE</v>
          </cell>
          <cell r="B3230" t="str">
            <v/>
          </cell>
        </row>
        <row r="3231">
          <cell r="A3231" t="str">
            <v>2001126/BIKE SERVICE</v>
          </cell>
          <cell r="B3231" t="str">
            <v/>
          </cell>
        </row>
        <row r="3232">
          <cell r="A3232" t="str">
            <v>Tubewell Devlp work @Pravatpur&amp;Suleman</v>
          </cell>
          <cell r="B3232" t="str">
            <v/>
          </cell>
        </row>
        <row r="3233">
          <cell r="A3233" t="str">
            <v>Pipeliine @ Suryagarhjagannath (Mangraur</v>
          </cell>
          <cell r="B3233" t="str">
            <v/>
          </cell>
        </row>
        <row r="3234">
          <cell r="A3234" t="str">
            <v>TW WORKS@Bikara,B-Bihar</v>
          </cell>
          <cell r="B3234" t="str">
            <v/>
          </cell>
        </row>
        <row r="3235">
          <cell r="A3235" t="str">
            <v>DEPOSIT OF GAS CYLINDER</v>
          </cell>
          <cell r="B3235" t="str">
            <v/>
          </cell>
        </row>
        <row r="3236">
          <cell r="A3236" t="str">
            <v>Wireless Keyboard &amp; Mouse</v>
          </cell>
          <cell r="B3236" t="str">
            <v/>
          </cell>
        </row>
        <row r="3237">
          <cell r="A3237" t="str">
            <v>2000384/BIKE SERVICE</v>
          </cell>
          <cell r="B3237" t="str">
            <v/>
          </cell>
        </row>
        <row r="3238">
          <cell r="A3238" t="str">
            <v>TW WORKS@Burhepur,B-Bihar</v>
          </cell>
          <cell r="B3238" t="str">
            <v/>
          </cell>
        </row>
        <row r="3239">
          <cell r="A3239" t="str">
            <v>HYDRA SPARES @18%</v>
          </cell>
          <cell r="B3239" t="str">
            <v/>
          </cell>
        </row>
        <row r="3240">
          <cell r="A3240" t="str">
            <v>HYDRA TYRES @ 28%</v>
          </cell>
          <cell r="B3240" t="str">
            <v/>
          </cell>
        </row>
        <row r="3241">
          <cell r="A3241" t="str">
            <v>TW WORKS@Chhevaga,B-Bihar</v>
          </cell>
          <cell r="B3241" t="str">
            <v/>
          </cell>
        </row>
        <row r="3242">
          <cell r="A3242" t="str">
            <v>TW works @Umardiha,Block-Aaspurdevsra</v>
          </cell>
          <cell r="B3242" t="str">
            <v/>
          </cell>
        </row>
        <row r="3243">
          <cell r="A3243" t="str">
            <v>LPG GAS19 KG</v>
          </cell>
          <cell r="B3243" t="str">
            <v/>
          </cell>
        </row>
        <row r="3244">
          <cell r="A3244" t="str">
            <v>DRINKING WATER FOR PATTI STAFF SEPTEMBER</v>
          </cell>
          <cell r="B3244" t="str">
            <v/>
          </cell>
        </row>
        <row r="3245">
          <cell r="A3245" t="str">
            <v>TUBEWELL@UMARA PATTI ,B-BIHAR</v>
          </cell>
          <cell r="B3245" t="str">
            <v/>
          </cell>
        </row>
        <row r="3246">
          <cell r="A3246" t="str">
            <v>PH @ Bhikhampur &amp; Kopa(Aaspurdevsra)</v>
          </cell>
          <cell r="B3246" t="str">
            <v/>
          </cell>
        </row>
        <row r="3247">
          <cell r="A3247" t="str">
            <v>Tubewell @ Bithara (Bihar Blck)</v>
          </cell>
          <cell r="B3247" t="str">
            <v/>
          </cell>
        </row>
        <row r="3248">
          <cell r="A3248" t="str">
            <v>TW WORKS@Umari Bujurg,B-Bihar</v>
          </cell>
          <cell r="B3248" t="str">
            <v/>
          </cell>
        </row>
        <row r="3249">
          <cell r="A3249" t="str">
            <v>TW @ Dhanvaasa &amp; Kodrajeet -1&amp;2 (PATTI)</v>
          </cell>
          <cell r="B3249" t="str">
            <v/>
          </cell>
        </row>
        <row r="3250">
          <cell r="A3250" t="str">
            <v>TW Devlp by Compressor@ Bikampur &amp; Kopa</v>
          </cell>
          <cell r="B3250" t="str">
            <v/>
          </cell>
        </row>
        <row r="3251">
          <cell r="A3251" t="str">
            <v>SHIFTING OF SHUTTERING MATERIAL</v>
          </cell>
          <cell r="B3251" t="str">
            <v/>
          </cell>
        </row>
        <row r="3252">
          <cell r="A3252" t="str">
            <v>TW WORKS@Maharajpur,B-Bihar</v>
          </cell>
          <cell r="B3252" t="str">
            <v/>
          </cell>
        </row>
        <row r="3253">
          <cell r="A3253" t="str">
            <v>EX GUEST Accommodation</v>
          </cell>
          <cell r="B3253" t="str">
            <v/>
          </cell>
        </row>
        <row r="3254">
          <cell r="A3254" t="str">
            <v>TW @ Khemkaranpur  (PATTI)</v>
          </cell>
          <cell r="B3254" t="str">
            <v/>
          </cell>
        </row>
        <row r="3255">
          <cell r="A3255" t="str">
            <v>FOR CC CAMPS DERWA STOCK YARD</v>
          </cell>
          <cell r="B3255" t="str">
            <v/>
          </cell>
        </row>
        <row r="3256">
          <cell r="A3256" t="str">
            <v>TUBEWELL@KASHIPUR DIBUKI,B-BIHAR</v>
          </cell>
          <cell r="B3256" t="str">
            <v/>
          </cell>
        </row>
        <row r="3257">
          <cell r="A3257" t="str">
            <v>MEDICAL FEES RAJESH(HR)</v>
          </cell>
          <cell r="B3257" t="str">
            <v/>
          </cell>
        </row>
        <row r="3258">
          <cell r="A3258" t="str">
            <v>1.5 MTR VERTICALS</v>
          </cell>
          <cell r="B3258">
            <v>800000458</v>
          </cell>
        </row>
        <row r="3259">
          <cell r="A3259" t="str">
            <v>1 MTR VERTICAL</v>
          </cell>
          <cell r="B3259">
            <v>800000556</v>
          </cell>
        </row>
        <row r="3260">
          <cell r="A3260" t="str">
            <v>CUPLOCK LEDGER 1.15 MTR</v>
          </cell>
          <cell r="B3260">
            <v>800001972</v>
          </cell>
        </row>
        <row r="3261">
          <cell r="A3261" t="str">
            <v>Tube well at Rajapur Raeniya &amp; Nevada Ga</v>
          </cell>
          <cell r="B3261" t="str">
            <v/>
          </cell>
        </row>
        <row r="3262">
          <cell r="A3262" t="str">
            <v>2001088 /Ist Servicing</v>
          </cell>
          <cell r="B3262" t="str">
            <v/>
          </cell>
        </row>
        <row r="3263">
          <cell r="A3263" t="str">
            <v>TUBEWELL@RAMPUR BELA ,B-PATTI</v>
          </cell>
          <cell r="B3263" t="str">
            <v/>
          </cell>
        </row>
        <row r="3264">
          <cell r="A3264" t="str">
            <v>BLOWER FOR STAFF</v>
          </cell>
          <cell r="B3264" t="str">
            <v/>
          </cell>
        </row>
        <row r="3265">
          <cell r="A3265" t="str">
            <v>Pipeline @ Kasipur (Kalakankar)</v>
          </cell>
          <cell r="B3265" t="str">
            <v/>
          </cell>
        </row>
        <row r="3266">
          <cell r="A3266" t="str">
            <v>WOODEN COT 3FT X 6FT</v>
          </cell>
          <cell r="B3266">
            <v>1300000039</v>
          </cell>
        </row>
        <row r="3267">
          <cell r="A3267" t="str">
            <v>IRON ALMARAH</v>
          </cell>
          <cell r="B3267">
            <v>1300000505</v>
          </cell>
        </row>
        <row r="3268">
          <cell r="A3268" t="str">
            <v>2001010 /Ist Servicing</v>
          </cell>
          <cell r="B3268" t="str">
            <v/>
          </cell>
        </row>
        <row r="3269">
          <cell r="A3269" t="str">
            <v>TUBEWELL@RAICHANDRA PATTI &amp;ARILA,B-PATTI</v>
          </cell>
          <cell r="B3269" t="str">
            <v/>
          </cell>
        </row>
        <row r="3270">
          <cell r="A3270" t="str">
            <v>PRISM POLE WITH BUBBLE</v>
          </cell>
          <cell r="B3270">
            <v>200021473</v>
          </cell>
        </row>
        <row r="3271">
          <cell r="A3271" t="str">
            <v>BIPOD FOR TOTAL STATION</v>
          </cell>
          <cell r="B3271">
            <v>200021872</v>
          </cell>
        </row>
        <row r="3272">
          <cell r="A3272" t="str">
            <v>PH @ Sarayjagatsingh (Lalganj)</v>
          </cell>
          <cell r="B3272" t="str">
            <v/>
          </cell>
        </row>
        <row r="3273">
          <cell r="A3273" t="str">
            <v>GUEST MATERIAL FOR STAFF</v>
          </cell>
          <cell r="B3273" t="str">
            <v/>
          </cell>
        </row>
        <row r="3274">
          <cell r="A3274" t="str">
            <v>Drinking water FOR ALL PATTI SITE</v>
          </cell>
          <cell r="B3274" t="str">
            <v/>
          </cell>
        </row>
        <row r="3275">
          <cell r="A3275" t="str">
            <v>INSPECION OF 200MM &amp; 150MM PIPE</v>
          </cell>
          <cell r="B3275" t="str">
            <v/>
          </cell>
        </row>
        <row r="3276">
          <cell r="A3276" t="str">
            <v>TW WORKS@Mahadahan,B-PattiI</v>
          </cell>
          <cell r="B3276" t="str">
            <v/>
          </cell>
        </row>
        <row r="3277">
          <cell r="A3277" t="str">
            <v>TW WORKS@Kukuwar,B-Patti</v>
          </cell>
          <cell r="B3277" t="str">
            <v/>
          </cell>
        </row>
        <row r="3278">
          <cell r="A3278" t="str">
            <v>2001089/ Ist Servicing</v>
          </cell>
          <cell r="B3278" t="str">
            <v/>
          </cell>
        </row>
        <row r="3279">
          <cell r="A3279" t="str">
            <v>Pipeline @ Tardha (Patti)</v>
          </cell>
          <cell r="B3279" t="str">
            <v/>
          </cell>
        </row>
        <row r="3280">
          <cell r="A3280" t="str">
            <v>BRIEF CASE FOR STAFF</v>
          </cell>
          <cell r="B3280" t="str">
            <v/>
          </cell>
        </row>
        <row r="3281">
          <cell r="A3281" t="str">
            <v>TUBEWELL@KOHRAOV ,B-PATTI</v>
          </cell>
          <cell r="B3281" t="str">
            <v/>
          </cell>
        </row>
        <row r="3282">
          <cell r="A3282" t="str">
            <v>USB FOR OFFICE</v>
          </cell>
          <cell r="B3282" t="str">
            <v/>
          </cell>
        </row>
        <row r="3283">
          <cell r="A3283" t="str">
            <v>MATERIALS FOR GUEST HOUSE</v>
          </cell>
          <cell r="B3283" t="str">
            <v/>
          </cell>
        </row>
        <row r="3284">
          <cell r="A3284" t="str">
            <v>TW WORKS@Gogalapur &amp;Puredeojani,B-Patti</v>
          </cell>
          <cell r="B3284" t="str">
            <v/>
          </cell>
        </row>
        <row r="3285">
          <cell r="A3285" t="str">
            <v>Tubewell @ Shivrajpur (Sandw Blck)</v>
          </cell>
          <cell r="B3285" t="str">
            <v/>
          </cell>
        </row>
        <row r="3286">
          <cell r="A3286" t="str">
            <v>Printing Charges for store issue book</v>
          </cell>
          <cell r="B3286" t="str">
            <v/>
          </cell>
        </row>
        <row r="3287">
          <cell r="A3287" t="str">
            <v>PH @ Purechhattu_RAMPUR SANGRAMGARH_3.6</v>
          </cell>
          <cell r="B3287" t="str">
            <v/>
          </cell>
        </row>
        <row r="3288">
          <cell r="A3288" t="str">
            <v>TW works @Diha Balai-Fail,Block-Babaganj</v>
          </cell>
          <cell r="B3288" t="str">
            <v/>
          </cell>
        </row>
        <row r="3289">
          <cell r="A3289" t="str">
            <v>DINNER PROVIDED FOR JE</v>
          </cell>
          <cell r="B3289" t="str">
            <v/>
          </cell>
        </row>
        <row r="3290">
          <cell r="A3290" t="str">
            <v>PRINTING CHARGES OF RFI BOOKS</v>
          </cell>
          <cell r="B3290" t="str">
            <v/>
          </cell>
        </row>
        <row r="3291">
          <cell r="A3291" t="str">
            <v>HYDRA HIRING CHARGES</v>
          </cell>
          <cell r="B3291" t="str">
            <v/>
          </cell>
        </row>
        <row r="3292">
          <cell r="A3292" t="str">
            <v>MB BOOK FOR BILL SUBMITTED</v>
          </cell>
          <cell r="B3292" t="str">
            <v/>
          </cell>
        </row>
        <row r="3293">
          <cell r="A3293" t="str">
            <v>JCB SERVICE</v>
          </cell>
          <cell r="B3293" t="str">
            <v/>
          </cell>
        </row>
        <row r="3294">
          <cell r="A3294" t="str">
            <v>TW works @Chachamau,Block-Kalankar</v>
          </cell>
          <cell r="B3294" t="str">
            <v/>
          </cell>
        </row>
        <row r="3295">
          <cell r="A3295" t="str">
            <v>Tube well at Praanpur (Bababelkharnathdh</v>
          </cell>
          <cell r="B3295" t="str">
            <v/>
          </cell>
        </row>
        <row r="3296">
          <cell r="A3296" t="str">
            <v>TW @ Kuda ( Bihar )</v>
          </cell>
          <cell r="B3296" t="str">
            <v/>
          </cell>
        </row>
        <row r="3297">
          <cell r="A3297" t="str">
            <v>ESR up to PCC @ Banemau (Kunda)</v>
          </cell>
          <cell r="B3297" t="str">
            <v/>
          </cell>
        </row>
        <row r="3298">
          <cell r="A3298" t="str">
            <v>HIRING OF JCB &amp; TRACTOR</v>
          </cell>
          <cell r="B3298" t="str">
            <v/>
          </cell>
        </row>
        <row r="3299">
          <cell r="A3299" t="str">
            <v>TW @ Sarai Naahra ( Bihar )</v>
          </cell>
          <cell r="B3299" t="str">
            <v/>
          </cell>
        </row>
        <row r="3300">
          <cell r="A3300" t="str">
            <v>ESR up to PCC @ Jasauli (Kunda)</v>
          </cell>
          <cell r="B3300" t="str">
            <v/>
          </cell>
        </row>
        <row r="3301">
          <cell r="A3301" t="str">
            <v>INPECTION CHARGES</v>
          </cell>
          <cell r="B3301" t="str">
            <v/>
          </cell>
        </row>
        <row r="3302">
          <cell r="A3302" t="str">
            <v>VOLT METER</v>
          </cell>
          <cell r="B3302">
            <v>200000619</v>
          </cell>
        </row>
        <row r="3303">
          <cell r="A3303" t="str">
            <v>MCCB 63AMP BOX</v>
          </cell>
          <cell r="B3303">
            <v>200004509</v>
          </cell>
        </row>
        <row r="3304">
          <cell r="A3304" t="str">
            <v>MS BOLT M16 X 75 MM</v>
          </cell>
          <cell r="B3304">
            <v>200027954</v>
          </cell>
        </row>
        <row r="3305">
          <cell r="A3305" t="str">
            <v>UPVC PIPE 110 DIA</v>
          </cell>
          <cell r="B3305">
            <v>200033910</v>
          </cell>
        </row>
        <row r="3306">
          <cell r="A3306" t="str">
            <v>AMPERE METERDC 600A,50MV,2.5CL</v>
          </cell>
          <cell r="B3306">
            <v>400016253</v>
          </cell>
        </row>
        <row r="3307">
          <cell r="A3307" t="str">
            <v>MCCB 63AMP  2 POLE</v>
          </cell>
          <cell r="B3307">
            <v>800004530</v>
          </cell>
        </row>
        <row r="3308">
          <cell r="A3308" t="str">
            <v>Tubewell @ Dhedua (Aspdv Blck)</v>
          </cell>
          <cell r="B3308" t="str">
            <v/>
          </cell>
        </row>
        <row r="3309">
          <cell r="A3309" t="str">
            <v>SHIFTING OF 62.5 KVA DG SET &amp; 125 KVA DG</v>
          </cell>
          <cell r="B3309" t="str">
            <v/>
          </cell>
        </row>
        <row r="3310">
          <cell r="A3310" t="str">
            <v>2000430 / PICKUP NEW 4 NOS TYRES</v>
          </cell>
          <cell r="B3310" t="str">
            <v/>
          </cell>
        </row>
        <row r="3311">
          <cell r="A3311" t="str">
            <v>202 / hydra pressure pipe</v>
          </cell>
          <cell r="B3311" t="str">
            <v/>
          </cell>
        </row>
        <row r="3312">
          <cell r="A3312" t="str">
            <v>SHIFTING OF MS PIPES</v>
          </cell>
          <cell r="B3312" t="str">
            <v/>
          </cell>
        </row>
        <row r="3313">
          <cell r="A3313" t="str">
            <v>EX GUEST FOODING</v>
          </cell>
          <cell r="B3313" t="str">
            <v/>
          </cell>
        </row>
        <row r="3314">
          <cell r="A3314" t="str">
            <v>MENTANANCE</v>
          </cell>
          <cell r="B3314" t="str">
            <v/>
          </cell>
        </row>
        <row r="3315">
          <cell r="A3315" t="str">
            <v>SITC of Zinc Al Tank Revised Rate</v>
          </cell>
          <cell r="B3315" t="str">
            <v/>
          </cell>
        </row>
        <row r="3316">
          <cell r="A3316" t="str">
            <v>5000104 / hydraulic pressure pipe</v>
          </cell>
          <cell r="B3316" t="str">
            <v/>
          </cell>
        </row>
        <row r="3317">
          <cell r="A3317" t="str">
            <v>3000175/DG SERVICE</v>
          </cell>
          <cell r="B3317" t="str">
            <v/>
          </cell>
        </row>
        <row r="3318">
          <cell r="A3318" t="str">
            <v>MIXER GRINDER 800W USHA MAKE</v>
          </cell>
          <cell r="B3318">
            <v>1300000522</v>
          </cell>
        </row>
        <row r="3319">
          <cell r="A3319" t="str">
            <v>SHIFTING OF ESCORT DIGMAX BACKHOE LOADER</v>
          </cell>
          <cell r="B3319" t="str">
            <v/>
          </cell>
        </row>
        <row r="3320">
          <cell r="A3320" t="str">
            <v>TUBEWELL@BHAVRANPUR ,B-PATTI</v>
          </cell>
          <cell r="B3320" t="str">
            <v/>
          </cell>
        </row>
        <row r="3321">
          <cell r="A3321" t="str">
            <v>SPARES 18%</v>
          </cell>
          <cell r="B3321" t="str">
            <v/>
          </cell>
        </row>
        <row r="3322">
          <cell r="A3322" t="str">
            <v>TW @ Eethu (Kalakankar)</v>
          </cell>
          <cell r="B3322" t="str">
            <v/>
          </cell>
        </row>
        <row r="3323">
          <cell r="A3323" t="str">
            <v>Manpower Supply for the Month of Sept-23</v>
          </cell>
          <cell r="B3323" t="str">
            <v/>
          </cell>
        </row>
        <row r="3324">
          <cell r="A3324" t="str">
            <v>ELCB 63 AMPS WITH ENCLOSER</v>
          </cell>
          <cell r="B3324">
            <v>200000001</v>
          </cell>
        </row>
        <row r="3325">
          <cell r="A3325" t="str">
            <v>FOR FOODING EXPENCE OF STAFF</v>
          </cell>
          <cell r="B3325" t="str">
            <v/>
          </cell>
        </row>
        <row r="3326">
          <cell r="A3326" t="str">
            <v>TRANCHER SERVICE</v>
          </cell>
          <cell r="B3326" t="str">
            <v/>
          </cell>
        </row>
        <row r="3327">
          <cell r="A3327" t="str">
            <v>FLEX BOARD PRINTING &amp; BINDING</v>
          </cell>
          <cell r="B3327" t="str">
            <v/>
          </cell>
        </row>
        <row r="3328">
          <cell r="A3328" t="str">
            <v>Compressor@Mehwamohanpur&amp;Mohaddinaga(Kun</v>
          </cell>
          <cell r="B3328" t="str">
            <v/>
          </cell>
        </row>
        <row r="3329">
          <cell r="A3329" t="str">
            <v>TW @SandwaChandrika&amp;KatkaManpur(SandwaCh</v>
          </cell>
          <cell r="B3329" t="str">
            <v/>
          </cell>
        </row>
        <row r="3330">
          <cell r="A3330" t="str">
            <v>FOR EX GUST FOODING PURPOSE</v>
          </cell>
          <cell r="B3330" t="str">
            <v/>
          </cell>
        </row>
        <row r="3331">
          <cell r="A3331" t="str">
            <v>CONVEYOR ROLLER</v>
          </cell>
          <cell r="B3331" t="str">
            <v/>
          </cell>
        </row>
        <row r="3332">
          <cell r="A3332" t="str">
            <v>Compressor @ Puraeli Makhdumpur(Babagan</v>
          </cell>
          <cell r="B3332" t="str">
            <v/>
          </cell>
        </row>
        <row r="3333">
          <cell r="A3333" t="str">
            <v>FOR ED  (AJAY SIR</v>
          </cell>
          <cell r="B3333" t="str">
            <v/>
          </cell>
        </row>
        <row r="3334">
          <cell r="A3334" t="str">
            <v>BW @ PURE GAJAI_RAMPUR SANGRAMGARH</v>
          </cell>
          <cell r="B3334" t="str">
            <v/>
          </cell>
        </row>
        <row r="3335">
          <cell r="A3335" t="str">
            <v>Boundary Wall @ Chausa-1&amp;2 (Kunda)</v>
          </cell>
          <cell r="B3335" t="str">
            <v/>
          </cell>
        </row>
        <row r="3336">
          <cell r="A3336" t="str">
            <v>TRIP SHEET OF POWER TRAILER</v>
          </cell>
          <cell r="B3336" t="str">
            <v/>
          </cell>
        </row>
        <row r="3337">
          <cell r="A3337" t="str">
            <v>Compressor @ Janvamau (TW-1&amp;2) (Kalakaka</v>
          </cell>
          <cell r="B3337" t="str">
            <v/>
          </cell>
        </row>
        <row r="3338">
          <cell r="A3338" t="str">
            <v>HOTEL ROOM RENT CHARGES</v>
          </cell>
          <cell r="B3338" t="str">
            <v/>
          </cell>
        </row>
        <row r="3339">
          <cell r="A3339" t="str">
            <v>DI DOUBLE SOCKET BEND 200X90DEG K9</v>
          </cell>
          <cell r="B3339">
            <v>200032909</v>
          </cell>
        </row>
        <row r="3340">
          <cell r="A3340" t="str">
            <v>DI DOUBLE SOCKET BEND 250 X 90 DEGREE</v>
          </cell>
          <cell r="B3340">
            <v>200032912</v>
          </cell>
        </row>
        <row r="3341">
          <cell r="A3341" t="str">
            <v>DI DOUBLE SOCKET BEND 250 X 45 DEGREE</v>
          </cell>
          <cell r="B3341">
            <v>200032913</v>
          </cell>
        </row>
        <row r="3342">
          <cell r="A3342" t="str">
            <v>DI DOUBLE SOCKET BEND 250 X 22.5 DEGREE</v>
          </cell>
          <cell r="B3342">
            <v>200032914</v>
          </cell>
        </row>
        <row r="3343">
          <cell r="A3343" t="str">
            <v>DI DS TEE FLANGE BRANCH 200X200X80MM</v>
          </cell>
          <cell r="B3343">
            <v>200032915</v>
          </cell>
        </row>
        <row r="3344">
          <cell r="A3344" t="str">
            <v>DI DS TEE FLANGE BRANCH 250X250MMX80MM</v>
          </cell>
          <cell r="B3344">
            <v>200032917</v>
          </cell>
        </row>
        <row r="3345">
          <cell r="A3345" t="str">
            <v>DI DS TEE FLANGE BRANCH 250X250MMX100MM</v>
          </cell>
          <cell r="B3345">
            <v>200032918</v>
          </cell>
        </row>
        <row r="3346">
          <cell r="A3346" t="str">
            <v>DI DOUBLE SOCKET REDUCER 200MM X 150MM</v>
          </cell>
          <cell r="B3346">
            <v>200032921</v>
          </cell>
        </row>
        <row r="3347">
          <cell r="A3347" t="str">
            <v>DI DOUBLE SOCKET REDUCER 250MM X 100MM</v>
          </cell>
          <cell r="B3347">
            <v>200032923</v>
          </cell>
        </row>
        <row r="3348">
          <cell r="A3348" t="str">
            <v>DI DOUBLE SOCKET REDUCER 250MM X 150MM</v>
          </cell>
          <cell r="B3348">
            <v>200032924</v>
          </cell>
        </row>
        <row r="3349">
          <cell r="A3349" t="str">
            <v>DI DOUBLE SOCKET REDUCER 250MM X 200MM</v>
          </cell>
          <cell r="B3349">
            <v>200032925</v>
          </cell>
        </row>
        <row r="3350">
          <cell r="A3350" t="str">
            <v>DI FLANGED SOCKET 250MM</v>
          </cell>
          <cell r="B3350">
            <v>200032927</v>
          </cell>
        </row>
        <row r="3351">
          <cell r="A3351" t="str">
            <v>DI ALL SOCKET TEE 250MMX250MMX250MM</v>
          </cell>
          <cell r="B3351">
            <v>200032933</v>
          </cell>
        </row>
        <row r="3352">
          <cell r="A3352" t="str">
            <v>BW @ DIGAOSI_RAMPUR SANGRAMGARH</v>
          </cell>
          <cell r="B3352" t="str">
            <v/>
          </cell>
        </row>
        <row r="3353">
          <cell r="A3353" t="str">
            <v>Compressor @ Bharatpur (Rampursangramgar</v>
          </cell>
          <cell r="B3353" t="str">
            <v/>
          </cell>
        </row>
        <row r="3354">
          <cell r="A3354" t="str">
            <v>GREASE GUN 6KG JCB BRAND</v>
          </cell>
          <cell r="B3354" t="str">
            <v/>
          </cell>
        </row>
        <row r="3355">
          <cell r="A3355" t="str">
            <v>Labour Supply for FHTCs works</v>
          </cell>
          <cell r="B3355" t="str">
            <v/>
          </cell>
        </row>
        <row r="3356">
          <cell r="A3356" t="str">
            <v>TW @Chakamajhanipur&amp;Pragaspur(Bababelkar</v>
          </cell>
          <cell r="B3356" t="str">
            <v/>
          </cell>
        </row>
        <row r="3357">
          <cell r="A3357" t="str">
            <v>FOR GUEST HOUSE STAFF ACCOUMADATION</v>
          </cell>
          <cell r="B3357" t="str">
            <v/>
          </cell>
        </row>
        <row r="3358">
          <cell r="A3358" t="str">
            <v>BW @ Keshavpura &amp; Rudali (Kunda)</v>
          </cell>
          <cell r="B3358" t="str">
            <v/>
          </cell>
        </row>
        <row r="3359">
          <cell r="A3359" t="str">
            <v>Pump House @ Chausa (Kunda)</v>
          </cell>
          <cell r="B3359" t="str">
            <v/>
          </cell>
        </row>
        <row r="3360">
          <cell r="A3360" t="str">
            <v>NEW JCB SERVICE</v>
          </cell>
          <cell r="B3360" t="str">
            <v/>
          </cell>
        </row>
        <row r="3361">
          <cell r="A3361" t="str">
            <v>Compressor @ Dewapur (Lalganj)</v>
          </cell>
          <cell r="B3361" t="str">
            <v/>
          </cell>
        </row>
        <row r="3362">
          <cell r="A3362" t="str">
            <v>HAMMERING DRILL BIT 12MM</v>
          </cell>
          <cell r="B3362">
            <v>200004680</v>
          </cell>
        </row>
        <row r="3363">
          <cell r="A3363" t="str">
            <v>RCCB 25 AMP 2 POLE</v>
          </cell>
          <cell r="B3363">
            <v>200008015</v>
          </cell>
        </row>
        <row r="3364">
          <cell r="A3364" t="str">
            <v>FOR EX GUEST</v>
          </cell>
          <cell r="B3364" t="str">
            <v/>
          </cell>
        </row>
        <row r="3365">
          <cell r="A3365" t="str">
            <v>REBUTTONED HYDRA FRONT TYRE 11X20</v>
          </cell>
          <cell r="B3365">
            <v>400007792</v>
          </cell>
        </row>
        <row r="3366">
          <cell r="A3366" t="str">
            <v>HYDRA REAR TYRE 13X24</v>
          </cell>
          <cell r="B3366">
            <v>400007793</v>
          </cell>
        </row>
        <row r="3367">
          <cell r="A3367" t="str">
            <v>Charges for Development by 450 PSI Compr</v>
          </cell>
          <cell r="B3367" t="str">
            <v/>
          </cell>
        </row>
        <row r="3368">
          <cell r="A3368" t="str">
            <v>NEW JCB 1ST SERVICE</v>
          </cell>
          <cell r="B3368" t="str">
            <v/>
          </cell>
        </row>
        <row r="3369">
          <cell r="A3369" t="str">
            <v>Manpower Supply for June'22</v>
          </cell>
          <cell r="B3369" t="str">
            <v/>
          </cell>
        </row>
        <row r="3370">
          <cell r="A3370" t="str">
            <v>Manpower Supply for the Month of Jan</v>
          </cell>
          <cell r="B3370" t="str">
            <v/>
          </cell>
        </row>
        <row r="3371">
          <cell r="A3371" t="str">
            <v>TESTING CHARGES</v>
          </cell>
          <cell r="B3371" t="str">
            <v/>
          </cell>
        </row>
        <row r="3372">
          <cell r="A3372" t="str">
            <v>TRANCHER HOUSING LETH WORK</v>
          </cell>
          <cell r="B3372" t="str">
            <v/>
          </cell>
        </row>
        <row r="3373">
          <cell r="A3373" t="str">
            <v>GUEST HOUSE GROSSERY</v>
          </cell>
          <cell r="B3373" t="str">
            <v/>
          </cell>
        </row>
        <row r="3374">
          <cell r="A3374" t="str">
            <v>5 HP MOTOR DOL STARTER 3 PHASE(14-21A)</v>
          </cell>
          <cell r="B3374">
            <v>200028343</v>
          </cell>
        </row>
        <row r="3375">
          <cell r="A3375" t="str">
            <v>COMPRESSOR HEAD PIPE TREDING &amp; WELDING</v>
          </cell>
          <cell r="B3375" t="str">
            <v/>
          </cell>
        </row>
        <row r="3376">
          <cell r="A3376" t="str">
            <v>Rail channel for fabrication</v>
          </cell>
          <cell r="B3376" t="str">
            <v/>
          </cell>
        </row>
        <row r="3377">
          <cell r="A3377" t="str">
            <v>PLANT ERECTION , COMISSION AND OTHER WOR</v>
          </cell>
          <cell r="B3377" t="str">
            <v/>
          </cell>
        </row>
        <row r="3378">
          <cell r="A3378" t="str">
            <v>HIRING OF TRACK FOR MS PIPE SHIFTING</v>
          </cell>
          <cell r="B3378" t="str">
            <v/>
          </cell>
        </row>
        <row r="3379">
          <cell r="A3379" t="str">
            <v>Compressor @ Fatuhabad (Babaganj)</v>
          </cell>
          <cell r="B3379" t="str">
            <v/>
          </cell>
        </row>
        <row r="3380">
          <cell r="A3380" t="str">
            <v>TW @ Bramhauli  (Kalakankar)</v>
          </cell>
          <cell r="B3380" t="str">
            <v/>
          </cell>
        </row>
        <row r="3381">
          <cell r="A3381" t="str">
            <v>Erection VFD RTU INV Cable Pipe</v>
          </cell>
          <cell r="B3381" t="str">
            <v/>
          </cell>
        </row>
        <row r="3382">
          <cell r="A3382" t="str">
            <v>FOR CC CAM REPAIRING</v>
          </cell>
          <cell r="B3382" t="str">
            <v/>
          </cell>
        </row>
        <row r="3383">
          <cell r="A3383" t="str">
            <v>STEEL GURUMALA</v>
          </cell>
          <cell r="B3383">
            <v>200027875</v>
          </cell>
        </row>
        <row r="3384">
          <cell r="A3384" t="str">
            <v>Compressor @ Birbhadrapur(Rampursangramp</v>
          </cell>
          <cell r="B3384" t="str">
            <v/>
          </cell>
        </row>
        <row r="3385">
          <cell r="A3385" t="str">
            <v>BIKE NEW TYRES</v>
          </cell>
          <cell r="B3385" t="str">
            <v/>
          </cell>
        </row>
        <row r="3386">
          <cell r="A3386" t="str">
            <v>Manpower supply for July'22</v>
          </cell>
          <cell r="B3386" t="str">
            <v/>
          </cell>
        </row>
        <row r="3387">
          <cell r="A3387" t="str">
            <v>TW works at Aspurdevasara B-Aspurdevasa</v>
          </cell>
          <cell r="B3387" t="str">
            <v/>
          </cell>
        </row>
        <row r="3388">
          <cell r="A3388" t="str">
            <v>TW by 1'Cusec Oof Tube Wells Ahibaranpur</v>
          </cell>
          <cell r="B3388" t="str">
            <v/>
          </cell>
        </row>
        <row r="3389">
          <cell r="A3389" t="str">
            <v>DRINKING WATER FOR STAFF'MAY23</v>
          </cell>
          <cell r="B3389" t="str">
            <v/>
          </cell>
        </row>
        <row r="3390">
          <cell r="A3390" t="str">
            <v>OP Unit @ Kanava (Babaganj )</v>
          </cell>
          <cell r="B3390" t="str">
            <v/>
          </cell>
        </row>
        <row r="3391">
          <cell r="A3391" t="str">
            <v>TW @ BhawaniganjKota (Babaganj)</v>
          </cell>
          <cell r="B3391" t="str">
            <v/>
          </cell>
        </row>
        <row r="3392">
          <cell r="A3392" t="str">
            <v>Pipeline work @ Sarayjamuari (Mangraura</v>
          </cell>
          <cell r="B3392" t="str">
            <v/>
          </cell>
        </row>
        <row r="3393">
          <cell r="A3393" t="str">
            <v>OP Unit @Kakriha&amp;Abdulwahidganj(KalaKank</v>
          </cell>
          <cell r="B3393" t="str">
            <v/>
          </cell>
        </row>
        <row r="3394">
          <cell r="A3394" t="str">
            <v>ELECTRICAL MATERIALS FOR INVERTER SUETUP</v>
          </cell>
          <cell r="B3394" t="str">
            <v/>
          </cell>
        </row>
        <row r="3395">
          <cell r="A3395" t="str">
            <v>OP Unit @ Jajupur (Kalakankar)</v>
          </cell>
          <cell r="B3395" t="str">
            <v/>
          </cell>
        </row>
        <row r="3396">
          <cell r="A3396" t="str">
            <v>OP Unit @ Pritampur (Bababelkarnathdham)</v>
          </cell>
          <cell r="B3396" t="str">
            <v/>
          </cell>
        </row>
        <row r="3397">
          <cell r="A3397" t="str">
            <v>DRINKING  WATER 20 LTR -MAY'23</v>
          </cell>
          <cell r="B3397" t="str">
            <v/>
          </cell>
        </row>
        <row r="3398">
          <cell r="A3398" t="str">
            <v>OP Unit @ Bahorikpur (Babaganj )</v>
          </cell>
          <cell r="B3398" t="str">
            <v/>
          </cell>
        </row>
        <row r="3399">
          <cell r="A3399" t="str">
            <v>OP Unit @Barna</v>
          </cell>
          <cell r="B3399" t="str">
            <v/>
          </cell>
        </row>
        <row r="3400">
          <cell r="A3400" t="str">
            <v>2001189/BIKE SERVICE</v>
          </cell>
          <cell r="B3400" t="str">
            <v/>
          </cell>
        </row>
        <row r="3401">
          <cell r="A3401" t="str">
            <v>Manpower Supply for the Month of June-23</v>
          </cell>
          <cell r="B3401" t="str">
            <v/>
          </cell>
        </row>
        <row r="3402">
          <cell r="A3402" t="str">
            <v>TW @ Mandah&amp;Bojhi (Mangraura)</v>
          </cell>
          <cell r="B3402" t="str">
            <v/>
          </cell>
        </row>
        <row r="3403">
          <cell r="A3403" t="str">
            <v>Patti Stockyard Electrici Prower Connect</v>
          </cell>
          <cell r="B3403" t="str">
            <v/>
          </cell>
        </row>
        <row r="3404">
          <cell r="A3404" t="str">
            <v>Formation of Approach Road @ Derwa Yard</v>
          </cell>
          <cell r="B3404" t="str">
            <v/>
          </cell>
        </row>
        <row r="3405">
          <cell r="A3405" t="str">
            <v>BRASS SIEVE 90 MIC</v>
          </cell>
          <cell r="B3405">
            <v>200028451</v>
          </cell>
        </row>
        <row r="3406">
          <cell r="A3406" t="str">
            <v>ELECRICAL HOT PLATE 200MM</v>
          </cell>
          <cell r="B3406">
            <v>200033594</v>
          </cell>
        </row>
        <row r="3407">
          <cell r="A3407" t="str">
            <v>3000302  / 125 KVA DG SET 2ST Servicing</v>
          </cell>
          <cell r="B3407" t="str">
            <v/>
          </cell>
        </row>
        <row r="3408">
          <cell r="A3408" t="str">
            <v>LT 4CX10SQ.MM XLPE INS ARM ALU CABLE</v>
          </cell>
          <cell r="B3408">
            <v>800003920</v>
          </cell>
        </row>
        <row r="3409">
          <cell r="A3409" t="str">
            <v>2001077/bike repair</v>
          </cell>
          <cell r="B3409" t="str">
            <v/>
          </cell>
        </row>
        <row r="3410">
          <cell r="A3410" t="str">
            <v>Pump House@Parvatpur Suleman(Aaspurdevsr</v>
          </cell>
          <cell r="B3410" t="str">
            <v/>
          </cell>
        </row>
        <row r="3411">
          <cell r="A3411" t="str">
            <v>TW @ PurmaiSultanpur (Babaganj)</v>
          </cell>
          <cell r="B3411" t="str">
            <v/>
          </cell>
        </row>
        <row r="3412">
          <cell r="A3412" t="str">
            <v>TW @ Umari kotila ( Bihar )</v>
          </cell>
          <cell r="B3412" t="str">
            <v/>
          </cell>
        </row>
        <row r="3413">
          <cell r="A3413" t="str">
            <v>2001129/BIKE SERVICE</v>
          </cell>
          <cell r="B3413" t="str">
            <v/>
          </cell>
        </row>
        <row r="3414">
          <cell r="A3414" t="str">
            <v>TUBEWELL@SIYA ,B-BIHAR</v>
          </cell>
          <cell r="B3414" t="str">
            <v/>
          </cell>
        </row>
        <row r="3415">
          <cell r="A3415" t="str">
            <v>2001140/BIKE SERVICE</v>
          </cell>
          <cell r="B3415" t="str">
            <v/>
          </cell>
        </row>
        <row r="3416">
          <cell r="A3416" t="str">
            <v>GEAR OIL 90 &amp; BEARINGS</v>
          </cell>
          <cell r="B3416" t="str">
            <v/>
          </cell>
        </row>
        <row r="3417">
          <cell r="A3417" t="str">
            <v>2001106/BIKE SERVICE</v>
          </cell>
          <cell r="B3417" t="str">
            <v/>
          </cell>
        </row>
        <row r="3418">
          <cell r="A3418" t="str">
            <v>OP Unit @ Umarpur &amp; Bani  (Patti)</v>
          </cell>
          <cell r="B3418" t="str">
            <v/>
          </cell>
        </row>
        <row r="3419">
          <cell r="A3419" t="str">
            <v>TW @ Aaemna Jatupur &amp; Samnaspur damno(Bi</v>
          </cell>
          <cell r="B3419" t="str">
            <v/>
          </cell>
        </row>
        <row r="3420">
          <cell r="A3420" t="str">
            <v>BAR BENDING MACHINE (HEAVY DUTY)</v>
          </cell>
          <cell r="B3420">
            <v>1300000176</v>
          </cell>
        </row>
        <row r="3421">
          <cell r="A3421" t="str">
            <v>BAR CUTTING MACHINE</v>
          </cell>
          <cell r="B3421">
            <v>1300000177</v>
          </cell>
        </row>
        <row r="3422">
          <cell r="A3422" t="str">
            <v>OP Unit @ Parsani (Patti)</v>
          </cell>
          <cell r="B3422" t="str">
            <v/>
          </cell>
        </row>
        <row r="3423">
          <cell r="A3423" t="str">
            <v>OP Unit@Chakerhi&amp;NevadaKalan(Rmprsngrmga</v>
          </cell>
          <cell r="B3423" t="str">
            <v/>
          </cell>
        </row>
        <row r="3424">
          <cell r="A3424" t="str">
            <v>TW @ KamoliVeerbhanpur(Bihar)</v>
          </cell>
          <cell r="B3424" t="str">
            <v/>
          </cell>
        </row>
        <row r="3425">
          <cell r="A3425" t="str">
            <v>Tubewell @Gogaer B-Bihar</v>
          </cell>
          <cell r="B3425" t="str">
            <v/>
          </cell>
        </row>
        <row r="3426">
          <cell r="A3426" t="str">
            <v>OP Unit@Kanyaeyadullapur&amp;Harnahar(Rmprsn</v>
          </cell>
          <cell r="B3426" t="str">
            <v/>
          </cell>
        </row>
        <row r="3427">
          <cell r="A3427" t="str">
            <v>TUBEWELL@BARNA ,B-BIHAR</v>
          </cell>
          <cell r="B3427" t="str">
            <v/>
          </cell>
        </row>
        <row r="3428">
          <cell r="A3428" t="str">
            <v>TRANSPORTION CHARGE</v>
          </cell>
          <cell r="B3428" t="str">
            <v/>
          </cell>
        </row>
        <row r="3429">
          <cell r="A3429" t="str">
            <v>OP Unit @ Barasarai (Mangraura)</v>
          </cell>
          <cell r="B3429" t="str">
            <v/>
          </cell>
        </row>
        <row r="3430">
          <cell r="A3430" t="str">
            <v>DI TAIL PIECE 0.3M LENGTH - 200MMNO</v>
          </cell>
          <cell r="B3430">
            <v>200032931</v>
          </cell>
        </row>
        <row r="3431">
          <cell r="A3431" t="str">
            <v>TW @ Thane Gopapur ( Patti )</v>
          </cell>
          <cell r="B3431" t="str">
            <v/>
          </cell>
        </row>
        <row r="3432">
          <cell r="A3432" t="str">
            <v>TOTAL STATION</v>
          </cell>
          <cell r="B3432">
            <v>1300000257</v>
          </cell>
        </row>
        <row r="3433">
          <cell r="A3433" t="str">
            <v>DUMPY LEVEL / AUTO LEVEL</v>
          </cell>
          <cell r="B3433">
            <v>200002274</v>
          </cell>
        </row>
        <row r="3434">
          <cell r="A3434" t="str">
            <v>RTO CHARGES</v>
          </cell>
          <cell r="B3434" t="str">
            <v/>
          </cell>
        </row>
        <row r="3435">
          <cell r="A3435" t="str">
            <v>TW @ Marha ( Patti )</v>
          </cell>
          <cell r="B3435" t="str">
            <v/>
          </cell>
        </row>
        <row r="3436">
          <cell r="A3436" t="str">
            <v>GREASE TRANSPORT CHARGE</v>
          </cell>
          <cell r="B3436" t="str">
            <v/>
          </cell>
        </row>
        <row r="3437">
          <cell r="A3437" t="str">
            <v>TW @ Sardeeh ( Patti )</v>
          </cell>
          <cell r="B3437" t="str">
            <v/>
          </cell>
        </row>
        <row r="3438">
          <cell r="A3438" t="str">
            <v>2001144 / BIKE Servicing</v>
          </cell>
          <cell r="B3438" t="str">
            <v/>
          </cell>
        </row>
        <row r="3439">
          <cell r="A3439" t="str">
            <v>TYRE TRANSPOTATION CHARGE</v>
          </cell>
          <cell r="B3439" t="str">
            <v/>
          </cell>
        </row>
        <row r="3440">
          <cell r="A3440" t="str">
            <v>2000384 / BIKE REPAIR AND MAINTENACE WOR</v>
          </cell>
          <cell r="B3440" t="str">
            <v/>
          </cell>
        </row>
        <row r="3441">
          <cell r="A3441" t="str">
            <v>TW @ Parsani ( Patti )</v>
          </cell>
          <cell r="B3441" t="str">
            <v/>
          </cell>
        </row>
        <row r="3442">
          <cell r="A3442" t="str">
            <v>2001116/SPARES OF TRANCTOR TRANCH</v>
          </cell>
          <cell r="B3442" t="str">
            <v/>
          </cell>
        </row>
        <row r="3443">
          <cell r="A3443" t="str">
            <v>TW Works @ JAKHAMAI B-KUNDA</v>
          </cell>
          <cell r="B3443" t="str">
            <v/>
          </cell>
        </row>
        <row r="3444">
          <cell r="A3444" t="str">
            <v>TRANSPORT CHARGING</v>
          </cell>
          <cell r="B3444" t="str">
            <v/>
          </cell>
        </row>
        <row r="3445">
          <cell r="A3445" t="str">
            <v>2000548/BIKE REPAIRE 18%</v>
          </cell>
          <cell r="B3445" t="str">
            <v/>
          </cell>
        </row>
        <row r="3446">
          <cell r="A3446" t="str">
            <v>VEHICLE TRIP EXPENCES DETAILS</v>
          </cell>
          <cell r="B3446" t="str">
            <v/>
          </cell>
        </row>
        <row r="3447">
          <cell r="A3447" t="str">
            <v>2000548/BIKE REPAIRE</v>
          </cell>
          <cell r="B3447" t="str">
            <v/>
          </cell>
        </row>
        <row r="3448">
          <cell r="A3448" t="str">
            <v>TW @ Ranguali  (Lalganj</v>
          </cell>
          <cell r="B3448" t="str">
            <v/>
          </cell>
        </row>
        <row r="3449">
          <cell r="A3449" t="str">
            <v>1000082 / JCB NEW TUBE</v>
          </cell>
          <cell r="B3449" t="str">
            <v/>
          </cell>
        </row>
        <row r="3450">
          <cell r="A3450" t="str">
            <v>TOILET MATERIALS</v>
          </cell>
          <cell r="B3450" t="str">
            <v/>
          </cell>
        </row>
        <row r="3451">
          <cell r="A3451" t="str">
            <v>BATCHING PLANT FOUNDATION BOLTS</v>
          </cell>
          <cell r="B3451" t="str">
            <v/>
          </cell>
        </row>
        <row r="3452">
          <cell r="A3452" t="str">
            <v>TW @ Rangardh Raela &amp; Sarai raj (Lalganj</v>
          </cell>
          <cell r="B3452" t="str">
            <v/>
          </cell>
        </row>
        <row r="3453">
          <cell r="A3453" t="str">
            <v>TW @ Ram GarhKhas &amp; Hulasgarh(Lalganj</v>
          </cell>
          <cell r="B3453" t="str">
            <v/>
          </cell>
        </row>
        <row r="3454">
          <cell r="A3454" t="str">
            <v>DI DS TEE FLANGE BRANCH 200X200X150MM</v>
          </cell>
          <cell r="B3454">
            <v>200032916</v>
          </cell>
        </row>
        <row r="3455">
          <cell r="A3455" t="str">
            <v>DI DS TEE FLANGE BRANCH 250X250MMX150MM</v>
          </cell>
          <cell r="B3455">
            <v>200032919</v>
          </cell>
        </row>
        <row r="3456">
          <cell r="A3456" t="str">
            <v>LPG REFILLING</v>
          </cell>
          <cell r="B3456" t="str">
            <v/>
          </cell>
        </row>
        <row r="3457">
          <cell r="A3457" t="str">
            <v>TW @ Pure jodha (Rampursangramgarh)</v>
          </cell>
          <cell r="B3457" t="str">
            <v/>
          </cell>
        </row>
        <row r="3458">
          <cell r="A3458" t="str">
            <v>DRINKING WATER</v>
          </cell>
          <cell r="B3458" t="str">
            <v/>
          </cell>
        </row>
        <row r="3459">
          <cell r="A3459" t="str">
            <v>STAMP PURCHASE</v>
          </cell>
          <cell r="B3459" t="str">
            <v/>
          </cell>
        </row>
        <row r="3460">
          <cell r="A3460" t="str">
            <v>Tubewell @ Kalayanpur &amp; Purefhattesingh</v>
          </cell>
          <cell r="B3460" t="str">
            <v/>
          </cell>
        </row>
        <row r="3461">
          <cell r="A3461" t="str">
            <v>PRITING &amp; STATIONERY</v>
          </cell>
          <cell r="B3461" t="str">
            <v/>
          </cell>
        </row>
        <row r="3462">
          <cell r="A3462" t="str">
            <v>TW @ Dhigausi (Rampursangramgarh)</v>
          </cell>
          <cell r="B3462" t="str">
            <v/>
          </cell>
        </row>
        <row r="3463">
          <cell r="A3463" t="str">
            <v>TW @ Budhiyapur (Rampursangramgarh)</v>
          </cell>
          <cell r="B3463" t="str">
            <v/>
          </cell>
        </row>
        <row r="3464">
          <cell r="A3464" t="str">
            <v>TW @ Batauli (Rampursangramgarh)</v>
          </cell>
          <cell r="B3464" t="str">
            <v/>
          </cell>
        </row>
        <row r="3465">
          <cell r="A3465" t="str">
            <v>TW @ Alipur (Rampursangramgarh)</v>
          </cell>
          <cell r="B3465" t="str">
            <v/>
          </cell>
        </row>
        <row r="3466">
          <cell r="A3466" t="str">
            <v>HAMMERING DRILL BIT 10MM</v>
          </cell>
          <cell r="B3466">
            <v>200004681</v>
          </cell>
        </row>
        <row r="3467">
          <cell r="A3467" t="str">
            <v>Manpower Supply for the Month of Aug-23</v>
          </cell>
          <cell r="B3467" t="str">
            <v/>
          </cell>
        </row>
        <row r="3468">
          <cell r="A3468" t="str">
            <v>TRANSPORTING CHARG OF TRAILOR</v>
          </cell>
          <cell r="B3468" t="str">
            <v/>
          </cell>
        </row>
        <row r="3469">
          <cell r="A3469" t="str">
            <v>CARTAGE FOR A3 COLOUR PRINTER</v>
          </cell>
          <cell r="B3469" t="str">
            <v/>
          </cell>
        </row>
        <row r="3470">
          <cell r="A3470" t="str">
            <v>FOR STEEL TESTING</v>
          </cell>
          <cell r="B3470" t="str">
            <v/>
          </cell>
        </row>
        <row r="3471">
          <cell r="A3471" t="str">
            <v/>
          </cell>
          <cell r="B3471" t="str">
            <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hura rec"/>
      <sheetName val="madhura details"/>
      <sheetName val="brahupur rec"/>
      <sheetName val="Details"/>
      <sheetName val="aurangabad rec"/>
      <sheetName val="aurangabad details"/>
      <sheetName val="purebhika"/>
      <sheetName val="Details (2)"/>
      <sheetName val="dehri digar (2)"/>
      <sheetName val="abstract sheet"/>
    </sheetNames>
    <sheetDataSet>
      <sheetData sheetId="0"/>
      <sheetData sheetId="1">
        <row r="10">
          <cell r="I10">
            <v>85</v>
          </cell>
        </row>
        <row r="108">
          <cell r="I108">
            <v>61</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PUMP HOUSE"/>
      <sheetName val="Pipe trench"/>
      <sheetName val="AN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
      <sheetName val="Rate Analysis "/>
      <sheetName val="Rates 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bshop"/>
      <sheetName val="label2"/>
      <sheetName val="label"/>
      <sheetName val="encl_tp"/>
      <sheetName val="encl_ucp"/>
      <sheetName val="encl_cp"/>
      <sheetName val="exp"/>
      <sheetName val="mandepl"/>
      <sheetName val="eqpt_depl"/>
      <sheetName val="orgchart"/>
      <sheetName val="barchart"/>
      <sheetName val="bar_rev"/>
      <sheetName val="mobplan"/>
      <sheetName val="discl."/>
      <sheetName val="prc_sum"/>
      <sheetName val="indirect"/>
      <sheetName val="sum"/>
      <sheetName val="mech"/>
      <sheetName val="paint"/>
      <sheetName val="insl."/>
      <sheetName val="lab_rate"/>
      <sheetName val="eqpt_rate"/>
      <sheetName val="기계내역서"/>
      <sheetName val="iq62_hazira"/>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ABUT MASTER"/>
      <sheetName val="21-Rate Analysis-1"/>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ANAL-PIPE LIN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PROCTOR"/>
      <sheetName val="21-Rate Analysis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MD"/>
      <sheetName val="Top sheet-WTP"/>
      <sheetName val="Top sheet-WO O&amp;M"/>
      <sheetName val="Top sheet-Overall"/>
      <sheetName val="21-Rate Analysis-1"/>
      <sheetName val="Top sheet-Overall-Final (2)"/>
      <sheetName val="Check"/>
      <sheetName val="Labour"/>
      <sheetName val="Material-Overal"/>
      <sheetName val="Material-LITL"/>
      <sheetName val="Equipment"/>
      <sheetName val="Subcontractor"/>
      <sheetName val="Material-SC"/>
      <sheetName val="Cash Flow-LMP"/>
      <sheetName val="Escalation"/>
      <sheetName val="W PLAN-OUT"/>
      <sheetName val="Boq"/>
      <sheetName val="Top sheet-Overall-Final"/>
      <sheetName val="Top sheet-O&amp;M"/>
      <sheetName val="Final Rate"/>
      <sheetName val="Sheet1"/>
      <sheetName val="Cash Flow"/>
      <sheetName val="W PLAN-IN"/>
      <sheetName val="Abstract"/>
      <sheetName val="Sheet3"/>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LEVELING"/>
      <sheetName val="Man Power cost"/>
      <sheetName val="Site Infrastructure"/>
      <sheetName val="O&amp;M Cost"/>
      <sheetName val="Site Infra-Unit"/>
      <sheetName val="ANAL-PUMP HOUSE"/>
      <sheetName val="Pipe trench"/>
      <sheetName val="21-Rate Analysis "/>
    </sheetNames>
    <sheetDataSet>
      <sheetData sheetId="0" refreshError="1"/>
      <sheetData sheetId="1" refreshError="1"/>
      <sheetData sheetId="2" refreshError="1"/>
      <sheetData sheetId="3" refreshError="1"/>
      <sheetData sheetId="4">
        <row r="8">
          <cell r="E8">
            <v>120</v>
          </cell>
        </row>
        <row r="19">
          <cell r="E19">
            <v>210</v>
          </cell>
        </row>
        <row r="22">
          <cell r="E22">
            <v>776.93</v>
          </cell>
        </row>
        <row r="51">
          <cell r="E51">
            <v>649</v>
          </cell>
        </row>
        <row r="53">
          <cell r="E53">
            <v>556</v>
          </cell>
        </row>
        <row r="54">
          <cell r="E54">
            <v>463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
      <sheetName val="P-Ins &amp; Bonds"/>
      <sheetName val="P-Site fac"/>
      <sheetName val="P-Clients fac"/>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Top Sheet-Old"/>
      <sheetName val="Cash Flow"/>
      <sheetName val="1-BOQ"/>
      <sheetName val="2-Group Code"/>
      <sheetName val="3-Work Plan Overall"/>
      <sheetName val="4-Loadings"/>
      <sheetName val="5-Work Plan Grouped"/>
      <sheetName val="6-Fin Plan WOL (Grouped)"/>
      <sheetName val="7-Fin Plan WL (Grouped)"/>
      <sheetName val="8-Escalation"/>
      <sheetName val="9-Contingency"/>
      <sheetName val="10-Mat-Calc"/>
      <sheetName val="11-Material"/>
      <sheetName val="12-Labour"/>
      <sheetName val="13-P&amp;M"/>
      <sheetName val="14-Man Power cost"/>
      <sheetName val="15-Site Infrastructure"/>
      <sheetName val="16-Site Infra-Unit"/>
      <sheetName val="17-Prilim"/>
      <sheetName val="18-DI &amp; GI Pipes"/>
      <sheetName val="19-Qty Estimates"/>
      <sheetName val="20-Valves &amp; EMI"/>
      <sheetName val="21-Rate Analysis "/>
      <sheetName val="22-MD"/>
      <sheetName val="0+655"/>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9">
          <cell r="E19">
            <v>210</v>
          </cell>
        </row>
        <row r="50">
          <cell r="E50">
            <v>649</v>
          </cell>
        </row>
      </sheetData>
      <sheetData sheetId="24"/>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s rate"/>
      <sheetName val="C&amp;G"/>
      <sheetName val="Earthwork"/>
      <sheetName val="GSB"/>
      <sheetName val="WMM"/>
      <sheetName val="Prime &amp; Tack Coat"/>
      <sheetName val="BM, DBM &amp; BC"/>
      <sheetName val="Concrete"/>
      <sheetName val="Culverts"/>
      <sheetName val="Signage"/>
      <sheetName val="Protection Work"/>
      <sheetName val="Toll Plaza"/>
      <sheetName val="RoB Concrete"/>
      <sheetName val="BP"/>
      <sheetName val="RoB"/>
      <sheetName val=" BOQ AS"/>
      <sheetName val=" BOQ AS Feb-08"/>
      <sheetName val="TOP Sheet"/>
      <sheetName val="Work Program"/>
      <sheetName val="Month-Qty"/>
      <sheetName val="Month-Financial"/>
      <sheetName val="LM Cost"/>
      <sheetName val="Hire Charges"/>
      <sheetName val="overhead"/>
      <sheetName val="Staff Details"/>
      <sheetName val="21-Rate Analysis "/>
      <sheetName val="21-Rate Analysis-1"/>
      <sheetName val="Site Infra-Unit"/>
      <sheetName val=" AnalysisPCC"/>
      <sheetName val="Analysis-NH-Culverts"/>
      <sheetName val="LEad Basic"/>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Rate Analysis "/>
      <sheetName val="ANAL"/>
      <sheetName val="SOR"/>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Rate Analysis-1"/>
      <sheetName val="Top sheet-WTP"/>
      <sheetName val="Top sheet-WO O&amp;M"/>
      <sheetName val="Top sheet-Overall"/>
      <sheetName val="Top sheet-Overall-Final"/>
      <sheetName val="Top sheet-O&amp;M"/>
      <sheetName val="Final Rate"/>
      <sheetName val="Boq"/>
      <sheetName val="Sheet1"/>
      <sheetName val="Cash Flow"/>
      <sheetName val="W PLAN-OUT"/>
      <sheetName val="W PLAN-IN"/>
      <sheetName val="Abstract"/>
      <sheetName val="Sheet3"/>
      <sheetName val="Instrumentation"/>
      <sheetName val="Materials"/>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Sheet2"/>
      <sheetName val="lEVELING"/>
      <sheetName val="Man Power cost"/>
      <sheetName val="Site Infrastructure"/>
      <sheetName val="O&amp;M Cost"/>
      <sheetName val="Escalation"/>
      <sheetName val="Site Infra-Unit"/>
      <sheetName val="ANAL-PIPE LINE"/>
      <sheetName val="RA Civil"/>
    </sheetNames>
    <sheetDataSet>
      <sheetData sheetId="0">
        <row r="19">
          <cell r="E19">
            <v>210</v>
          </cell>
        </row>
        <row r="50">
          <cell r="E50">
            <v>649</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24">
          <cell r="E24">
            <v>247.20266900000001</v>
          </cell>
        </row>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L"/>
      <sheetName val="기능공"/>
      <sheetName val="기능공 (3)"/>
      <sheetName val="연도별 자금"/>
      <sheetName val="월별자금"/>
      <sheetName val="기능공 (2)"/>
      <sheetName val="LOAD"/>
      <sheetName val="MOBIL"/>
      <sheetName val="SPT vs PHI"/>
      <sheetName val="Joints"/>
      <sheetName val="Attachment 1"/>
      <sheetName val="DB_ET200(R. A)"/>
      <sheetName val="Cash2"/>
      <sheetName val="Z"/>
      <sheetName val="공문"/>
      <sheetName val="1A-1 BLR_Material Cost"/>
      <sheetName val="Direct Labor cost"/>
      <sheetName val="목표세부명세"/>
      <sheetName val="breakdown"/>
      <sheetName val="BM"/>
      <sheetName val="Rate Analysis"/>
      <sheetName val="C3"/>
      <sheetName val="BQMPALOC"/>
      <sheetName val="ERECTION DAHEJ"/>
      <sheetName val="MTP"/>
      <sheetName val="mech"/>
      <sheetName val="공사내역"/>
      <sheetName val="BAG-2"/>
      <sheetName val="4.1 dismantle"/>
      <sheetName val="Material"/>
      <sheetName val="예가표"/>
      <sheetName val="PIPE"/>
      <sheetName val="VALVE"/>
      <sheetName val="FLANGE"/>
      <sheetName val="97 사업추정(WEKI)"/>
      <sheetName val="기능공_(3)"/>
      <sheetName val="연도별_자금"/>
      <sheetName val="기능공_(2)"/>
      <sheetName val="Attachment_1"/>
      <sheetName val="DB_ET200(R__A)"/>
      <sheetName val="SPT_vs_PHI"/>
      <sheetName val="1A-1_BLR_Material_Cost"/>
      <sheetName val="Direct_Labor_cost"/>
      <sheetName val="Rate_Analysis"/>
      <sheetName val="ERECTION_DAHEJ"/>
      <sheetName val="4_1_dismantle"/>
      <sheetName val="기능공_(3)1"/>
      <sheetName val="연도별_자금1"/>
      <sheetName val="기능공_(2)1"/>
      <sheetName val="Attachment_11"/>
      <sheetName val="DB_ET200(R__A)1"/>
      <sheetName val="SPT_vs_PHI1"/>
      <sheetName val="1A-1_BLR_Material_Cost1"/>
      <sheetName val="Direct_Labor_cost1"/>
      <sheetName val="Rate_Analysis1"/>
      <sheetName val="ERECTION_DAHEJ1"/>
      <sheetName val="4_1_dismantle1"/>
      <sheetName val="D-623D"/>
      <sheetName val="산근"/>
      <sheetName val="DRUM"/>
      <sheetName val="costing_CV"/>
      <sheetName val="Setting"/>
      <sheetName val="MTO REV.2(ARMOR)"/>
      <sheetName val="2.2 띠장의 설계"/>
    </sheetNames>
    <sheetDataSet>
      <sheetData sheetId="0" refreshError="1">
        <row r="6">
          <cell r="G6">
            <v>1</v>
          </cell>
          <cell r="H6">
            <v>2</v>
          </cell>
          <cell r="I6">
            <v>3</v>
          </cell>
          <cell r="J6">
            <v>4</v>
          </cell>
          <cell r="K6">
            <v>5</v>
          </cell>
          <cell r="L6">
            <v>6</v>
          </cell>
          <cell r="M6">
            <v>7</v>
          </cell>
          <cell r="N6">
            <v>8</v>
          </cell>
          <cell r="O6">
            <v>9</v>
          </cell>
          <cell r="P6">
            <v>10</v>
          </cell>
          <cell r="Q6">
            <v>11</v>
          </cell>
          <cell r="R6">
            <v>12</v>
          </cell>
          <cell r="S6">
            <v>13</v>
          </cell>
          <cell r="T6">
            <v>14</v>
          </cell>
          <cell r="U6">
            <v>15</v>
          </cell>
          <cell r="V6">
            <v>16</v>
          </cell>
          <cell r="W6">
            <v>17</v>
          </cell>
          <cell r="X6">
            <v>18</v>
          </cell>
          <cell r="Y6">
            <v>19</v>
          </cell>
          <cell r="Z6">
            <v>20</v>
          </cell>
          <cell r="AA6">
            <v>21</v>
          </cell>
          <cell r="AB6">
            <v>22</v>
          </cell>
          <cell r="AC6">
            <v>23</v>
          </cell>
          <cell r="AD6">
            <v>24</v>
          </cell>
          <cell r="AE6">
            <v>25</v>
          </cell>
          <cell r="AF6">
            <v>26</v>
          </cell>
          <cell r="AG6">
            <v>27</v>
          </cell>
          <cell r="AH6">
            <v>28</v>
          </cell>
          <cell r="AI6">
            <v>29</v>
          </cell>
          <cell r="AJ6">
            <v>30</v>
          </cell>
          <cell r="AK6">
            <v>31</v>
          </cell>
          <cell r="AL6">
            <v>32</v>
          </cell>
          <cell r="AM6">
            <v>33</v>
          </cell>
          <cell r="AN6">
            <v>34</v>
          </cell>
          <cell r="AO6">
            <v>35</v>
          </cell>
          <cell r="AP6">
            <v>36</v>
          </cell>
          <cell r="AQ6">
            <v>37</v>
          </cell>
          <cell r="AR6">
            <v>38</v>
          </cell>
          <cell r="AS6">
            <v>39</v>
          </cell>
          <cell r="AT6">
            <v>40</v>
          </cell>
          <cell r="AU6">
            <v>41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 Config"/>
      <sheetName val="Proj Details"/>
      <sheetName val="BOQ viaduct systra"/>
      <sheetName val="BOQ station systra"/>
      <sheetName val="Raw BOQ for Quoting"/>
      <sheetName val="Priced BOQ Combined Breakup"/>
      <sheetName val="Priced BOQ Combined"/>
      <sheetName val="R- Road reinstatement"/>
      <sheetName val="R- End Concrete with GP2"/>
      <sheetName val="Cost of equip,fabrication"/>
      <sheetName val="Q-INP"/>
      <sheetName val="Q-Abstract"/>
      <sheetName val="Q-Pil"/>
      <sheetName val="Q-PC"/>
      <sheetName val="Q-Pier"/>
      <sheetName val="Q-Girder"/>
      <sheetName val="Q-Para"/>
      <sheetName val="Q-CB"/>
      <sheetName val="Q-Be"/>
      <sheetName val="Q-HTS"/>
      <sheetName val="R-Mat"/>
      <sheetName val="Q-Ba"/>
      <sheetName val="Q-OS"/>
      <sheetName val="R-Precast Pier Cap"/>
      <sheetName val="R-Hire"/>
      <sheetName val="R-Subcon"/>
      <sheetName val="R-Con"/>
      <sheetName val="R-PC"/>
      <sheetName val="R-Pier"/>
      <sheetName val="R-Station Concrete"/>
      <sheetName val="R-u girder"/>
      <sheetName val="R-Laun"/>
      <sheetName val="R-Prest"/>
      <sheetName val="R-OS"/>
      <sheetName val="R-SKB"/>
      <sheetName val="R-Bear"/>
      <sheetName val="R-CB"/>
      <sheetName val="R-Para"/>
      <sheetName val="R-insitu voided slab"/>
      <sheetName val="R-Barricade"/>
      <sheetName val="R-sheetpile"/>
      <sheetName val="R-portal"/>
      <sheetName val="Equip Depl"/>
      <sheetName val="Man Depl"/>
      <sheetName val="P-Summary"/>
      <sheetName val="P-Ins &amp; Bonds"/>
      <sheetName val="P-Finance"/>
      <sheetName val="P-Salary"/>
      <sheetName val="P Staff fac"/>
      <sheetName val="P-Site fac"/>
      <sheetName val="P-Clients fac"/>
      <sheetName val="P-others"/>
      <sheetName val="P-Travel"/>
      <sheetName val="P-Admn"/>
      <sheetName val="P-Lab"/>
      <sheetName val="R-Pil"/>
      <sheetName val="Intake well"/>
      <sheetName val="ANAL-PIPE LINE"/>
      <sheetName val="BHAND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6">
          <cell r="I56">
            <v>4073.4709999999995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Calc1"/>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21-Rate Analysis-1"/>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A10">
            <v>3</v>
          </cell>
          <cell r="B10">
            <v>0.125</v>
          </cell>
          <cell r="C10">
            <v>0</v>
          </cell>
          <cell r="D10">
            <v>0.125</v>
          </cell>
          <cell r="E10">
            <v>0</v>
          </cell>
          <cell r="F10" t="str">
            <v>wall0125</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A11">
            <v>3</v>
          </cell>
          <cell r="B11">
            <v>0.125</v>
          </cell>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A12">
            <v>3</v>
          </cell>
          <cell r="B12">
            <v>0.125</v>
          </cell>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A13">
            <v>3</v>
          </cell>
          <cell r="B13">
            <v>0.125</v>
          </cell>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A14">
            <v>3</v>
          </cell>
          <cell r="B14">
            <v>0.125</v>
          </cell>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A15">
            <v>3</v>
          </cell>
          <cell r="B15">
            <v>0.125</v>
          </cell>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A16">
            <v>3</v>
          </cell>
          <cell r="B16">
            <v>0.125</v>
          </cell>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A17">
            <v>3</v>
          </cell>
          <cell r="B17">
            <v>0.125</v>
          </cell>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A18">
            <v>3</v>
          </cell>
          <cell r="B18">
            <v>0.125</v>
          </cell>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A19">
            <v>6</v>
          </cell>
          <cell r="B19">
            <v>0.25</v>
          </cell>
          <cell r="C19">
            <v>0</v>
          </cell>
          <cell r="D19">
            <v>2.5</v>
          </cell>
          <cell r="E19">
            <v>0</v>
          </cell>
          <cell r="F19" t="str">
            <v>wall25</v>
          </cell>
          <cell r="H19">
            <v>2.5</v>
          </cell>
          <cell r="I19" t="str">
            <v>size25</v>
          </cell>
          <cell r="J19" t="str">
            <v>wall25</v>
          </cell>
          <cell r="AA19">
            <v>12</v>
          </cell>
          <cell r="AB19">
            <v>3.5</v>
          </cell>
          <cell r="AC19" t="str">
            <v>size35</v>
          </cell>
          <cell r="AD19" t="str">
            <v>wall35</v>
          </cell>
          <cell r="AE19">
            <v>90</v>
          </cell>
          <cell r="AF19" t="str">
            <v>90 mm (3.5)</v>
          </cell>
        </row>
        <row r="20">
          <cell r="A20">
            <v>6</v>
          </cell>
          <cell r="B20">
            <v>0.25</v>
          </cell>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A21">
            <v>6</v>
          </cell>
          <cell r="B21">
            <v>0.25</v>
          </cell>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A22">
            <v>6</v>
          </cell>
          <cell r="B22">
            <v>0.25</v>
          </cell>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A23">
            <v>6</v>
          </cell>
          <cell r="B23">
            <v>0.25</v>
          </cell>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A24">
            <v>6</v>
          </cell>
          <cell r="B24">
            <v>0.25</v>
          </cell>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A25">
            <v>6</v>
          </cell>
          <cell r="B25">
            <v>0.25</v>
          </cell>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A26">
            <v>6</v>
          </cell>
          <cell r="B26">
            <v>0.25</v>
          </cell>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A27">
            <v>6</v>
          </cell>
          <cell r="B27">
            <v>0.25</v>
          </cell>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A28">
            <v>10</v>
          </cell>
          <cell r="B28">
            <v>0.375</v>
          </cell>
          <cell r="C28">
            <v>0</v>
          </cell>
          <cell r="D28">
            <v>14</v>
          </cell>
          <cell r="E28">
            <v>0</v>
          </cell>
          <cell r="F28" t="str">
            <v>wall14</v>
          </cell>
          <cell r="H28">
            <v>14</v>
          </cell>
          <cell r="I28" t="str">
            <v>size14</v>
          </cell>
          <cell r="J28" t="str">
            <v>wall14</v>
          </cell>
          <cell r="AA28">
            <v>21</v>
          </cell>
          <cell r="AB28">
            <v>18</v>
          </cell>
          <cell r="AC28" t="str">
            <v>size18</v>
          </cell>
          <cell r="AD28" t="str">
            <v>wall18</v>
          </cell>
          <cell r="AE28">
            <v>450</v>
          </cell>
          <cell r="AF28" t="str">
            <v>450 mm (18)</v>
          </cell>
        </row>
        <row r="29">
          <cell r="A29">
            <v>10</v>
          </cell>
          <cell r="B29">
            <v>0.375</v>
          </cell>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A30">
            <v>10</v>
          </cell>
          <cell r="B30">
            <v>0.375</v>
          </cell>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A31">
            <v>10</v>
          </cell>
          <cell r="B31">
            <v>0.375</v>
          </cell>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A32">
            <v>10</v>
          </cell>
          <cell r="B32">
            <v>0.375</v>
          </cell>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A33">
            <v>10</v>
          </cell>
          <cell r="B33">
            <v>0.375</v>
          </cell>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A34">
            <v>10</v>
          </cell>
          <cell r="B34">
            <v>0.375</v>
          </cell>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A35">
            <v>10</v>
          </cell>
          <cell r="B35">
            <v>0.375</v>
          </cell>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A36">
            <v>10</v>
          </cell>
          <cell r="B36">
            <v>0.375</v>
          </cell>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A37">
            <v>13</v>
          </cell>
          <cell r="B37">
            <v>0.5</v>
          </cell>
          <cell r="C37">
            <v>0</v>
          </cell>
          <cell r="D37">
            <v>32</v>
          </cell>
          <cell r="E37">
            <v>0</v>
          </cell>
          <cell r="F37" t="str">
            <v>wall32</v>
          </cell>
          <cell r="H37">
            <v>32</v>
          </cell>
          <cell r="I37" t="str">
            <v>size32</v>
          </cell>
          <cell r="J37" t="str">
            <v>wall32</v>
          </cell>
          <cell r="AA37">
            <v>30</v>
          </cell>
          <cell r="AB37">
            <v>36</v>
          </cell>
          <cell r="AC37" t="str">
            <v>size36</v>
          </cell>
          <cell r="AD37" t="str">
            <v>wall36</v>
          </cell>
          <cell r="AE37">
            <v>900</v>
          </cell>
          <cell r="AF37" t="str">
            <v>900 mm (36)</v>
          </cell>
        </row>
        <row r="38">
          <cell r="A38">
            <v>13</v>
          </cell>
          <cell r="B38">
            <v>0.5</v>
          </cell>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A39">
            <v>13</v>
          </cell>
          <cell r="B39">
            <v>0.5</v>
          </cell>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A40">
            <v>13</v>
          </cell>
          <cell r="B40">
            <v>0.5</v>
          </cell>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A41">
            <v>13</v>
          </cell>
          <cell r="B41">
            <v>0.5</v>
          </cell>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A42">
            <v>13</v>
          </cell>
          <cell r="B42">
            <v>0.5</v>
          </cell>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A43">
            <v>13</v>
          </cell>
          <cell r="B43">
            <v>0.5</v>
          </cell>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A44">
            <v>13</v>
          </cell>
          <cell r="B44">
            <v>0.5</v>
          </cell>
          <cell r="C44" t="str">
            <v>80S</v>
          </cell>
          <cell r="D44">
            <v>0.84</v>
          </cell>
          <cell r="E44">
            <v>0.14699999999999999</v>
          </cell>
          <cell r="F44">
            <v>0.54600000000000004</v>
          </cell>
          <cell r="H44">
            <v>46</v>
          </cell>
          <cell r="I44" t="str">
            <v>size46</v>
          </cell>
          <cell r="J44" t="str">
            <v>wall46</v>
          </cell>
        </row>
        <row r="45">
          <cell r="A45">
            <v>13</v>
          </cell>
          <cell r="B45">
            <v>0.5</v>
          </cell>
          <cell r="C45" t="str">
            <v>XS</v>
          </cell>
          <cell r="D45">
            <v>0.84</v>
          </cell>
          <cell r="E45">
            <v>0.14699999999999999</v>
          </cell>
          <cell r="F45">
            <v>0.54600000000000004</v>
          </cell>
          <cell r="H45">
            <v>48</v>
          </cell>
          <cell r="I45" t="str">
            <v>size48</v>
          </cell>
          <cell r="J45" t="str">
            <v>wall48</v>
          </cell>
        </row>
        <row r="46">
          <cell r="A46">
            <v>13</v>
          </cell>
          <cell r="B46">
            <v>0.5</v>
          </cell>
          <cell r="C46">
            <v>80</v>
          </cell>
          <cell r="D46">
            <v>0.84</v>
          </cell>
          <cell r="E46">
            <v>0.14699999999999999</v>
          </cell>
          <cell r="F46">
            <v>0.54600000000000004</v>
          </cell>
        </row>
        <row r="47">
          <cell r="A47">
            <v>13</v>
          </cell>
          <cell r="B47">
            <v>0.5</v>
          </cell>
          <cell r="C47">
            <v>160</v>
          </cell>
          <cell r="D47">
            <v>0.84</v>
          </cell>
          <cell r="E47">
            <v>0.187</v>
          </cell>
          <cell r="F47">
            <v>0.46600000000000003</v>
          </cell>
        </row>
        <row r="48">
          <cell r="A48">
            <v>13</v>
          </cell>
          <cell r="B48">
            <v>0.5</v>
          </cell>
          <cell r="C48" t="str">
            <v>XXS</v>
          </cell>
          <cell r="D48">
            <v>0.84</v>
          </cell>
          <cell r="E48">
            <v>0.29399999999999998</v>
          </cell>
          <cell r="F48">
            <v>0.252</v>
          </cell>
        </row>
        <row r="49">
          <cell r="A49">
            <v>19</v>
          </cell>
          <cell r="B49">
            <v>0.75</v>
          </cell>
          <cell r="C49">
            <v>0</v>
          </cell>
          <cell r="D49">
            <v>0</v>
          </cell>
          <cell r="E49">
            <v>0</v>
          </cell>
        </row>
        <row r="50">
          <cell r="A50">
            <v>19</v>
          </cell>
          <cell r="B50">
            <v>0.75</v>
          </cell>
          <cell r="C50" t="str">
            <v>5S</v>
          </cell>
          <cell r="D50">
            <v>1.05</v>
          </cell>
          <cell r="E50">
            <v>6.5000000000000002E-2</v>
          </cell>
          <cell r="F50">
            <v>0.92</v>
          </cell>
        </row>
        <row r="51">
          <cell r="A51">
            <v>19</v>
          </cell>
          <cell r="B51">
            <v>0.75</v>
          </cell>
          <cell r="C51" t="str">
            <v>10S</v>
          </cell>
          <cell r="D51">
            <v>1.05</v>
          </cell>
          <cell r="E51">
            <v>8.3000000000000004E-2</v>
          </cell>
          <cell r="F51">
            <v>0.88400000000000001</v>
          </cell>
          <cell r="H51">
            <v>1</v>
          </cell>
          <cell r="I51" t="str">
            <v>5S</v>
          </cell>
        </row>
        <row r="52">
          <cell r="A52">
            <v>19</v>
          </cell>
          <cell r="B52">
            <v>0.75</v>
          </cell>
          <cell r="C52">
            <v>30</v>
          </cell>
          <cell r="D52">
            <v>1.05</v>
          </cell>
          <cell r="E52">
            <v>9.5000000000000001E-2</v>
          </cell>
          <cell r="F52">
            <v>0.86</v>
          </cell>
          <cell r="H52">
            <v>2</v>
          </cell>
          <cell r="I52" t="str">
            <v>10S</v>
          </cell>
        </row>
        <row r="53">
          <cell r="A53">
            <v>19</v>
          </cell>
          <cell r="B53">
            <v>0.75</v>
          </cell>
          <cell r="C53" t="str">
            <v>STD</v>
          </cell>
          <cell r="D53">
            <v>1.05</v>
          </cell>
          <cell r="E53">
            <v>0.113</v>
          </cell>
          <cell r="F53">
            <v>0.82399999999999995</v>
          </cell>
          <cell r="H53">
            <v>3</v>
          </cell>
          <cell r="I53">
            <v>20</v>
          </cell>
        </row>
        <row r="54">
          <cell r="A54">
            <v>19</v>
          </cell>
          <cell r="B54">
            <v>0.75</v>
          </cell>
          <cell r="C54">
            <v>40</v>
          </cell>
          <cell r="D54">
            <v>1.05</v>
          </cell>
          <cell r="E54">
            <v>0.113</v>
          </cell>
          <cell r="F54">
            <v>0.82399999999999995</v>
          </cell>
          <cell r="H54">
            <v>4</v>
          </cell>
          <cell r="I54">
            <v>30</v>
          </cell>
        </row>
        <row r="55">
          <cell r="A55">
            <v>19</v>
          </cell>
          <cell r="B55">
            <v>0.75</v>
          </cell>
          <cell r="C55" t="str">
            <v>40S</v>
          </cell>
          <cell r="D55">
            <v>1.05</v>
          </cell>
          <cell r="E55">
            <v>0.113</v>
          </cell>
          <cell r="F55">
            <v>0.82399999999999995</v>
          </cell>
          <cell r="H55">
            <v>5</v>
          </cell>
          <cell r="I55" t="str">
            <v>STD</v>
          </cell>
        </row>
        <row r="56">
          <cell r="A56">
            <v>19</v>
          </cell>
          <cell r="B56">
            <v>0.75</v>
          </cell>
          <cell r="C56" t="str">
            <v>80S</v>
          </cell>
          <cell r="D56">
            <v>1.05</v>
          </cell>
          <cell r="E56">
            <v>0.154</v>
          </cell>
          <cell r="F56">
            <v>0.74199999999999999</v>
          </cell>
          <cell r="H56">
            <v>6</v>
          </cell>
          <cell r="I56" t="str">
            <v>40S</v>
          </cell>
        </row>
        <row r="57">
          <cell r="A57">
            <v>19</v>
          </cell>
          <cell r="B57">
            <v>0.75</v>
          </cell>
          <cell r="C57" t="str">
            <v>XS</v>
          </cell>
          <cell r="D57">
            <v>1.05</v>
          </cell>
          <cell r="E57">
            <v>0.154</v>
          </cell>
          <cell r="F57">
            <v>0.74199999999999999</v>
          </cell>
          <cell r="H57">
            <v>7</v>
          </cell>
          <cell r="I57">
            <v>40</v>
          </cell>
        </row>
        <row r="58">
          <cell r="A58">
            <v>19</v>
          </cell>
          <cell r="B58">
            <v>0.75</v>
          </cell>
          <cell r="C58">
            <v>80</v>
          </cell>
          <cell r="D58">
            <v>1.05</v>
          </cell>
          <cell r="E58">
            <v>0.154</v>
          </cell>
          <cell r="F58">
            <v>0.74199999999999999</v>
          </cell>
          <cell r="H58">
            <v>8</v>
          </cell>
          <cell r="I58" t="str">
            <v>80S</v>
          </cell>
        </row>
        <row r="59">
          <cell r="A59">
            <v>19</v>
          </cell>
          <cell r="B59">
            <v>0.75</v>
          </cell>
          <cell r="C59">
            <v>160</v>
          </cell>
          <cell r="D59">
            <v>1.05</v>
          </cell>
          <cell r="E59">
            <v>0.219</v>
          </cell>
          <cell r="F59">
            <v>0.61199999999999999</v>
          </cell>
          <cell r="H59">
            <v>9</v>
          </cell>
          <cell r="I59" t="str">
            <v>XS</v>
          </cell>
        </row>
        <row r="60">
          <cell r="A60">
            <v>19</v>
          </cell>
          <cell r="B60">
            <v>0.75</v>
          </cell>
          <cell r="C60" t="str">
            <v>XXS</v>
          </cell>
          <cell r="D60">
            <v>1.05</v>
          </cell>
          <cell r="E60">
            <v>0.308</v>
          </cell>
          <cell r="F60">
            <v>0.434</v>
          </cell>
          <cell r="H60">
            <v>10</v>
          </cell>
          <cell r="I60">
            <v>60</v>
          </cell>
        </row>
        <row r="61">
          <cell r="A61">
            <v>25</v>
          </cell>
          <cell r="B61">
            <v>1</v>
          </cell>
          <cell r="C61">
            <v>0</v>
          </cell>
          <cell r="D61">
            <v>11</v>
          </cell>
          <cell r="E61">
            <v>0</v>
          </cell>
          <cell r="F61">
            <v>0</v>
          </cell>
          <cell r="H61">
            <v>11</v>
          </cell>
          <cell r="I61">
            <v>80</v>
          </cell>
        </row>
        <row r="62">
          <cell r="A62">
            <v>25</v>
          </cell>
          <cell r="B62">
            <v>1</v>
          </cell>
          <cell r="C62" t="str">
            <v>5S</v>
          </cell>
          <cell r="D62">
            <v>1.3149999999999999</v>
          </cell>
          <cell r="E62">
            <v>6.5000000000000002E-2</v>
          </cell>
          <cell r="F62">
            <v>1.1850000000000001</v>
          </cell>
          <cell r="H62">
            <v>12</v>
          </cell>
          <cell r="I62">
            <v>100</v>
          </cell>
        </row>
        <row r="63">
          <cell r="A63">
            <v>25</v>
          </cell>
          <cell r="B63">
            <v>1</v>
          </cell>
          <cell r="C63" t="str">
            <v>10S</v>
          </cell>
          <cell r="D63">
            <v>1.3149999999999999</v>
          </cell>
          <cell r="E63">
            <v>0.109</v>
          </cell>
          <cell r="F63">
            <v>1.097</v>
          </cell>
          <cell r="H63">
            <v>13</v>
          </cell>
          <cell r="I63" t="str">
            <v>XXS</v>
          </cell>
        </row>
        <row r="64">
          <cell r="A64">
            <v>25</v>
          </cell>
          <cell r="B64">
            <v>1</v>
          </cell>
          <cell r="C64">
            <v>30</v>
          </cell>
          <cell r="D64">
            <v>1.3149999999999999</v>
          </cell>
          <cell r="E64">
            <v>0.114</v>
          </cell>
          <cell r="F64">
            <v>1.087</v>
          </cell>
          <cell r="H64">
            <v>14</v>
          </cell>
          <cell r="I64">
            <v>120</v>
          </cell>
        </row>
        <row r="65">
          <cell r="A65">
            <v>25</v>
          </cell>
          <cell r="B65">
            <v>1</v>
          </cell>
          <cell r="C65" t="str">
            <v>STD</v>
          </cell>
          <cell r="D65">
            <v>1.3149999999999999</v>
          </cell>
          <cell r="E65">
            <v>0.13300000000000001</v>
          </cell>
          <cell r="F65">
            <v>1.0489999999999999</v>
          </cell>
          <cell r="H65">
            <v>15</v>
          </cell>
          <cell r="I65">
            <v>140</v>
          </cell>
        </row>
        <row r="66">
          <cell r="A66">
            <v>25</v>
          </cell>
          <cell r="B66">
            <v>1</v>
          </cell>
          <cell r="C66">
            <v>40</v>
          </cell>
          <cell r="D66">
            <v>1.3149999999999999</v>
          </cell>
          <cell r="E66">
            <v>0.13300000000000001</v>
          </cell>
          <cell r="F66">
            <v>1.0489999999999999</v>
          </cell>
          <cell r="H66">
            <v>16</v>
          </cell>
          <cell r="I66">
            <v>160</v>
          </cell>
        </row>
        <row r="67">
          <cell r="A67">
            <v>25</v>
          </cell>
          <cell r="B67">
            <v>1</v>
          </cell>
          <cell r="C67" t="str">
            <v>40S</v>
          </cell>
          <cell r="D67">
            <v>1.3149999999999999</v>
          </cell>
          <cell r="E67">
            <v>0.13300000000000001</v>
          </cell>
          <cell r="F67">
            <v>1.0489999999999999</v>
          </cell>
        </row>
        <row r="68">
          <cell r="A68">
            <v>25</v>
          </cell>
          <cell r="B68">
            <v>1</v>
          </cell>
          <cell r="C68" t="str">
            <v>80S</v>
          </cell>
          <cell r="D68">
            <v>1.3149999999999999</v>
          </cell>
          <cell r="E68">
            <v>0.17899999999999999</v>
          </cell>
          <cell r="F68">
            <v>0.95699999999999996</v>
          </cell>
        </row>
        <row r="69">
          <cell r="A69">
            <v>25</v>
          </cell>
          <cell r="B69">
            <v>1</v>
          </cell>
          <cell r="C69" t="str">
            <v>XS</v>
          </cell>
          <cell r="D69">
            <v>1.3149999999999999</v>
          </cell>
          <cell r="E69">
            <v>0.17899999999999999</v>
          </cell>
          <cell r="F69">
            <v>0.95699999999999996</v>
          </cell>
        </row>
        <row r="70">
          <cell r="A70">
            <v>25</v>
          </cell>
          <cell r="B70">
            <v>1</v>
          </cell>
          <cell r="C70">
            <v>80</v>
          </cell>
          <cell r="D70">
            <v>1.3149999999999999</v>
          </cell>
          <cell r="E70">
            <v>0.17899999999999999</v>
          </cell>
          <cell r="F70">
            <v>0.95699999999999996</v>
          </cell>
        </row>
        <row r="71">
          <cell r="A71">
            <v>25</v>
          </cell>
          <cell r="B71">
            <v>1</v>
          </cell>
          <cell r="C71">
            <v>160</v>
          </cell>
          <cell r="D71">
            <v>1.3149999999999999</v>
          </cell>
          <cell r="E71">
            <v>0.25</v>
          </cell>
          <cell r="F71">
            <v>0.81499999999999995</v>
          </cell>
        </row>
        <row r="72">
          <cell r="A72">
            <v>25</v>
          </cell>
          <cell r="B72">
            <v>1</v>
          </cell>
          <cell r="C72" t="str">
            <v>XXS</v>
          </cell>
          <cell r="D72">
            <v>1.3149999999999999</v>
          </cell>
          <cell r="E72">
            <v>0.35799999999999998</v>
          </cell>
          <cell r="F72">
            <v>0.59899999999999998</v>
          </cell>
        </row>
        <row r="73">
          <cell r="A73">
            <v>31</v>
          </cell>
          <cell r="B73">
            <v>1.25</v>
          </cell>
          <cell r="C73">
            <v>0</v>
          </cell>
          <cell r="D73">
            <v>0</v>
          </cell>
          <cell r="E73">
            <v>0</v>
          </cell>
        </row>
        <row r="74">
          <cell r="A74">
            <v>31</v>
          </cell>
          <cell r="B74">
            <v>1.25</v>
          </cell>
          <cell r="C74" t="str">
            <v>5S</v>
          </cell>
          <cell r="D74">
            <v>1.66</v>
          </cell>
          <cell r="E74">
            <v>6.5000000000000002E-2</v>
          </cell>
          <cell r="F74">
            <v>1.53</v>
          </cell>
        </row>
        <row r="75">
          <cell r="A75">
            <v>31</v>
          </cell>
          <cell r="B75">
            <v>1.25</v>
          </cell>
          <cell r="C75" t="str">
            <v>10S</v>
          </cell>
          <cell r="D75">
            <v>1.66</v>
          </cell>
          <cell r="E75">
            <v>0.109</v>
          </cell>
          <cell r="F75">
            <v>1.4419999999999999</v>
          </cell>
        </row>
        <row r="76">
          <cell r="A76">
            <v>31</v>
          </cell>
          <cell r="B76">
            <v>1.25</v>
          </cell>
          <cell r="C76">
            <v>30</v>
          </cell>
          <cell r="D76">
            <v>1.66</v>
          </cell>
          <cell r="E76">
            <v>0.11700000000000001</v>
          </cell>
          <cell r="F76">
            <v>1.4259999999999999</v>
          </cell>
        </row>
        <row r="77">
          <cell r="A77">
            <v>31</v>
          </cell>
          <cell r="B77">
            <v>1.25</v>
          </cell>
          <cell r="C77" t="str">
            <v>STD</v>
          </cell>
          <cell r="D77">
            <v>1.66</v>
          </cell>
          <cell r="E77">
            <v>0.14000000000000001</v>
          </cell>
          <cell r="F77">
            <v>1.38</v>
          </cell>
        </row>
        <row r="78">
          <cell r="A78">
            <v>31</v>
          </cell>
          <cell r="B78">
            <v>1.25</v>
          </cell>
          <cell r="C78">
            <v>40</v>
          </cell>
          <cell r="D78">
            <v>1.66</v>
          </cell>
          <cell r="E78">
            <v>0.14000000000000001</v>
          </cell>
          <cell r="F78">
            <v>1.38</v>
          </cell>
        </row>
        <row r="79">
          <cell r="A79">
            <v>31</v>
          </cell>
          <cell r="B79">
            <v>1.25</v>
          </cell>
          <cell r="C79" t="str">
            <v>40S</v>
          </cell>
          <cell r="D79">
            <v>1.66</v>
          </cell>
          <cell r="E79">
            <v>0.14000000000000001</v>
          </cell>
          <cell r="F79">
            <v>1.38</v>
          </cell>
        </row>
        <row r="80">
          <cell r="A80">
            <v>31</v>
          </cell>
          <cell r="B80">
            <v>1.25</v>
          </cell>
          <cell r="C80" t="str">
            <v>80S</v>
          </cell>
          <cell r="D80">
            <v>1.66</v>
          </cell>
          <cell r="E80">
            <v>0.191</v>
          </cell>
          <cell r="F80">
            <v>1.38</v>
          </cell>
        </row>
        <row r="81">
          <cell r="A81">
            <v>31</v>
          </cell>
          <cell r="B81">
            <v>1.25</v>
          </cell>
          <cell r="C81" t="str">
            <v>XS</v>
          </cell>
          <cell r="D81">
            <v>1.66</v>
          </cell>
          <cell r="E81">
            <v>0.191</v>
          </cell>
          <cell r="F81">
            <v>1.278</v>
          </cell>
        </row>
        <row r="82">
          <cell r="A82">
            <v>31</v>
          </cell>
          <cell r="B82">
            <v>1.25</v>
          </cell>
          <cell r="C82">
            <v>80</v>
          </cell>
          <cell r="D82">
            <v>1.66</v>
          </cell>
          <cell r="E82">
            <v>0.191</v>
          </cell>
          <cell r="F82">
            <v>1.278</v>
          </cell>
        </row>
        <row r="83">
          <cell r="A83">
            <v>31</v>
          </cell>
          <cell r="B83">
            <v>1.25</v>
          </cell>
          <cell r="C83">
            <v>160</v>
          </cell>
          <cell r="D83">
            <v>1.66</v>
          </cell>
          <cell r="E83">
            <v>0.25</v>
          </cell>
          <cell r="F83">
            <v>1.1599999999999999</v>
          </cell>
        </row>
        <row r="84">
          <cell r="A84">
            <v>31</v>
          </cell>
          <cell r="B84">
            <v>1.25</v>
          </cell>
          <cell r="C84" t="str">
            <v>XXS</v>
          </cell>
          <cell r="D84">
            <v>1.66</v>
          </cell>
          <cell r="E84">
            <v>0.38200000000000001</v>
          </cell>
          <cell r="F84">
            <v>0.89600000000000002</v>
          </cell>
        </row>
        <row r="85">
          <cell r="A85">
            <v>38</v>
          </cell>
          <cell r="B85">
            <v>1.5</v>
          </cell>
          <cell r="C85">
            <v>0</v>
          </cell>
          <cell r="D85">
            <v>0</v>
          </cell>
          <cell r="E85">
            <v>0</v>
          </cell>
        </row>
        <row r="86">
          <cell r="A86">
            <v>38</v>
          </cell>
          <cell r="B86">
            <v>1.5</v>
          </cell>
          <cell r="C86" t="str">
            <v>5S</v>
          </cell>
          <cell r="D86">
            <v>1.9</v>
          </cell>
          <cell r="E86">
            <v>6.5000000000000002E-2</v>
          </cell>
          <cell r="F86">
            <v>1.77</v>
          </cell>
        </row>
        <row r="87">
          <cell r="A87">
            <v>38</v>
          </cell>
          <cell r="B87">
            <v>1.5</v>
          </cell>
          <cell r="C87" t="str">
            <v>10S</v>
          </cell>
          <cell r="D87">
            <v>1.9</v>
          </cell>
          <cell r="E87">
            <v>0.109</v>
          </cell>
          <cell r="F87">
            <v>1.6819999999999999</v>
          </cell>
        </row>
        <row r="88">
          <cell r="A88">
            <v>38</v>
          </cell>
          <cell r="B88">
            <v>1.5</v>
          </cell>
          <cell r="C88">
            <v>30</v>
          </cell>
          <cell r="D88">
            <v>1.9</v>
          </cell>
          <cell r="E88">
            <v>0.125</v>
          </cell>
          <cell r="F88">
            <v>1.65</v>
          </cell>
        </row>
        <row r="89">
          <cell r="A89">
            <v>38</v>
          </cell>
          <cell r="B89">
            <v>1.5</v>
          </cell>
          <cell r="C89" t="str">
            <v>STD</v>
          </cell>
          <cell r="D89">
            <v>1.9</v>
          </cell>
          <cell r="E89">
            <v>0.14499999999999999</v>
          </cell>
          <cell r="F89">
            <v>1.61</v>
          </cell>
        </row>
        <row r="90">
          <cell r="A90">
            <v>38</v>
          </cell>
          <cell r="B90">
            <v>1.5</v>
          </cell>
          <cell r="C90">
            <v>40</v>
          </cell>
          <cell r="D90">
            <v>1.9</v>
          </cell>
          <cell r="E90">
            <v>0.14499999999999999</v>
          </cell>
          <cell r="F90">
            <v>1.61</v>
          </cell>
        </row>
        <row r="91">
          <cell r="A91">
            <v>38</v>
          </cell>
          <cell r="B91">
            <v>1.5</v>
          </cell>
          <cell r="C91" t="str">
            <v>40S</v>
          </cell>
          <cell r="D91">
            <v>1.9</v>
          </cell>
          <cell r="E91">
            <v>0.14499999999999999</v>
          </cell>
          <cell r="F91">
            <v>1.61</v>
          </cell>
        </row>
        <row r="92">
          <cell r="A92">
            <v>38</v>
          </cell>
          <cell r="B92">
            <v>1.5</v>
          </cell>
          <cell r="C92" t="str">
            <v>80S</v>
          </cell>
          <cell r="D92">
            <v>1.9</v>
          </cell>
          <cell r="E92">
            <v>0.2</v>
          </cell>
          <cell r="F92">
            <v>1.5</v>
          </cell>
        </row>
        <row r="93">
          <cell r="A93">
            <v>38</v>
          </cell>
          <cell r="B93">
            <v>1.5</v>
          </cell>
          <cell r="C93" t="str">
            <v>XS</v>
          </cell>
          <cell r="D93">
            <v>1.9</v>
          </cell>
          <cell r="E93">
            <v>0.2</v>
          </cell>
          <cell r="F93">
            <v>1.5</v>
          </cell>
        </row>
        <row r="94">
          <cell r="A94">
            <v>38</v>
          </cell>
          <cell r="B94">
            <v>1.5</v>
          </cell>
          <cell r="C94">
            <v>80</v>
          </cell>
          <cell r="D94">
            <v>1.9</v>
          </cell>
          <cell r="E94">
            <v>0.2</v>
          </cell>
          <cell r="F94">
            <v>1.5</v>
          </cell>
        </row>
        <row r="95">
          <cell r="A95">
            <v>38</v>
          </cell>
          <cell r="B95">
            <v>1.5</v>
          </cell>
          <cell r="C95">
            <v>160</v>
          </cell>
          <cell r="D95">
            <v>1.9</v>
          </cell>
          <cell r="E95">
            <v>0.28100000000000003</v>
          </cell>
          <cell r="F95">
            <v>1.3380000000000001</v>
          </cell>
        </row>
        <row r="96">
          <cell r="A96">
            <v>38</v>
          </cell>
          <cell r="B96">
            <v>1.5</v>
          </cell>
          <cell r="C96" t="str">
            <v>XXS</v>
          </cell>
          <cell r="D96">
            <v>1.9</v>
          </cell>
          <cell r="E96">
            <v>0.4</v>
          </cell>
          <cell r="F96">
            <v>1.1000000000000001</v>
          </cell>
        </row>
        <row r="97">
          <cell r="A97">
            <v>50</v>
          </cell>
          <cell r="B97">
            <v>2</v>
          </cell>
          <cell r="C97">
            <v>0</v>
          </cell>
          <cell r="D97">
            <v>0</v>
          </cell>
          <cell r="E97">
            <v>0</v>
          </cell>
        </row>
        <row r="98">
          <cell r="A98">
            <v>50</v>
          </cell>
          <cell r="B98">
            <v>2</v>
          </cell>
          <cell r="C98" t="str">
            <v>5S</v>
          </cell>
          <cell r="D98">
            <v>2.375</v>
          </cell>
          <cell r="E98">
            <v>6.5000000000000002E-2</v>
          </cell>
          <cell r="F98">
            <v>2.2450000000000001</v>
          </cell>
        </row>
        <row r="99">
          <cell r="A99">
            <v>50</v>
          </cell>
          <cell r="B99">
            <v>2</v>
          </cell>
          <cell r="C99" t="str">
            <v>10S</v>
          </cell>
          <cell r="D99">
            <v>2.375</v>
          </cell>
          <cell r="E99">
            <v>0.109</v>
          </cell>
          <cell r="F99">
            <v>2.157</v>
          </cell>
        </row>
        <row r="100">
          <cell r="A100">
            <v>50</v>
          </cell>
          <cell r="B100">
            <v>2</v>
          </cell>
          <cell r="C100">
            <v>30</v>
          </cell>
          <cell r="D100">
            <v>2.375</v>
          </cell>
          <cell r="E100">
            <v>0.125</v>
          </cell>
          <cell r="F100">
            <v>2.125</v>
          </cell>
        </row>
        <row r="101">
          <cell r="A101">
            <v>50</v>
          </cell>
          <cell r="B101">
            <v>2</v>
          </cell>
          <cell r="C101" t="str">
            <v>STD</v>
          </cell>
          <cell r="D101">
            <v>2.375</v>
          </cell>
          <cell r="E101">
            <v>0.154</v>
          </cell>
          <cell r="F101">
            <v>2.0670000000000002</v>
          </cell>
        </row>
        <row r="102">
          <cell r="A102">
            <v>50</v>
          </cell>
          <cell r="B102">
            <v>2</v>
          </cell>
          <cell r="C102">
            <v>40</v>
          </cell>
          <cell r="D102">
            <v>2.375</v>
          </cell>
          <cell r="E102">
            <v>0.154</v>
          </cell>
          <cell r="F102">
            <v>2.0670000000000002</v>
          </cell>
        </row>
        <row r="103">
          <cell r="A103">
            <v>50</v>
          </cell>
          <cell r="B103">
            <v>2</v>
          </cell>
          <cell r="C103" t="str">
            <v>40S</v>
          </cell>
          <cell r="D103">
            <v>2.375</v>
          </cell>
          <cell r="E103">
            <v>0.154</v>
          </cell>
          <cell r="F103">
            <v>2.0670000000000002</v>
          </cell>
        </row>
        <row r="104">
          <cell r="A104">
            <v>50</v>
          </cell>
          <cell r="B104">
            <v>2</v>
          </cell>
          <cell r="C104" t="str">
            <v>80S</v>
          </cell>
          <cell r="D104">
            <v>2.375</v>
          </cell>
          <cell r="E104">
            <v>0.218</v>
          </cell>
          <cell r="F104">
            <v>1.9390000000000001</v>
          </cell>
        </row>
        <row r="105">
          <cell r="A105">
            <v>50</v>
          </cell>
          <cell r="B105">
            <v>2</v>
          </cell>
          <cell r="C105" t="str">
            <v>XS</v>
          </cell>
          <cell r="D105">
            <v>2.375</v>
          </cell>
          <cell r="E105">
            <v>0.218</v>
          </cell>
          <cell r="F105">
            <v>1.9390000000000001</v>
          </cell>
        </row>
        <row r="106">
          <cell r="A106">
            <v>50</v>
          </cell>
          <cell r="B106">
            <v>2</v>
          </cell>
          <cell r="C106">
            <v>80</v>
          </cell>
          <cell r="D106">
            <v>2.375</v>
          </cell>
          <cell r="E106">
            <v>0.218</v>
          </cell>
          <cell r="F106">
            <v>1.9390000000000001</v>
          </cell>
        </row>
        <row r="107">
          <cell r="A107">
            <v>50</v>
          </cell>
          <cell r="B107">
            <v>2</v>
          </cell>
          <cell r="C107">
            <v>160</v>
          </cell>
          <cell r="D107">
            <v>2.375</v>
          </cell>
          <cell r="E107">
            <v>0.34399999999999997</v>
          </cell>
          <cell r="F107">
            <v>1.6870000000000001</v>
          </cell>
        </row>
        <row r="108">
          <cell r="A108">
            <v>50</v>
          </cell>
          <cell r="B108">
            <v>2</v>
          </cell>
          <cell r="C108" t="str">
            <v>XXS</v>
          </cell>
          <cell r="D108">
            <v>2.375</v>
          </cell>
          <cell r="E108">
            <v>0.436</v>
          </cell>
          <cell r="F108">
            <v>1.5029999999999999</v>
          </cell>
        </row>
        <row r="109">
          <cell r="A109">
            <v>63</v>
          </cell>
          <cell r="B109">
            <v>2.5</v>
          </cell>
          <cell r="C109">
            <v>0</v>
          </cell>
          <cell r="D109">
            <v>0</v>
          </cell>
          <cell r="E109">
            <v>0</v>
          </cell>
        </row>
        <row r="110">
          <cell r="A110">
            <v>63</v>
          </cell>
          <cell r="B110">
            <v>2.5</v>
          </cell>
          <cell r="C110" t="str">
            <v>5S</v>
          </cell>
          <cell r="D110">
            <v>2.875</v>
          </cell>
          <cell r="E110">
            <v>8.3000000000000004E-2</v>
          </cell>
          <cell r="F110">
            <v>2.7090000000000001</v>
          </cell>
        </row>
        <row r="111">
          <cell r="A111">
            <v>63</v>
          </cell>
          <cell r="B111">
            <v>2.5</v>
          </cell>
          <cell r="C111" t="str">
            <v>10S</v>
          </cell>
          <cell r="D111">
            <v>2.875</v>
          </cell>
          <cell r="E111">
            <v>0.12</v>
          </cell>
          <cell r="F111">
            <v>2.6349999999999998</v>
          </cell>
        </row>
        <row r="112">
          <cell r="A112">
            <v>63</v>
          </cell>
          <cell r="B112">
            <v>2.5</v>
          </cell>
          <cell r="C112">
            <v>30</v>
          </cell>
          <cell r="D112">
            <v>2.875</v>
          </cell>
          <cell r="E112">
            <v>0.188</v>
          </cell>
          <cell r="F112">
            <v>2.4990000000000001</v>
          </cell>
        </row>
        <row r="113">
          <cell r="A113">
            <v>63</v>
          </cell>
          <cell r="B113">
            <v>2.5</v>
          </cell>
          <cell r="C113" t="str">
            <v>STD</v>
          </cell>
          <cell r="D113">
            <v>2.875</v>
          </cell>
          <cell r="E113">
            <v>0.20300000000000001</v>
          </cell>
          <cell r="F113">
            <v>2.4689999999999999</v>
          </cell>
        </row>
        <row r="114">
          <cell r="A114">
            <v>63</v>
          </cell>
          <cell r="B114">
            <v>2.5</v>
          </cell>
          <cell r="C114">
            <v>40</v>
          </cell>
          <cell r="D114">
            <v>2.875</v>
          </cell>
          <cell r="E114">
            <v>0.20300000000000001</v>
          </cell>
          <cell r="F114">
            <v>2.4689999999999999</v>
          </cell>
        </row>
        <row r="115">
          <cell r="A115">
            <v>63</v>
          </cell>
          <cell r="B115">
            <v>2.5</v>
          </cell>
          <cell r="C115" t="str">
            <v>40S</v>
          </cell>
          <cell r="D115">
            <v>2.875</v>
          </cell>
          <cell r="E115">
            <v>0.20300000000000001</v>
          </cell>
          <cell r="F115">
            <v>2.4689999999999999</v>
          </cell>
        </row>
        <row r="116">
          <cell r="A116">
            <v>63</v>
          </cell>
          <cell r="B116">
            <v>2.5</v>
          </cell>
          <cell r="C116" t="str">
            <v>80S</v>
          </cell>
          <cell r="D116">
            <v>2.875</v>
          </cell>
          <cell r="E116">
            <v>0.27600000000000002</v>
          </cell>
          <cell r="F116">
            <v>2.323</v>
          </cell>
        </row>
        <row r="117">
          <cell r="A117">
            <v>63</v>
          </cell>
          <cell r="B117">
            <v>2.5</v>
          </cell>
          <cell r="C117" t="str">
            <v>XS</v>
          </cell>
          <cell r="D117">
            <v>2.875</v>
          </cell>
          <cell r="E117">
            <v>0.27600000000000002</v>
          </cell>
          <cell r="F117">
            <v>2.323</v>
          </cell>
        </row>
        <row r="118">
          <cell r="A118">
            <v>63</v>
          </cell>
          <cell r="B118">
            <v>2.5</v>
          </cell>
          <cell r="C118">
            <v>80</v>
          </cell>
          <cell r="D118">
            <v>2.875</v>
          </cell>
          <cell r="E118">
            <v>0.27600000000000002</v>
          </cell>
          <cell r="F118">
            <v>2.323</v>
          </cell>
        </row>
        <row r="119">
          <cell r="A119">
            <v>63</v>
          </cell>
          <cell r="B119">
            <v>2.5</v>
          </cell>
          <cell r="C119">
            <v>160</v>
          </cell>
          <cell r="D119">
            <v>2.875</v>
          </cell>
          <cell r="E119">
            <v>0.375</v>
          </cell>
          <cell r="F119">
            <v>2.125</v>
          </cell>
        </row>
        <row r="120">
          <cell r="A120">
            <v>63</v>
          </cell>
          <cell r="B120">
            <v>2.5</v>
          </cell>
          <cell r="C120" t="str">
            <v>XXS</v>
          </cell>
          <cell r="D120">
            <v>2.875</v>
          </cell>
          <cell r="E120">
            <v>0.55200000000000005</v>
          </cell>
          <cell r="F120">
            <v>1.7709999999999999</v>
          </cell>
        </row>
        <row r="121">
          <cell r="A121">
            <v>75</v>
          </cell>
          <cell r="B121">
            <v>3</v>
          </cell>
          <cell r="C121">
            <v>0</v>
          </cell>
          <cell r="D121">
            <v>0</v>
          </cell>
          <cell r="E121">
            <v>0</v>
          </cell>
        </row>
        <row r="122">
          <cell r="A122">
            <v>75</v>
          </cell>
          <cell r="B122">
            <v>3</v>
          </cell>
          <cell r="C122" t="str">
            <v>5S</v>
          </cell>
          <cell r="D122">
            <v>3.5</v>
          </cell>
          <cell r="E122">
            <v>8.3000000000000004E-2</v>
          </cell>
          <cell r="F122">
            <v>3.3340000000000001</v>
          </cell>
        </row>
        <row r="123">
          <cell r="A123">
            <v>75</v>
          </cell>
          <cell r="B123">
            <v>3</v>
          </cell>
          <cell r="C123" t="str">
            <v>10S</v>
          </cell>
          <cell r="D123">
            <v>3.5</v>
          </cell>
          <cell r="E123">
            <v>0.12</v>
          </cell>
          <cell r="F123">
            <v>3.26</v>
          </cell>
        </row>
        <row r="124">
          <cell r="A124">
            <v>75</v>
          </cell>
          <cell r="B124">
            <v>3</v>
          </cell>
          <cell r="C124">
            <v>30</v>
          </cell>
          <cell r="D124">
            <v>3.5</v>
          </cell>
          <cell r="E124">
            <v>0.188</v>
          </cell>
          <cell r="F124">
            <v>3.1240000000000001</v>
          </cell>
        </row>
        <row r="125">
          <cell r="A125">
            <v>75</v>
          </cell>
          <cell r="B125">
            <v>3</v>
          </cell>
          <cell r="C125" t="str">
            <v>STD</v>
          </cell>
          <cell r="D125">
            <v>3.5</v>
          </cell>
          <cell r="E125">
            <v>0.216</v>
          </cell>
          <cell r="F125">
            <v>3.0680000000000001</v>
          </cell>
        </row>
        <row r="126">
          <cell r="A126">
            <v>75</v>
          </cell>
          <cell r="B126">
            <v>3</v>
          </cell>
          <cell r="C126">
            <v>40</v>
          </cell>
          <cell r="D126">
            <v>3.5</v>
          </cell>
          <cell r="E126">
            <v>0.216</v>
          </cell>
          <cell r="F126">
            <v>3.0680000000000001</v>
          </cell>
        </row>
        <row r="127">
          <cell r="A127">
            <v>75</v>
          </cell>
          <cell r="B127">
            <v>3</v>
          </cell>
          <cell r="C127" t="str">
            <v>40S</v>
          </cell>
          <cell r="D127">
            <v>3.5</v>
          </cell>
          <cell r="E127">
            <v>0.216</v>
          </cell>
          <cell r="F127">
            <v>3.0680000000000001</v>
          </cell>
        </row>
        <row r="128">
          <cell r="A128">
            <v>75</v>
          </cell>
          <cell r="B128">
            <v>3</v>
          </cell>
          <cell r="C128" t="str">
            <v>80S</v>
          </cell>
          <cell r="D128">
            <v>3.5</v>
          </cell>
          <cell r="E128">
            <v>0.3</v>
          </cell>
          <cell r="F128">
            <v>2.9</v>
          </cell>
        </row>
        <row r="129">
          <cell r="A129">
            <v>75</v>
          </cell>
          <cell r="B129">
            <v>3</v>
          </cell>
          <cell r="C129" t="str">
            <v>XS</v>
          </cell>
          <cell r="D129">
            <v>3.5</v>
          </cell>
          <cell r="E129">
            <v>0.3</v>
          </cell>
          <cell r="F129">
            <v>2.9</v>
          </cell>
        </row>
        <row r="130">
          <cell r="A130">
            <v>75</v>
          </cell>
          <cell r="B130">
            <v>3</v>
          </cell>
          <cell r="C130">
            <v>80</v>
          </cell>
          <cell r="D130">
            <v>3.5</v>
          </cell>
          <cell r="E130">
            <v>0.3</v>
          </cell>
          <cell r="F130">
            <v>2.9</v>
          </cell>
        </row>
        <row r="131">
          <cell r="A131">
            <v>75</v>
          </cell>
          <cell r="B131">
            <v>3</v>
          </cell>
          <cell r="C131">
            <v>160</v>
          </cell>
          <cell r="D131">
            <v>3.5</v>
          </cell>
          <cell r="E131">
            <v>0.438</v>
          </cell>
          <cell r="F131">
            <v>2.6240000000000001</v>
          </cell>
        </row>
        <row r="132">
          <cell r="A132">
            <v>75</v>
          </cell>
          <cell r="B132">
            <v>3</v>
          </cell>
          <cell r="C132" t="str">
            <v>XXS</v>
          </cell>
          <cell r="D132">
            <v>3.5</v>
          </cell>
          <cell r="E132">
            <v>0.6</v>
          </cell>
          <cell r="F132">
            <v>2.2999999999999998</v>
          </cell>
        </row>
        <row r="133">
          <cell r="A133">
            <v>88</v>
          </cell>
          <cell r="B133">
            <v>3.5</v>
          </cell>
          <cell r="C133">
            <v>0</v>
          </cell>
          <cell r="D133">
            <v>0</v>
          </cell>
          <cell r="E133">
            <v>0</v>
          </cell>
        </row>
        <row r="134">
          <cell r="A134">
            <v>88</v>
          </cell>
          <cell r="B134">
            <v>3.5</v>
          </cell>
          <cell r="C134" t="str">
            <v>5S</v>
          </cell>
          <cell r="D134">
            <v>4</v>
          </cell>
          <cell r="E134">
            <v>8.3000000000000004E-2</v>
          </cell>
          <cell r="F134">
            <v>3.8340000000000001</v>
          </cell>
        </row>
        <row r="135">
          <cell r="A135">
            <v>88</v>
          </cell>
          <cell r="B135">
            <v>3.5</v>
          </cell>
          <cell r="C135" t="str">
            <v>10S</v>
          </cell>
          <cell r="D135">
            <v>4</v>
          </cell>
          <cell r="E135">
            <v>0.109</v>
          </cell>
          <cell r="F135">
            <v>3.76</v>
          </cell>
        </row>
        <row r="136">
          <cell r="A136">
            <v>88</v>
          </cell>
          <cell r="B136">
            <v>3.5</v>
          </cell>
          <cell r="C136">
            <v>30</v>
          </cell>
          <cell r="D136">
            <v>4</v>
          </cell>
          <cell r="E136">
            <v>0.188</v>
          </cell>
          <cell r="F136">
            <v>3.6240000000000001</v>
          </cell>
        </row>
        <row r="137">
          <cell r="A137">
            <v>88</v>
          </cell>
          <cell r="B137">
            <v>3.5</v>
          </cell>
          <cell r="C137" t="str">
            <v>STD</v>
          </cell>
          <cell r="D137">
            <v>4</v>
          </cell>
          <cell r="E137">
            <v>0.22600000000000001</v>
          </cell>
          <cell r="F137">
            <v>3.548</v>
          </cell>
        </row>
        <row r="138">
          <cell r="A138">
            <v>88</v>
          </cell>
          <cell r="B138">
            <v>3.5</v>
          </cell>
          <cell r="C138">
            <v>40</v>
          </cell>
          <cell r="D138">
            <v>4</v>
          </cell>
          <cell r="E138">
            <v>0.22600000000000001</v>
          </cell>
          <cell r="F138">
            <v>3.548</v>
          </cell>
        </row>
        <row r="139">
          <cell r="A139">
            <v>88</v>
          </cell>
          <cell r="B139">
            <v>3.5</v>
          </cell>
          <cell r="C139" t="str">
            <v>40S</v>
          </cell>
          <cell r="D139">
            <v>4</v>
          </cell>
          <cell r="E139">
            <v>0.22600000000000001</v>
          </cell>
          <cell r="F139">
            <v>3.548</v>
          </cell>
        </row>
        <row r="140">
          <cell r="A140">
            <v>88</v>
          </cell>
          <cell r="B140">
            <v>3.5</v>
          </cell>
          <cell r="C140" t="str">
            <v>80S</v>
          </cell>
          <cell r="D140">
            <v>4</v>
          </cell>
          <cell r="E140">
            <v>0.318</v>
          </cell>
          <cell r="F140">
            <v>3.3639999999999999</v>
          </cell>
        </row>
        <row r="141">
          <cell r="A141">
            <v>88</v>
          </cell>
          <cell r="B141">
            <v>3.5</v>
          </cell>
          <cell r="C141" t="str">
            <v>XS</v>
          </cell>
          <cell r="D141">
            <v>4</v>
          </cell>
          <cell r="E141">
            <v>0.318</v>
          </cell>
          <cell r="F141">
            <v>3.3639999999999999</v>
          </cell>
        </row>
        <row r="142">
          <cell r="A142">
            <v>88</v>
          </cell>
          <cell r="B142">
            <v>3.5</v>
          </cell>
          <cell r="C142">
            <v>80</v>
          </cell>
          <cell r="D142">
            <v>4</v>
          </cell>
          <cell r="E142">
            <v>0.318</v>
          </cell>
          <cell r="F142">
            <v>3.3639999999999999</v>
          </cell>
        </row>
        <row r="143">
          <cell r="A143">
            <v>100</v>
          </cell>
          <cell r="B143">
            <v>4</v>
          </cell>
          <cell r="C143">
            <v>0</v>
          </cell>
          <cell r="D143">
            <v>0</v>
          </cell>
          <cell r="E143">
            <v>0</v>
          </cell>
        </row>
        <row r="144">
          <cell r="A144">
            <v>100</v>
          </cell>
          <cell r="B144">
            <v>4</v>
          </cell>
          <cell r="C144" t="str">
            <v>5S</v>
          </cell>
          <cell r="D144">
            <v>4.5</v>
          </cell>
          <cell r="E144">
            <v>8.3000000000000004E-2</v>
          </cell>
          <cell r="F144">
            <v>4.3339999999999996</v>
          </cell>
        </row>
        <row r="145">
          <cell r="A145">
            <v>100</v>
          </cell>
          <cell r="B145">
            <v>4</v>
          </cell>
          <cell r="C145" t="str">
            <v>10S</v>
          </cell>
          <cell r="D145">
            <v>4.5</v>
          </cell>
          <cell r="E145">
            <v>0.109</v>
          </cell>
          <cell r="F145">
            <v>4.26</v>
          </cell>
        </row>
        <row r="146">
          <cell r="A146">
            <v>100</v>
          </cell>
          <cell r="B146">
            <v>4</v>
          </cell>
          <cell r="C146">
            <v>30</v>
          </cell>
          <cell r="D146">
            <v>4.5</v>
          </cell>
          <cell r="E146">
            <v>0.188</v>
          </cell>
          <cell r="F146">
            <v>4.1239999999999997</v>
          </cell>
        </row>
        <row r="147">
          <cell r="A147">
            <v>100</v>
          </cell>
          <cell r="B147">
            <v>4</v>
          </cell>
          <cell r="C147" t="str">
            <v>STD</v>
          </cell>
          <cell r="D147">
            <v>4.5</v>
          </cell>
          <cell r="E147">
            <v>0.23699999999999999</v>
          </cell>
          <cell r="F147">
            <v>4.0259999999999998</v>
          </cell>
        </row>
        <row r="148">
          <cell r="A148">
            <v>100</v>
          </cell>
          <cell r="B148">
            <v>4</v>
          </cell>
          <cell r="C148">
            <v>40</v>
          </cell>
          <cell r="D148">
            <v>4.5</v>
          </cell>
          <cell r="E148">
            <v>0.23699999999999999</v>
          </cell>
          <cell r="F148">
            <v>4.0259999999999998</v>
          </cell>
        </row>
        <row r="149">
          <cell r="A149">
            <v>100</v>
          </cell>
          <cell r="B149">
            <v>4</v>
          </cell>
          <cell r="C149" t="str">
            <v>40S</v>
          </cell>
          <cell r="D149">
            <v>4.5</v>
          </cell>
          <cell r="E149">
            <v>0.23699999999999999</v>
          </cell>
          <cell r="F149">
            <v>4.0259999999999998</v>
          </cell>
        </row>
        <row r="150">
          <cell r="A150">
            <v>100</v>
          </cell>
          <cell r="B150">
            <v>4</v>
          </cell>
          <cell r="C150" t="str">
            <v>80S</v>
          </cell>
          <cell r="D150">
            <v>4.5</v>
          </cell>
          <cell r="E150">
            <v>0.33700000000000002</v>
          </cell>
          <cell r="F150">
            <v>3.8260000000000001</v>
          </cell>
        </row>
        <row r="151">
          <cell r="A151">
            <v>100</v>
          </cell>
          <cell r="B151">
            <v>4</v>
          </cell>
          <cell r="C151" t="str">
            <v>XS</v>
          </cell>
          <cell r="D151">
            <v>4.5</v>
          </cell>
          <cell r="E151">
            <v>0.33700000000000002</v>
          </cell>
          <cell r="F151">
            <v>3.8260000000000001</v>
          </cell>
        </row>
        <row r="152">
          <cell r="A152">
            <v>100</v>
          </cell>
          <cell r="B152">
            <v>4</v>
          </cell>
          <cell r="C152">
            <v>80</v>
          </cell>
          <cell r="D152">
            <v>4.5</v>
          </cell>
          <cell r="E152">
            <v>0.33700000000000002</v>
          </cell>
          <cell r="F152">
            <v>3.8260000000000001</v>
          </cell>
        </row>
        <row r="153">
          <cell r="A153">
            <v>100</v>
          </cell>
          <cell r="B153">
            <v>4</v>
          </cell>
          <cell r="C153">
            <v>120</v>
          </cell>
          <cell r="D153">
            <v>4.5</v>
          </cell>
          <cell r="E153">
            <v>0.438</v>
          </cell>
          <cell r="F153">
            <v>3.6240000000000001</v>
          </cell>
        </row>
        <row r="154">
          <cell r="A154">
            <v>100</v>
          </cell>
          <cell r="B154">
            <v>4</v>
          </cell>
          <cell r="C154">
            <v>160</v>
          </cell>
          <cell r="D154">
            <v>4.5</v>
          </cell>
          <cell r="E154">
            <v>0.53100000000000003</v>
          </cell>
          <cell r="F154">
            <v>3.4380000000000002</v>
          </cell>
        </row>
        <row r="155">
          <cell r="A155">
            <v>100</v>
          </cell>
          <cell r="B155">
            <v>4</v>
          </cell>
          <cell r="C155" t="str">
            <v>XXS</v>
          </cell>
          <cell r="D155">
            <v>4.5</v>
          </cell>
          <cell r="E155">
            <v>0.67400000000000004</v>
          </cell>
          <cell r="F155">
            <v>3.1520000000000001</v>
          </cell>
        </row>
        <row r="156">
          <cell r="A156">
            <v>125</v>
          </cell>
          <cell r="B156">
            <v>5</v>
          </cell>
          <cell r="C156">
            <v>0</v>
          </cell>
          <cell r="D156">
            <v>0</v>
          </cell>
          <cell r="E156">
            <v>0</v>
          </cell>
        </row>
        <row r="157">
          <cell r="A157">
            <v>125</v>
          </cell>
          <cell r="B157">
            <v>5</v>
          </cell>
          <cell r="C157" t="str">
            <v>5S</v>
          </cell>
          <cell r="D157">
            <v>5.5629999999999997</v>
          </cell>
          <cell r="E157">
            <v>0.109</v>
          </cell>
          <cell r="F157">
            <v>5.3449999999999998</v>
          </cell>
        </row>
        <row r="158">
          <cell r="A158">
            <v>125</v>
          </cell>
          <cell r="B158">
            <v>5</v>
          </cell>
          <cell r="C158" t="str">
            <v>10S</v>
          </cell>
          <cell r="D158">
            <v>5.5629999999999997</v>
          </cell>
          <cell r="E158">
            <v>0.13400000000000001</v>
          </cell>
          <cell r="F158">
            <v>5.2949999999999999</v>
          </cell>
        </row>
        <row r="159">
          <cell r="A159">
            <v>125</v>
          </cell>
          <cell r="B159">
            <v>5</v>
          </cell>
          <cell r="C159" t="str">
            <v>STD</v>
          </cell>
          <cell r="D159">
            <v>5.5629999999999997</v>
          </cell>
          <cell r="E159">
            <v>0.25800000000000001</v>
          </cell>
          <cell r="F159">
            <v>5.0469999999999997</v>
          </cell>
        </row>
        <row r="160">
          <cell r="A160">
            <v>125</v>
          </cell>
          <cell r="B160">
            <v>5</v>
          </cell>
          <cell r="C160">
            <v>40</v>
          </cell>
          <cell r="D160">
            <v>5.5629999999999997</v>
          </cell>
          <cell r="E160">
            <v>0.25800000000000001</v>
          </cell>
          <cell r="F160">
            <v>5.0469999999999997</v>
          </cell>
        </row>
        <row r="161">
          <cell r="A161">
            <v>125</v>
          </cell>
          <cell r="B161">
            <v>5</v>
          </cell>
          <cell r="C161" t="str">
            <v>40S</v>
          </cell>
          <cell r="D161">
            <v>5.5629999999999997</v>
          </cell>
          <cell r="E161">
            <v>0.25800000000000001</v>
          </cell>
          <cell r="F161">
            <v>5.0469999999999997</v>
          </cell>
        </row>
        <row r="162">
          <cell r="A162">
            <v>125</v>
          </cell>
          <cell r="B162">
            <v>5</v>
          </cell>
          <cell r="C162" t="str">
            <v>80S</v>
          </cell>
          <cell r="D162">
            <v>5.5629999999999997</v>
          </cell>
          <cell r="E162">
            <v>0.375</v>
          </cell>
          <cell r="F162">
            <v>4.8129999999999997</v>
          </cell>
        </row>
        <row r="163">
          <cell r="A163">
            <v>125</v>
          </cell>
          <cell r="B163">
            <v>5</v>
          </cell>
          <cell r="C163" t="str">
            <v>XS</v>
          </cell>
          <cell r="D163">
            <v>5.5629999999999997</v>
          </cell>
          <cell r="E163">
            <v>0.375</v>
          </cell>
          <cell r="F163">
            <v>4.8129999999999997</v>
          </cell>
        </row>
        <row r="164">
          <cell r="A164">
            <v>125</v>
          </cell>
          <cell r="B164">
            <v>5</v>
          </cell>
          <cell r="C164">
            <v>80</v>
          </cell>
          <cell r="D164">
            <v>5.5629999999999997</v>
          </cell>
          <cell r="E164">
            <v>0.375</v>
          </cell>
          <cell r="F164">
            <v>4.8129999999999997</v>
          </cell>
        </row>
        <row r="165">
          <cell r="A165">
            <v>125</v>
          </cell>
          <cell r="B165">
            <v>5</v>
          </cell>
          <cell r="C165">
            <v>120</v>
          </cell>
          <cell r="D165">
            <v>5.5629999999999997</v>
          </cell>
          <cell r="E165">
            <v>0.5</v>
          </cell>
          <cell r="F165">
            <v>4.5629999999999997</v>
          </cell>
        </row>
        <row r="166">
          <cell r="A166">
            <v>125</v>
          </cell>
          <cell r="B166">
            <v>5</v>
          </cell>
          <cell r="C166">
            <v>160</v>
          </cell>
          <cell r="D166">
            <v>5.5629999999999997</v>
          </cell>
          <cell r="E166">
            <v>0.625</v>
          </cell>
          <cell r="F166">
            <v>4.3129999999999997</v>
          </cell>
        </row>
        <row r="167">
          <cell r="A167">
            <v>125</v>
          </cell>
          <cell r="B167">
            <v>5</v>
          </cell>
          <cell r="C167" t="str">
            <v>XXS</v>
          </cell>
          <cell r="D167">
            <v>5.5629999999999997</v>
          </cell>
          <cell r="E167">
            <v>0.75</v>
          </cell>
          <cell r="F167">
            <v>4.0629999999999997</v>
          </cell>
        </row>
        <row r="168">
          <cell r="A168">
            <v>150</v>
          </cell>
          <cell r="B168">
            <v>6</v>
          </cell>
          <cell r="C168">
            <v>0</v>
          </cell>
          <cell r="D168">
            <v>0</v>
          </cell>
          <cell r="E168">
            <v>0</v>
          </cell>
        </row>
        <row r="169">
          <cell r="A169">
            <v>150</v>
          </cell>
          <cell r="B169">
            <v>6</v>
          </cell>
          <cell r="C169" t="str">
            <v>5S</v>
          </cell>
          <cell r="D169">
            <v>6.625</v>
          </cell>
          <cell r="E169">
            <v>0.109</v>
          </cell>
          <cell r="F169">
            <v>6.407</v>
          </cell>
        </row>
        <row r="170">
          <cell r="A170">
            <v>150</v>
          </cell>
          <cell r="B170">
            <v>6</v>
          </cell>
          <cell r="C170" t="str">
            <v>10S</v>
          </cell>
          <cell r="D170">
            <v>6.625</v>
          </cell>
          <cell r="E170">
            <v>0.13400000000000001</v>
          </cell>
          <cell r="F170">
            <v>6.3570000000000002</v>
          </cell>
        </row>
        <row r="171">
          <cell r="A171">
            <v>150</v>
          </cell>
          <cell r="B171">
            <v>6</v>
          </cell>
          <cell r="C171" t="str">
            <v>STD</v>
          </cell>
          <cell r="D171">
            <v>6.625</v>
          </cell>
          <cell r="E171">
            <v>0.28000000000000003</v>
          </cell>
          <cell r="F171">
            <v>6.0650000000000004</v>
          </cell>
        </row>
        <row r="172">
          <cell r="A172">
            <v>150</v>
          </cell>
          <cell r="B172">
            <v>6</v>
          </cell>
          <cell r="C172">
            <v>40</v>
          </cell>
          <cell r="D172">
            <v>6.625</v>
          </cell>
          <cell r="E172">
            <v>0.28000000000000003</v>
          </cell>
          <cell r="F172">
            <v>6.0650000000000004</v>
          </cell>
        </row>
        <row r="173">
          <cell r="A173">
            <v>150</v>
          </cell>
          <cell r="B173">
            <v>6</v>
          </cell>
          <cell r="C173" t="str">
            <v>40S</v>
          </cell>
          <cell r="D173">
            <v>6.625</v>
          </cell>
          <cell r="E173">
            <v>0.28000000000000003</v>
          </cell>
          <cell r="F173">
            <v>6.0650000000000004</v>
          </cell>
        </row>
        <row r="174">
          <cell r="A174">
            <v>150</v>
          </cell>
          <cell r="B174">
            <v>6</v>
          </cell>
          <cell r="C174" t="str">
            <v>80S</v>
          </cell>
          <cell r="D174">
            <v>6.625</v>
          </cell>
          <cell r="E174">
            <v>0.432</v>
          </cell>
          <cell r="F174">
            <v>5.7610000000000001</v>
          </cell>
        </row>
        <row r="175">
          <cell r="A175">
            <v>150</v>
          </cell>
          <cell r="B175">
            <v>6</v>
          </cell>
          <cell r="C175" t="str">
            <v>XS</v>
          </cell>
          <cell r="D175">
            <v>6.625</v>
          </cell>
          <cell r="E175">
            <v>0.432</v>
          </cell>
          <cell r="F175">
            <v>5.7610000000000001</v>
          </cell>
        </row>
        <row r="176">
          <cell r="A176">
            <v>150</v>
          </cell>
          <cell r="B176">
            <v>6</v>
          </cell>
          <cell r="C176">
            <v>80</v>
          </cell>
          <cell r="D176">
            <v>6.625</v>
          </cell>
          <cell r="E176">
            <v>0.432</v>
          </cell>
          <cell r="F176">
            <v>5.7610000000000001</v>
          </cell>
        </row>
        <row r="177">
          <cell r="A177">
            <v>150</v>
          </cell>
          <cell r="B177">
            <v>6</v>
          </cell>
          <cell r="C177">
            <v>120</v>
          </cell>
          <cell r="D177">
            <v>6.625</v>
          </cell>
          <cell r="E177">
            <v>0.56200000000000006</v>
          </cell>
          <cell r="F177">
            <v>5.5010000000000003</v>
          </cell>
        </row>
        <row r="178">
          <cell r="A178">
            <v>150</v>
          </cell>
          <cell r="B178">
            <v>6</v>
          </cell>
          <cell r="C178">
            <v>160</v>
          </cell>
          <cell r="D178">
            <v>6.625</v>
          </cell>
          <cell r="E178">
            <v>0.71899999999999997</v>
          </cell>
          <cell r="F178">
            <v>5.1870000000000003</v>
          </cell>
        </row>
        <row r="179">
          <cell r="A179">
            <v>150</v>
          </cell>
          <cell r="B179">
            <v>6</v>
          </cell>
          <cell r="C179" t="str">
            <v>XXS</v>
          </cell>
          <cell r="D179">
            <v>6.625</v>
          </cell>
          <cell r="E179">
            <v>0.86399999999999999</v>
          </cell>
          <cell r="F179">
            <v>4.8970000000000002</v>
          </cell>
        </row>
        <row r="180">
          <cell r="A180">
            <v>200</v>
          </cell>
          <cell r="B180">
            <v>8</v>
          </cell>
          <cell r="C180">
            <v>0</v>
          </cell>
          <cell r="D180">
            <v>0</v>
          </cell>
          <cell r="E180">
            <v>0</v>
          </cell>
        </row>
        <row r="181">
          <cell r="A181">
            <v>200</v>
          </cell>
          <cell r="B181">
            <v>8</v>
          </cell>
          <cell r="C181" t="str">
            <v>5S</v>
          </cell>
          <cell r="D181">
            <v>8.625</v>
          </cell>
          <cell r="E181">
            <v>0.109</v>
          </cell>
          <cell r="F181">
            <v>8.407</v>
          </cell>
        </row>
        <row r="182">
          <cell r="A182">
            <v>200</v>
          </cell>
          <cell r="B182">
            <v>8</v>
          </cell>
          <cell r="C182" t="str">
            <v>10S</v>
          </cell>
          <cell r="D182">
            <v>8.625</v>
          </cell>
          <cell r="E182">
            <v>0.14799999999999999</v>
          </cell>
          <cell r="F182">
            <v>8.3290000000000006</v>
          </cell>
        </row>
        <row r="183">
          <cell r="A183">
            <v>200</v>
          </cell>
          <cell r="B183">
            <v>8</v>
          </cell>
          <cell r="C183">
            <v>20</v>
          </cell>
          <cell r="D183">
            <v>8.625</v>
          </cell>
          <cell r="E183">
            <v>0.25</v>
          </cell>
          <cell r="F183">
            <v>8.125</v>
          </cell>
        </row>
        <row r="184">
          <cell r="A184">
            <v>200</v>
          </cell>
          <cell r="B184">
            <v>8</v>
          </cell>
          <cell r="C184">
            <v>30</v>
          </cell>
          <cell r="D184">
            <v>8.625</v>
          </cell>
          <cell r="E184">
            <v>0.27700000000000002</v>
          </cell>
          <cell r="F184">
            <v>8.0709999999999997</v>
          </cell>
        </row>
        <row r="185">
          <cell r="A185">
            <v>200</v>
          </cell>
          <cell r="B185">
            <v>8</v>
          </cell>
          <cell r="C185" t="str">
            <v>STD</v>
          </cell>
          <cell r="D185">
            <v>8.625</v>
          </cell>
          <cell r="E185">
            <v>0.32200000000000001</v>
          </cell>
          <cell r="F185">
            <v>7.9809999999999999</v>
          </cell>
        </row>
        <row r="186">
          <cell r="A186">
            <v>200</v>
          </cell>
          <cell r="B186">
            <v>8</v>
          </cell>
          <cell r="C186">
            <v>40</v>
          </cell>
          <cell r="D186">
            <v>8.625</v>
          </cell>
          <cell r="E186">
            <v>0.32200000000000001</v>
          </cell>
          <cell r="F186">
            <v>7.9809999999999999</v>
          </cell>
        </row>
        <row r="187">
          <cell r="A187">
            <v>200</v>
          </cell>
          <cell r="B187">
            <v>8</v>
          </cell>
          <cell r="C187" t="str">
            <v>40S</v>
          </cell>
          <cell r="D187">
            <v>8.625</v>
          </cell>
          <cell r="E187">
            <v>0.32200000000000001</v>
          </cell>
          <cell r="F187">
            <v>7.9809999999999999</v>
          </cell>
        </row>
        <row r="188">
          <cell r="A188">
            <v>200</v>
          </cell>
          <cell r="B188">
            <v>8</v>
          </cell>
          <cell r="C188">
            <v>60</v>
          </cell>
          <cell r="D188">
            <v>8.625</v>
          </cell>
          <cell r="E188">
            <v>0.40600000000000003</v>
          </cell>
          <cell r="F188">
            <v>7.8129999999999997</v>
          </cell>
        </row>
        <row r="189">
          <cell r="A189">
            <v>200</v>
          </cell>
          <cell r="B189">
            <v>8</v>
          </cell>
          <cell r="C189" t="str">
            <v>80S</v>
          </cell>
          <cell r="D189">
            <v>8.625</v>
          </cell>
          <cell r="E189">
            <v>0.5</v>
          </cell>
          <cell r="F189">
            <v>7.625</v>
          </cell>
        </row>
        <row r="190">
          <cell r="A190">
            <v>200</v>
          </cell>
          <cell r="B190">
            <v>8</v>
          </cell>
          <cell r="C190" t="str">
            <v>XS</v>
          </cell>
          <cell r="D190">
            <v>8.625</v>
          </cell>
          <cell r="E190">
            <v>0.5</v>
          </cell>
          <cell r="F190">
            <v>7.625</v>
          </cell>
        </row>
        <row r="191">
          <cell r="A191">
            <v>200</v>
          </cell>
          <cell r="B191">
            <v>8</v>
          </cell>
          <cell r="C191">
            <v>80</v>
          </cell>
          <cell r="D191">
            <v>8.625</v>
          </cell>
          <cell r="E191">
            <v>0.5</v>
          </cell>
          <cell r="F191">
            <v>7.625</v>
          </cell>
        </row>
        <row r="192">
          <cell r="A192">
            <v>200</v>
          </cell>
          <cell r="B192">
            <v>8</v>
          </cell>
          <cell r="C192">
            <v>100</v>
          </cell>
          <cell r="D192">
            <v>8.625</v>
          </cell>
          <cell r="E192">
            <v>0.59399999999999997</v>
          </cell>
          <cell r="F192">
            <v>7.4370000000000003</v>
          </cell>
        </row>
        <row r="193">
          <cell r="A193">
            <v>200</v>
          </cell>
          <cell r="B193">
            <v>8</v>
          </cell>
          <cell r="C193">
            <v>120</v>
          </cell>
          <cell r="D193">
            <v>8.625</v>
          </cell>
          <cell r="E193">
            <v>0.71899999999999997</v>
          </cell>
          <cell r="F193">
            <v>7.1870000000000003</v>
          </cell>
        </row>
        <row r="194">
          <cell r="A194">
            <v>200</v>
          </cell>
          <cell r="B194">
            <v>8</v>
          </cell>
          <cell r="C194">
            <v>140</v>
          </cell>
          <cell r="D194">
            <v>8.625</v>
          </cell>
          <cell r="E194">
            <v>0.81200000000000006</v>
          </cell>
          <cell r="F194">
            <v>7.0010000000000003</v>
          </cell>
        </row>
        <row r="195">
          <cell r="A195">
            <v>200</v>
          </cell>
          <cell r="B195">
            <v>8</v>
          </cell>
          <cell r="C195" t="str">
            <v>XXS</v>
          </cell>
          <cell r="D195">
            <v>8.625</v>
          </cell>
          <cell r="E195">
            <v>0.875</v>
          </cell>
          <cell r="F195">
            <v>6.875</v>
          </cell>
        </row>
        <row r="196">
          <cell r="A196">
            <v>200</v>
          </cell>
          <cell r="B196">
            <v>8</v>
          </cell>
          <cell r="C196">
            <v>160</v>
          </cell>
          <cell r="D196">
            <v>8.625</v>
          </cell>
          <cell r="E196">
            <v>0.90600000000000003</v>
          </cell>
          <cell r="F196">
            <v>6.8129999999999997</v>
          </cell>
        </row>
        <row r="197">
          <cell r="A197">
            <v>250</v>
          </cell>
          <cell r="B197">
            <v>10</v>
          </cell>
          <cell r="C197">
            <v>0</v>
          </cell>
          <cell r="D197">
            <v>0</v>
          </cell>
          <cell r="E197">
            <v>0</v>
          </cell>
        </row>
        <row r="198">
          <cell r="A198">
            <v>250</v>
          </cell>
          <cell r="B198">
            <v>10</v>
          </cell>
          <cell r="C198" t="str">
            <v>5S</v>
          </cell>
          <cell r="D198">
            <v>10.75</v>
          </cell>
          <cell r="E198">
            <v>0.13400000000000001</v>
          </cell>
          <cell r="F198">
            <v>10.481999999999999</v>
          </cell>
        </row>
        <row r="199">
          <cell r="A199">
            <v>250</v>
          </cell>
          <cell r="B199">
            <v>10</v>
          </cell>
          <cell r="C199" t="str">
            <v>10S</v>
          </cell>
          <cell r="D199">
            <v>10.75</v>
          </cell>
          <cell r="E199">
            <v>0.16500000000000001</v>
          </cell>
          <cell r="F199">
            <v>10.42</v>
          </cell>
        </row>
        <row r="200">
          <cell r="A200">
            <v>250</v>
          </cell>
          <cell r="B200">
            <v>10</v>
          </cell>
          <cell r="C200">
            <v>20</v>
          </cell>
          <cell r="D200">
            <v>10.75</v>
          </cell>
          <cell r="E200">
            <v>0.25</v>
          </cell>
          <cell r="F200">
            <v>10.25</v>
          </cell>
        </row>
        <row r="201">
          <cell r="A201">
            <v>250</v>
          </cell>
          <cell r="B201">
            <v>10</v>
          </cell>
          <cell r="C201">
            <v>30</v>
          </cell>
          <cell r="D201">
            <v>10.75</v>
          </cell>
          <cell r="E201">
            <v>0.307</v>
          </cell>
          <cell r="F201">
            <v>10.135999999999999</v>
          </cell>
        </row>
        <row r="202">
          <cell r="A202">
            <v>250</v>
          </cell>
          <cell r="B202">
            <v>10</v>
          </cell>
          <cell r="C202" t="str">
            <v>STD</v>
          </cell>
          <cell r="D202">
            <v>10.75</v>
          </cell>
          <cell r="E202">
            <v>0.36499999999999999</v>
          </cell>
          <cell r="F202">
            <v>10.02</v>
          </cell>
        </row>
        <row r="203">
          <cell r="A203">
            <v>250</v>
          </cell>
          <cell r="B203">
            <v>10</v>
          </cell>
          <cell r="C203">
            <v>40</v>
          </cell>
          <cell r="D203">
            <v>10.75</v>
          </cell>
          <cell r="E203">
            <v>0.36499999999999999</v>
          </cell>
          <cell r="F203">
            <v>10.02</v>
          </cell>
        </row>
        <row r="204">
          <cell r="A204">
            <v>250</v>
          </cell>
          <cell r="B204">
            <v>10</v>
          </cell>
          <cell r="C204" t="str">
            <v>40S</v>
          </cell>
          <cell r="D204">
            <v>10.75</v>
          </cell>
          <cell r="E204">
            <v>0.36499999999999999</v>
          </cell>
          <cell r="F204">
            <v>10.02</v>
          </cell>
        </row>
        <row r="205">
          <cell r="A205">
            <v>250</v>
          </cell>
          <cell r="B205">
            <v>10</v>
          </cell>
          <cell r="C205" t="str">
            <v>80S</v>
          </cell>
          <cell r="D205">
            <v>10.75</v>
          </cell>
          <cell r="E205">
            <v>0.5</v>
          </cell>
          <cell r="F205">
            <v>9.75</v>
          </cell>
        </row>
        <row r="206">
          <cell r="A206">
            <v>250</v>
          </cell>
          <cell r="B206">
            <v>10</v>
          </cell>
          <cell r="C206" t="str">
            <v>XS</v>
          </cell>
          <cell r="D206">
            <v>10.75</v>
          </cell>
          <cell r="E206">
            <v>0.5</v>
          </cell>
          <cell r="F206">
            <v>9.75</v>
          </cell>
        </row>
        <row r="207">
          <cell r="A207">
            <v>250</v>
          </cell>
          <cell r="B207">
            <v>10</v>
          </cell>
          <cell r="C207">
            <v>60</v>
          </cell>
          <cell r="D207">
            <v>10.75</v>
          </cell>
          <cell r="E207">
            <v>0.5</v>
          </cell>
          <cell r="F207">
            <v>9.75</v>
          </cell>
        </row>
        <row r="208">
          <cell r="A208">
            <v>250</v>
          </cell>
          <cell r="B208">
            <v>10</v>
          </cell>
          <cell r="C208">
            <v>80</v>
          </cell>
          <cell r="D208">
            <v>10.75</v>
          </cell>
          <cell r="E208">
            <v>0.59399999999999997</v>
          </cell>
          <cell r="F208">
            <v>9.5619999999999994</v>
          </cell>
        </row>
        <row r="209">
          <cell r="A209">
            <v>250</v>
          </cell>
          <cell r="B209">
            <v>10</v>
          </cell>
          <cell r="C209">
            <v>100</v>
          </cell>
          <cell r="D209">
            <v>10.75</v>
          </cell>
          <cell r="E209">
            <v>0.71899999999999997</v>
          </cell>
          <cell r="F209">
            <v>9.3119999999999994</v>
          </cell>
        </row>
        <row r="210">
          <cell r="A210">
            <v>250</v>
          </cell>
          <cell r="B210">
            <v>10</v>
          </cell>
          <cell r="C210">
            <v>120</v>
          </cell>
          <cell r="D210">
            <v>10.75</v>
          </cell>
          <cell r="E210">
            <v>0.84399999999999997</v>
          </cell>
          <cell r="F210">
            <v>9.0619999999999994</v>
          </cell>
        </row>
        <row r="211">
          <cell r="A211">
            <v>250</v>
          </cell>
          <cell r="B211">
            <v>10</v>
          </cell>
          <cell r="C211" t="str">
            <v>XXS</v>
          </cell>
          <cell r="D211">
            <v>10.75</v>
          </cell>
          <cell r="E211">
            <v>1</v>
          </cell>
          <cell r="F211">
            <v>8.75</v>
          </cell>
        </row>
        <row r="212">
          <cell r="A212">
            <v>250</v>
          </cell>
          <cell r="B212">
            <v>10</v>
          </cell>
          <cell r="C212">
            <v>140</v>
          </cell>
          <cell r="D212">
            <v>10.75</v>
          </cell>
          <cell r="E212">
            <v>1</v>
          </cell>
          <cell r="F212">
            <v>8.75</v>
          </cell>
        </row>
        <row r="213">
          <cell r="A213">
            <v>250</v>
          </cell>
          <cell r="B213">
            <v>10</v>
          </cell>
          <cell r="C213">
            <v>160</v>
          </cell>
          <cell r="D213">
            <v>10.75</v>
          </cell>
          <cell r="E213">
            <v>1.125</v>
          </cell>
          <cell r="F213">
            <v>8.5</v>
          </cell>
        </row>
        <row r="214">
          <cell r="A214">
            <v>300</v>
          </cell>
          <cell r="B214">
            <v>12</v>
          </cell>
          <cell r="C214">
            <v>0</v>
          </cell>
          <cell r="D214">
            <v>0</v>
          </cell>
          <cell r="E214">
            <v>0</v>
          </cell>
        </row>
        <row r="215">
          <cell r="A215">
            <v>300</v>
          </cell>
          <cell r="B215">
            <v>12</v>
          </cell>
          <cell r="C215" t="str">
            <v>5S</v>
          </cell>
          <cell r="D215">
            <v>12.75</v>
          </cell>
          <cell r="E215">
            <v>0.156</v>
          </cell>
          <cell r="F215">
            <v>12.438000000000001</v>
          </cell>
        </row>
        <row r="216">
          <cell r="A216">
            <v>300</v>
          </cell>
          <cell r="B216">
            <v>12</v>
          </cell>
          <cell r="C216" t="str">
            <v>10S</v>
          </cell>
          <cell r="D216">
            <v>12.75</v>
          </cell>
          <cell r="E216">
            <v>0.18</v>
          </cell>
          <cell r="F216">
            <v>12.39</v>
          </cell>
        </row>
        <row r="217">
          <cell r="A217">
            <v>300</v>
          </cell>
          <cell r="B217">
            <v>12</v>
          </cell>
          <cell r="C217">
            <v>20</v>
          </cell>
          <cell r="D217">
            <v>12.75</v>
          </cell>
          <cell r="E217">
            <v>0.25</v>
          </cell>
          <cell r="F217">
            <v>12.25</v>
          </cell>
        </row>
        <row r="218">
          <cell r="A218">
            <v>300</v>
          </cell>
          <cell r="B218">
            <v>12</v>
          </cell>
          <cell r="C218">
            <v>30</v>
          </cell>
          <cell r="D218">
            <v>12.75</v>
          </cell>
          <cell r="E218">
            <v>0.33</v>
          </cell>
          <cell r="F218">
            <v>12.09</v>
          </cell>
        </row>
        <row r="219">
          <cell r="A219">
            <v>300</v>
          </cell>
          <cell r="B219">
            <v>12</v>
          </cell>
          <cell r="C219" t="str">
            <v>STD</v>
          </cell>
          <cell r="D219">
            <v>12.75</v>
          </cell>
          <cell r="E219">
            <v>0.375</v>
          </cell>
          <cell r="F219">
            <v>12</v>
          </cell>
        </row>
        <row r="220">
          <cell r="A220">
            <v>300</v>
          </cell>
          <cell r="B220">
            <v>12</v>
          </cell>
          <cell r="C220" t="str">
            <v>40S</v>
          </cell>
          <cell r="D220">
            <v>12.75</v>
          </cell>
          <cell r="E220">
            <v>0.375</v>
          </cell>
          <cell r="F220">
            <v>12</v>
          </cell>
        </row>
        <row r="221">
          <cell r="A221">
            <v>300</v>
          </cell>
          <cell r="B221">
            <v>12</v>
          </cell>
          <cell r="C221">
            <v>40</v>
          </cell>
          <cell r="D221">
            <v>12.75</v>
          </cell>
          <cell r="E221">
            <v>0.40600000000000003</v>
          </cell>
          <cell r="F221">
            <v>11.938000000000001</v>
          </cell>
        </row>
        <row r="222">
          <cell r="A222">
            <v>300</v>
          </cell>
          <cell r="B222">
            <v>12</v>
          </cell>
          <cell r="C222" t="str">
            <v>80S</v>
          </cell>
          <cell r="D222">
            <v>12.75</v>
          </cell>
          <cell r="E222">
            <v>0.5</v>
          </cell>
          <cell r="F222">
            <v>11.75</v>
          </cell>
        </row>
        <row r="223">
          <cell r="A223">
            <v>300</v>
          </cell>
          <cell r="B223">
            <v>12</v>
          </cell>
          <cell r="C223" t="str">
            <v>XS</v>
          </cell>
          <cell r="D223">
            <v>12.75</v>
          </cell>
          <cell r="E223">
            <v>0.5</v>
          </cell>
          <cell r="F223">
            <v>11.75</v>
          </cell>
        </row>
        <row r="224">
          <cell r="A224">
            <v>300</v>
          </cell>
          <cell r="B224">
            <v>12</v>
          </cell>
          <cell r="C224">
            <v>60</v>
          </cell>
          <cell r="D224">
            <v>12.75</v>
          </cell>
          <cell r="E224">
            <v>0.56200000000000006</v>
          </cell>
          <cell r="F224">
            <v>11.625999999999999</v>
          </cell>
        </row>
        <row r="225">
          <cell r="A225">
            <v>300</v>
          </cell>
          <cell r="B225">
            <v>12</v>
          </cell>
          <cell r="C225">
            <v>80</v>
          </cell>
          <cell r="D225">
            <v>12.75</v>
          </cell>
          <cell r="E225">
            <v>0.68799999999999994</v>
          </cell>
          <cell r="F225">
            <v>11.374000000000001</v>
          </cell>
        </row>
        <row r="226">
          <cell r="A226">
            <v>300</v>
          </cell>
          <cell r="B226">
            <v>12</v>
          </cell>
          <cell r="C226">
            <v>100</v>
          </cell>
          <cell r="D226">
            <v>12.75</v>
          </cell>
          <cell r="E226">
            <v>0.84399999999999997</v>
          </cell>
          <cell r="F226">
            <v>11.061999999999999</v>
          </cell>
        </row>
        <row r="227">
          <cell r="A227">
            <v>300</v>
          </cell>
          <cell r="B227">
            <v>12</v>
          </cell>
          <cell r="C227" t="str">
            <v>XXS</v>
          </cell>
          <cell r="D227">
            <v>12.75</v>
          </cell>
          <cell r="E227">
            <v>1</v>
          </cell>
          <cell r="F227">
            <v>10.75</v>
          </cell>
        </row>
        <row r="228">
          <cell r="A228">
            <v>300</v>
          </cell>
          <cell r="B228">
            <v>12</v>
          </cell>
          <cell r="C228">
            <v>120</v>
          </cell>
          <cell r="D228">
            <v>12.75</v>
          </cell>
          <cell r="E228">
            <v>1</v>
          </cell>
          <cell r="F228">
            <v>10.75</v>
          </cell>
        </row>
        <row r="229">
          <cell r="A229">
            <v>300</v>
          </cell>
          <cell r="B229">
            <v>12</v>
          </cell>
          <cell r="C229">
            <v>140</v>
          </cell>
          <cell r="D229">
            <v>12.75</v>
          </cell>
          <cell r="E229">
            <v>1.125</v>
          </cell>
          <cell r="F229">
            <v>10.5</v>
          </cell>
        </row>
        <row r="230">
          <cell r="A230">
            <v>300</v>
          </cell>
          <cell r="B230">
            <v>12</v>
          </cell>
          <cell r="C230">
            <v>160</v>
          </cell>
          <cell r="D230">
            <v>12.75</v>
          </cell>
          <cell r="E230">
            <v>1.3120000000000001</v>
          </cell>
          <cell r="F230">
            <v>10.125999999999999</v>
          </cell>
        </row>
        <row r="231">
          <cell r="A231">
            <v>350</v>
          </cell>
          <cell r="B231">
            <v>14</v>
          </cell>
          <cell r="C231">
            <v>0</v>
          </cell>
          <cell r="D231">
            <v>0</v>
          </cell>
          <cell r="E231">
            <v>0</v>
          </cell>
        </row>
        <row r="232">
          <cell r="A232">
            <v>350</v>
          </cell>
          <cell r="B232">
            <v>14</v>
          </cell>
          <cell r="C232" t="str">
            <v>5S</v>
          </cell>
          <cell r="D232">
            <v>14</v>
          </cell>
          <cell r="E232">
            <v>0.156</v>
          </cell>
          <cell r="F232">
            <v>13.688000000000001</v>
          </cell>
        </row>
        <row r="233">
          <cell r="A233">
            <v>350</v>
          </cell>
          <cell r="B233">
            <v>14</v>
          </cell>
          <cell r="C233" t="str">
            <v>10S</v>
          </cell>
          <cell r="D233">
            <v>14</v>
          </cell>
          <cell r="E233">
            <v>0.188</v>
          </cell>
          <cell r="F233">
            <v>13.624000000000001</v>
          </cell>
        </row>
        <row r="234">
          <cell r="A234">
            <v>350</v>
          </cell>
          <cell r="B234">
            <v>14</v>
          </cell>
          <cell r="C234">
            <v>10</v>
          </cell>
          <cell r="D234">
            <v>14</v>
          </cell>
          <cell r="E234">
            <v>0.25</v>
          </cell>
          <cell r="F234">
            <v>13.5</v>
          </cell>
        </row>
        <row r="235">
          <cell r="A235">
            <v>350</v>
          </cell>
          <cell r="B235">
            <v>14</v>
          </cell>
          <cell r="C235">
            <v>20</v>
          </cell>
          <cell r="D235">
            <v>14</v>
          </cell>
          <cell r="E235">
            <v>0.312</v>
          </cell>
          <cell r="F235">
            <v>13.375999999999999</v>
          </cell>
        </row>
        <row r="236">
          <cell r="A236">
            <v>350</v>
          </cell>
          <cell r="B236">
            <v>14</v>
          </cell>
          <cell r="C236" t="str">
            <v>STD</v>
          </cell>
          <cell r="D236">
            <v>14</v>
          </cell>
          <cell r="E236">
            <v>0.375</v>
          </cell>
          <cell r="F236">
            <v>13.25</v>
          </cell>
        </row>
        <row r="237">
          <cell r="A237">
            <v>350</v>
          </cell>
          <cell r="B237">
            <v>14</v>
          </cell>
          <cell r="C237">
            <v>30</v>
          </cell>
          <cell r="D237">
            <v>14</v>
          </cell>
          <cell r="E237">
            <v>0.375</v>
          </cell>
          <cell r="F237">
            <v>13.25</v>
          </cell>
        </row>
        <row r="238">
          <cell r="A238">
            <v>350</v>
          </cell>
          <cell r="B238">
            <v>14</v>
          </cell>
          <cell r="C238">
            <v>40</v>
          </cell>
          <cell r="D238">
            <v>14</v>
          </cell>
          <cell r="E238">
            <v>0.438</v>
          </cell>
          <cell r="F238">
            <v>13.124000000000001</v>
          </cell>
        </row>
        <row r="239">
          <cell r="A239">
            <v>350</v>
          </cell>
          <cell r="B239">
            <v>14</v>
          </cell>
          <cell r="C239" t="str">
            <v>XS</v>
          </cell>
          <cell r="D239">
            <v>14</v>
          </cell>
          <cell r="E239">
            <v>0.5</v>
          </cell>
          <cell r="F239">
            <v>13</v>
          </cell>
        </row>
        <row r="240">
          <cell r="A240">
            <v>350</v>
          </cell>
          <cell r="B240">
            <v>14</v>
          </cell>
          <cell r="C240">
            <v>60</v>
          </cell>
          <cell r="D240">
            <v>14</v>
          </cell>
          <cell r="E240">
            <v>0.59399999999999997</v>
          </cell>
          <cell r="F240">
            <v>12.811999999999999</v>
          </cell>
        </row>
        <row r="241">
          <cell r="A241">
            <v>350</v>
          </cell>
          <cell r="B241">
            <v>14</v>
          </cell>
          <cell r="C241">
            <v>80</v>
          </cell>
          <cell r="D241">
            <v>14</v>
          </cell>
          <cell r="E241">
            <v>0.75</v>
          </cell>
          <cell r="F241">
            <v>12.5</v>
          </cell>
        </row>
        <row r="242">
          <cell r="A242">
            <v>350</v>
          </cell>
          <cell r="B242">
            <v>14</v>
          </cell>
          <cell r="C242">
            <v>100</v>
          </cell>
          <cell r="D242">
            <v>14</v>
          </cell>
          <cell r="E242">
            <v>0.93799999999999994</v>
          </cell>
          <cell r="F242">
            <v>12.124000000000001</v>
          </cell>
        </row>
        <row r="243">
          <cell r="A243">
            <v>350</v>
          </cell>
          <cell r="B243">
            <v>14</v>
          </cell>
          <cell r="C243">
            <v>120</v>
          </cell>
          <cell r="D243">
            <v>14</v>
          </cell>
          <cell r="E243">
            <v>1.0940000000000001</v>
          </cell>
          <cell r="F243">
            <v>11.811999999999999</v>
          </cell>
        </row>
        <row r="244">
          <cell r="A244">
            <v>350</v>
          </cell>
          <cell r="B244">
            <v>14</v>
          </cell>
          <cell r="C244">
            <v>140</v>
          </cell>
          <cell r="D244">
            <v>14</v>
          </cell>
          <cell r="E244">
            <v>1.25</v>
          </cell>
          <cell r="F244">
            <v>11.5</v>
          </cell>
        </row>
        <row r="245">
          <cell r="A245">
            <v>350</v>
          </cell>
          <cell r="B245">
            <v>14</v>
          </cell>
          <cell r="C245">
            <v>160</v>
          </cell>
          <cell r="D245">
            <v>14</v>
          </cell>
          <cell r="E245">
            <v>1.4059999999999999</v>
          </cell>
          <cell r="F245">
            <v>11.188000000000001</v>
          </cell>
        </row>
        <row r="246">
          <cell r="A246">
            <v>400</v>
          </cell>
          <cell r="B246">
            <v>16</v>
          </cell>
          <cell r="C246">
            <v>0</v>
          </cell>
          <cell r="D246">
            <v>0</v>
          </cell>
          <cell r="E246">
            <v>0</v>
          </cell>
        </row>
        <row r="247">
          <cell r="A247">
            <v>400</v>
          </cell>
          <cell r="B247">
            <v>16</v>
          </cell>
          <cell r="C247" t="str">
            <v>5S</v>
          </cell>
          <cell r="D247">
            <v>16</v>
          </cell>
          <cell r="E247">
            <v>0.16500000000000001</v>
          </cell>
          <cell r="F247">
            <v>15.67</v>
          </cell>
        </row>
        <row r="248">
          <cell r="A248">
            <v>400</v>
          </cell>
          <cell r="B248">
            <v>16</v>
          </cell>
          <cell r="C248" t="str">
            <v>10S</v>
          </cell>
          <cell r="D248">
            <v>16</v>
          </cell>
          <cell r="E248">
            <v>0.188</v>
          </cell>
          <cell r="F248">
            <v>15.624000000000001</v>
          </cell>
        </row>
        <row r="249">
          <cell r="A249">
            <v>400</v>
          </cell>
          <cell r="B249">
            <v>16</v>
          </cell>
          <cell r="C249">
            <v>10</v>
          </cell>
          <cell r="D249">
            <v>16</v>
          </cell>
          <cell r="E249">
            <v>0.25</v>
          </cell>
          <cell r="F249">
            <v>15.5</v>
          </cell>
        </row>
        <row r="250">
          <cell r="A250">
            <v>400</v>
          </cell>
          <cell r="B250">
            <v>16</v>
          </cell>
          <cell r="C250">
            <v>20</v>
          </cell>
          <cell r="D250">
            <v>16</v>
          </cell>
          <cell r="E250">
            <v>0.312</v>
          </cell>
          <cell r="F250">
            <v>15.375999999999999</v>
          </cell>
        </row>
        <row r="251">
          <cell r="A251">
            <v>400</v>
          </cell>
          <cell r="B251">
            <v>16</v>
          </cell>
          <cell r="C251" t="str">
            <v>STD</v>
          </cell>
          <cell r="D251">
            <v>16</v>
          </cell>
          <cell r="E251">
            <v>0.375</v>
          </cell>
          <cell r="F251">
            <v>15.25</v>
          </cell>
        </row>
        <row r="252">
          <cell r="A252">
            <v>400</v>
          </cell>
          <cell r="B252">
            <v>16</v>
          </cell>
          <cell r="C252">
            <v>30</v>
          </cell>
          <cell r="D252">
            <v>16</v>
          </cell>
          <cell r="E252">
            <v>0.375</v>
          </cell>
          <cell r="F252">
            <v>15.25</v>
          </cell>
        </row>
        <row r="253">
          <cell r="A253">
            <v>400</v>
          </cell>
          <cell r="B253">
            <v>16</v>
          </cell>
          <cell r="C253" t="str">
            <v>XS</v>
          </cell>
          <cell r="D253">
            <v>16</v>
          </cell>
          <cell r="E253">
            <v>0.5</v>
          </cell>
          <cell r="F253">
            <v>15</v>
          </cell>
        </row>
        <row r="254">
          <cell r="A254">
            <v>400</v>
          </cell>
          <cell r="B254">
            <v>16</v>
          </cell>
          <cell r="C254">
            <v>40</v>
          </cell>
          <cell r="D254">
            <v>16</v>
          </cell>
          <cell r="E254">
            <v>0.5</v>
          </cell>
          <cell r="F254">
            <v>15</v>
          </cell>
        </row>
        <row r="255">
          <cell r="A255">
            <v>400</v>
          </cell>
          <cell r="B255">
            <v>16</v>
          </cell>
          <cell r="C255">
            <v>60</v>
          </cell>
          <cell r="D255">
            <v>16</v>
          </cell>
          <cell r="E255">
            <v>0.65600000000000003</v>
          </cell>
          <cell r="F255">
            <v>14.688000000000001</v>
          </cell>
        </row>
        <row r="256">
          <cell r="A256">
            <v>400</v>
          </cell>
          <cell r="B256">
            <v>16</v>
          </cell>
          <cell r="C256">
            <v>80</v>
          </cell>
          <cell r="D256">
            <v>16</v>
          </cell>
          <cell r="E256">
            <v>0.84399999999999997</v>
          </cell>
          <cell r="F256">
            <v>14.311999999999999</v>
          </cell>
        </row>
        <row r="257">
          <cell r="A257">
            <v>400</v>
          </cell>
          <cell r="B257">
            <v>16</v>
          </cell>
          <cell r="C257">
            <v>100</v>
          </cell>
          <cell r="D257">
            <v>16</v>
          </cell>
          <cell r="E257">
            <v>1.0309999999999999</v>
          </cell>
          <cell r="F257">
            <v>13.938000000000001</v>
          </cell>
        </row>
        <row r="258">
          <cell r="A258">
            <v>400</v>
          </cell>
          <cell r="B258">
            <v>16</v>
          </cell>
          <cell r="C258">
            <v>120</v>
          </cell>
          <cell r="D258">
            <v>16</v>
          </cell>
          <cell r="E258">
            <v>1.2190000000000001</v>
          </cell>
          <cell r="F258">
            <v>13.561999999999999</v>
          </cell>
        </row>
        <row r="259">
          <cell r="A259">
            <v>400</v>
          </cell>
          <cell r="B259">
            <v>16</v>
          </cell>
          <cell r="C259">
            <v>140</v>
          </cell>
          <cell r="D259">
            <v>16</v>
          </cell>
          <cell r="E259">
            <v>1.4379999999999999</v>
          </cell>
          <cell r="F259">
            <v>13.124000000000001</v>
          </cell>
        </row>
        <row r="260">
          <cell r="A260">
            <v>400</v>
          </cell>
          <cell r="B260">
            <v>16</v>
          </cell>
          <cell r="C260">
            <v>160</v>
          </cell>
          <cell r="D260">
            <v>16</v>
          </cell>
          <cell r="E260">
            <v>1.5940000000000001</v>
          </cell>
          <cell r="F260">
            <v>12.811999999999999</v>
          </cell>
        </row>
        <row r="261">
          <cell r="A261">
            <v>450</v>
          </cell>
          <cell r="B261">
            <v>18</v>
          </cell>
          <cell r="C261">
            <v>0</v>
          </cell>
          <cell r="D261">
            <v>0</v>
          </cell>
          <cell r="E261">
            <v>0</v>
          </cell>
        </row>
        <row r="262">
          <cell r="A262">
            <v>450</v>
          </cell>
          <cell r="B262">
            <v>18</v>
          </cell>
          <cell r="C262" t="str">
            <v>5S</v>
          </cell>
          <cell r="D262">
            <v>18</v>
          </cell>
          <cell r="E262">
            <v>0.16500000000000001</v>
          </cell>
          <cell r="F262">
            <v>17.670000000000002</v>
          </cell>
        </row>
        <row r="263">
          <cell r="A263">
            <v>450</v>
          </cell>
          <cell r="B263">
            <v>18</v>
          </cell>
          <cell r="C263" t="str">
            <v>10S</v>
          </cell>
          <cell r="D263">
            <v>18</v>
          </cell>
          <cell r="E263">
            <v>0.188</v>
          </cell>
          <cell r="F263">
            <v>17.623999999999999</v>
          </cell>
        </row>
        <row r="264">
          <cell r="A264">
            <v>450</v>
          </cell>
          <cell r="B264">
            <v>18</v>
          </cell>
          <cell r="C264">
            <v>10</v>
          </cell>
          <cell r="D264">
            <v>18</v>
          </cell>
          <cell r="E264">
            <v>0.25</v>
          </cell>
          <cell r="F264">
            <v>17.5</v>
          </cell>
        </row>
        <row r="265">
          <cell r="A265">
            <v>450</v>
          </cell>
          <cell r="B265">
            <v>18</v>
          </cell>
          <cell r="C265">
            <v>20</v>
          </cell>
          <cell r="D265">
            <v>18</v>
          </cell>
          <cell r="E265">
            <v>0.312</v>
          </cell>
          <cell r="F265">
            <v>17.376000000000001</v>
          </cell>
        </row>
        <row r="266">
          <cell r="A266">
            <v>450</v>
          </cell>
          <cell r="B266">
            <v>18</v>
          </cell>
          <cell r="C266" t="str">
            <v>STD</v>
          </cell>
          <cell r="D266">
            <v>18</v>
          </cell>
          <cell r="E266">
            <v>0.375</v>
          </cell>
          <cell r="F266">
            <v>17.25</v>
          </cell>
        </row>
        <row r="267">
          <cell r="A267">
            <v>450</v>
          </cell>
          <cell r="B267">
            <v>18</v>
          </cell>
          <cell r="C267">
            <v>30</v>
          </cell>
          <cell r="D267">
            <v>18</v>
          </cell>
          <cell r="E267">
            <v>0.438</v>
          </cell>
          <cell r="F267">
            <v>17.123999999999999</v>
          </cell>
        </row>
        <row r="268">
          <cell r="A268">
            <v>450</v>
          </cell>
          <cell r="B268">
            <v>18</v>
          </cell>
          <cell r="C268" t="str">
            <v>XS</v>
          </cell>
          <cell r="D268">
            <v>18</v>
          </cell>
          <cell r="E268">
            <v>0.5</v>
          </cell>
          <cell r="F268">
            <v>17</v>
          </cell>
        </row>
        <row r="269">
          <cell r="A269">
            <v>450</v>
          </cell>
          <cell r="B269">
            <v>18</v>
          </cell>
          <cell r="C269">
            <v>40</v>
          </cell>
          <cell r="D269">
            <v>18</v>
          </cell>
          <cell r="E269">
            <v>0.56200000000000006</v>
          </cell>
          <cell r="F269">
            <v>16.876000000000001</v>
          </cell>
        </row>
        <row r="270">
          <cell r="A270">
            <v>450</v>
          </cell>
          <cell r="B270">
            <v>18</v>
          </cell>
          <cell r="C270">
            <v>60</v>
          </cell>
          <cell r="D270">
            <v>18</v>
          </cell>
          <cell r="E270">
            <v>0.75</v>
          </cell>
          <cell r="F270">
            <v>16.5</v>
          </cell>
        </row>
        <row r="271">
          <cell r="A271">
            <v>450</v>
          </cell>
          <cell r="B271">
            <v>18</v>
          </cell>
          <cell r="C271">
            <v>80</v>
          </cell>
          <cell r="D271">
            <v>18</v>
          </cell>
          <cell r="E271">
            <v>0.93799999999999994</v>
          </cell>
          <cell r="F271">
            <v>16.123999999999999</v>
          </cell>
        </row>
        <row r="272">
          <cell r="A272">
            <v>450</v>
          </cell>
          <cell r="B272">
            <v>18</v>
          </cell>
          <cell r="C272">
            <v>100</v>
          </cell>
          <cell r="D272">
            <v>18</v>
          </cell>
          <cell r="E272">
            <v>1.1559999999999999</v>
          </cell>
          <cell r="F272">
            <v>15.688000000000001</v>
          </cell>
        </row>
        <row r="273">
          <cell r="A273">
            <v>450</v>
          </cell>
          <cell r="B273">
            <v>18</v>
          </cell>
          <cell r="C273">
            <v>120</v>
          </cell>
          <cell r="D273">
            <v>18</v>
          </cell>
          <cell r="E273">
            <v>1.375</v>
          </cell>
          <cell r="F273">
            <v>15.25</v>
          </cell>
        </row>
        <row r="274">
          <cell r="A274">
            <v>450</v>
          </cell>
          <cell r="B274">
            <v>18</v>
          </cell>
          <cell r="C274">
            <v>140</v>
          </cell>
          <cell r="D274">
            <v>18</v>
          </cell>
          <cell r="E274">
            <v>1.5620000000000001</v>
          </cell>
          <cell r="F274">
            <v>14.875999999999999</v>
          </cell>
        </row>
        <row r="275">
          <cell r="A275">
            <v>450</v>
          </cell>
          <cell r="B275">
            <v>18</v>
          </cell>
          <cell r="C275">
            <v>160</v>
          </cell>
          <cell r="D275">
            <v>18</v>
          </cell>
          <cell r="E275">
            <v>1.7809999999999999</v>
          </cell>
          <cell r="F275">
            <v>14.438000000000001</v>
          </cell>
        </row>
        <row r="276">
          <cell r="A276">
            <v>500</v>
          </cell>
          <cell r="B276">
            <v>20</v>
          </cell>
          <cell r="C276">
            <v>0</v>
          </cell>
          <cell r="D276">
            <v>0</v>
          </cell>
          <cell r="E276">
            <v>0</v>
          </cell>
        </row>
        <row r="277">
          <cell r="A277">
            <v>500</v>
          </cell>
          <cell r="B277">
            <v>20</v>
          </cell>
          <cell r="C277" t="str">
            <v>5S</v>
          </cell>
          <cell r="D277">
            <v>20</v>
          </cell>
          <cell r="E277">
            <v>0.188</v>
          </cell>
          <cell r="F277">
            <v>19.623999999999999</v>
          </cell>
        </row>
        <row r="278">
          <cell r="A278">
            <v>500</v>
          </cell>
          <cell r="B278">
            <v>20</v>
          </cell>
          <cell r="C278" t="str">
            <v>10S</v>
          </cell>
          <cell r="D278">
            <v>20</v>
          </cell>
          <cell r="E278">
            <v>0.218</v>
          </cell>
          <cell r="F278">
            <v>190564</v>
          </cell>
        </row>
        <row r="279">
          <cell r="A279">
            <v>500</v>
          </cell>
          <cell r="B279">
            <v>20</v>
          </cell>
          <cell r="C279">
            <v>10</v>
          </cell>
          <cell r="D279">
            <v>20</v>
          </cell>
          <cell r="E279">
            <v>0.25</v>
          </cell>
          <cell r="F279">
            <v>19.5</v>
          </cell>
        </row>
        <row r="280">
          <cell r="A280">
            <v>500</v>
          </cell>
          <cell r="B280">
            <v>20</v>
          </cell>
          <cell r="C280" t="str">
            <v>STD</v>
          </cell>
          <cell r="D280">
            <v>20</v>
          </cell>
          <cell r="E280">
            <v>0.375</v>
          </cell>
          <cell r="F280">
            <v>19.25</v>
          </cell>
        </row>
        <row r="281">
          <cell r="A281">
            <v>500</v>
          </cell>
          <cell r="B281">
            <v>20</v>
          </cell>
          <cell r="C281">
            <v>20</v>
          </cell>
          <cell r="D281">
            <v>20</v>
          </cell>
          <cell r="E281">
            <v>0.375</v>
          </cell>
          <cell r="F281">
            <v>19.25</v>
          </cell>
        </row>
        <row r="282">
          <cell r="A282">
            <v>500</v>
          </cell>
          <cell r="B282">
            <v>20</v>
          </cell>
          <cell r="C282" t="str">
            <v>XS</v>
          </cell>
          <cell r="D282">
            <v>20</v>
          </cell>
          <cell r="E282">
            <v>0.5</v>
          </cell>
          <cell r="F282">
            <v>19</v>
          </cell>
        </row>
        <row r="283">
          <cell r="A283">
            <v>500</v>
          </cell>
          <cell r="B283">
            <v>20</v>
          </cell>
          <cell r="C283">
            <v>30</v>
          </cell>
          <cell r="D283">
            <v>20</v>
          </cell>
          <cell r="E283">
            <v>0.5</v>
          </cell>
          <cell r="F283">
            <v>19</v>
          </cell>
        </row>
        <row r="284">
          <cell r="A284">
            <v>500</v>
          </cell>
          <cell r="B284">
            <v>20</v>
          </cell>
          <cell r="C284">
            <v>40</v>
          </cell>
          <cell r="D284">
            <v>20</v>
          </cell>
          <cell r="E284">
            <v>0.59399999999999997</v>
          </cell>
          <cell r="F284">
            <v>18.812000000000001</v>
          </cell>
        </row>
        <row r="285">
          <cell r="A285">
            <v>500</v>
          </cell>
          <cell r="B285">
            <v>20</v>
          </cell>
          <cell r="C285">
            <v>60</v>
          </cell>
          <cell r="D285">
            <v>20</v>
          </cell>
          <cell r="E285">
            <v>0.81200000000000006</v>
          </cell>
          <cell r="F285">
            <v>18.376000000000001</v>
          </cell>
        </row>
        <row r="286">
          <cell r="A286">
            <v>500</v>
          </cell>
          <cell r="B286">
            <v>20</v>
          </cell>
          <cell r="C286">
            <v>80</v>
          </cell>
          <cell r="D286">
            <v>20</v>
          </cell>
          <cell r="E286">
            <v>1.0309999999999999</v>
          </cell>
          <cell r="F286">
            <v>17.937999999999999</v>
          </cell>
        </row>
        <row r="287">
          <cell r="A287">
            <v>500</v>
          </cell>
          <cell r="B287">
            <v>20</v>
          </cell>
          <cell r="C287">
            <v>100</v>
          </cell>
          <cell r="D287">
            <v>20</v>
          </cell>
          <cell r="E287">
            <v>1.2809999999999999</v>
          </cell>
          <cell r="F287">
            <v>17.437999999999999</v>
          </cell>
        </row>
        <row r="288">
          <cell r="A288">
            <v>500</v>
          </cell>
          <cell r="B288">
            <v>20</v>
          </cell>
          <cell r="C288">
            <v>120</v>
          </cell>
          <cell r="D288">
            <v>20</v>
          </cell>
          <cell r="E288">
            <v>1.5</v>
          </cell>
          <cell r="F288">
            <v>17</v>
          </cell>
        </row>
        <row r="289">
          <cell r="A289">
            <v>500</v>
          </cell>
          <cell r="B289">
            <v>20</v>
          </cell>
          <cell r="C289">
            <v>140</v>
          </cell>
          <cell r="D289">
            <v>20</v>
          </cell>
          <cell r="E289">
            <v>1.75</v>
          </cell>
          <cell r="F289">
            <v>16.5</v>
          </cell>
        </row>
        <row r="290">
          <cell r="A290">
            <v>500</v>
          </cell>
          <cell r="B290">
            <v>20</v>
          </cell>
          <cell r="C290">
            <v>160</v>
          </cell>
          <cell r="D290">
            <v>20</v>
          </cell>
          <cell r="E290">
            <v>1.9690000000000001</v>
          </cell>
          <cell r="F290">
            <v>16.062000000000001</v>
          </cell>
        </row>
        <row r="291">
          <cell r="A291">
            <v>550</v>
          </cell>
          <cell r="B291">
            <v>22</v>
          </cell>
          <cell r="C291">
            <v>0</v>
          </cell>
          <cell r="D291">
            <v>0</v>
          </cell>
          <cell r="E291">
            <v>0</v>
          </cell>
        </row>
        <row r="292">
          <cell r="A292">
            <v>550</v>
          </cell>
          <cell r="B292">
            <v>22</v>
          </cell>
          <cell r="C292" t="str">
            <v>5S</v>
          </cell>
          <cell r="D292">
            <v>22</v>
          </cell>
          <cell r="E292">
            <v>0.188</v>
          </cell>
          <cell r="F292">
            <v>21.623999999999999</v>
          </cell>
        </row>
        <row r="293">
          <cell r="A293">
            <v>550</v>
          </cell>
          <cell r="B293">
            <v>22</v>
          </cell>
          <cell r="C293" t="str">
            <v>10S</v>
          </cell>
          <cell r="D293">
            <v>22</v>
          </cell>
          <cell r="E293">
            <v>0.218</v>
          </cell>
          <cell r="F293">
            <v>21.564</v>
          </cell>
        </row>
        <row r="294">
          <cell r="A294">
            <v>550</v>
          </cell>
          <cell r="B294">
            <v>22</v>
          </cell>
          <cell r="C294">
            <v>10</v>
          </cell>
          <cell r="D294">
            <v>22</v>
          </cell>
          <cell r="E294">
            <v>0.25</v>
          </cell>
          <cell r="F294">
            <v>21.5</v>
          </cell>
        </row>
        <row r="295">
          <cell r="A295">
            <v>550</v>
          </cell>
          <cell r="B295">
            <v>22</v>
          </cell>
          <cell r="C295" t="str">
            <v>STD</v>
          </cell>
          <cell r="D295">
            <v>22</v>
          </cell>
          <cell r="E295">
            <v>0.375</v>
          </cell>
          <cell r="F295">
            <v>21.25</v>
          </cell>
        </row>
        <row r="296">
          <cell r="A296">
            <v>550</v>
          </cell>
          <cell r="B296">
            <v>22</v>
          </cell>
          <cell r="C296">
            <v>20</v>
          </cell>
          <cell r="D296">
            <v>22</v>
          </cell>
          <cell r="E296">
            <v>0.375</v>
          </cell>
          <cell r="F296">
            <v>21.25</v>
          </cell>
        </row>
        <row r="297">
          <cell r="A297">
            <v>550</v>
          </cell>
          <cell r="B297">
            <v>22</v>
          </cell>
          <cell r="C297" t="str">
            <v>XS</v>
          </cell>
          <cell r="D297">
            <v>22</v>
          </cell>
          <cell r="E297">
            <v>0.5</v>
          </cell>
          <cell r="F297">
            <v>21</v>
          </cell>
        </row>
        <row r="298">
          <cell r="A298">
            <v>550</v>
          </cell>
          <cell r="B298">
            <v>22</v>
          </cell>
          <cell r="C298">
            <v>30</v>
          </cell>
          <cell r="D298">
            <v>22</v>
          </cell>
          <cell r="E298">
            <v>0.5</v>
          </cell>
          <cell r="F298">
            <v>21</v>
          </cell>
        </row>
        <row r="299">
          <cell r="A299">
            <v>550</v>
          </cell>
          <cell r="B299">
            <v>22</v>
          </cell>
          <cell r="C299">
            <v>60</v>
          </cell>
          <cell r="D299">
            <v>22</v>
          </cell>
          <cell r="E299">
            <v>0.875</v>
          </cell>
          <cell r="F299">
            <v>20.25</v>
          </cell>
        </row>
        <row r="300">
          <cell r="A300">
            <v>550</v>
          </cell>
          <cell r="B300">
            <v>22</v>
          </cell>
          <cell r="C300">
            <v>80</v>
          </cell>
          <cell r="D300">
            <v>22</v>
          </cell>
          <cell r="E300">
            <v>1.125</v>
          </cell>
          <cell r="F300">
            <v>19.75</v>
          </cell>
        </row>
        <row r="301">
          <cell r="A301">
            <v>550</v>
          </cell>
          <cell r="B301">
            <v>22</v>
          </cell>
          <cell r="C301">
            <v>100</v>
          </cell>
          <cell r="D301">
            <v>22</v>
          </cell>
          <cell r="E301">
            <v>1.375</v>
          </cell>
          <cell r="F301">
            <v>19.25</v>
          </cell>
        </row>
        <row r="302">
          <cell r="A302">
            <v>550</v>
          </cell>
          <cell r="B302">
            <v>22</v>
          </cell>
          <cell r="C302">
            <v>120</v>
          </cell>
          <cell r="D302">
            <v>22</v>
          </cell>
          <cell r="E302">
            <v>1.625</v>
          </cell>
          <cell r="F302">
            <v>18.75</v>
          </cell>
        </row>
        <row r="303">
          <cell r="A303">
            <v>550</v>
          </cell>
          <cell r="B303">
            <v>22</v>
          </cell>
          <cell r="C303">
            <v>140</v>
          </cell>
          <cell r="D303">
            <v>22</v>
          </cell>
          <cell r="E303">
            <v>1.875</v>
          </cell>
          <cell r="F303">
            <v>18.25</v>
          </cell>
        </row>
        <row r="304">
          <cell r="A304">
            <v>550</v>
          </cell>
          <cell r="B304">
            <v>22</v>
          </cell>
          <cell r="C304">
            <v>160</v>
          </cell>
          <cell r="D304">
            <v>22</v>
          </cell>
          <cell r="E304">
            <v>2.125</v>
          </cell>
          <cell r="F304">
            <v>17.75</v>
          </cell>
        </row>
        <row r="305">
          <cell r="A305">
            <v>600</v>
          </cell>
          <cell r="B305">
            <v>24</v>
          </cell>
          <cell r="C305">
            <v>0</v>
          </cell>
          <cell r="D305">
            <v>0</v>
          </cell>
          <cell r="E305">
            <v>0</v>
          </cell>
        </row>
        <row r="306">
          <cell r="A306">
            <v>600</v>
          </cell>
          <cell r="B306">
            <v>24</v>
          </cell>
          <cell r="C306" t="str">
            <v>5S</v>
          </cell>
          <cell r="D306">
            <v>24</v>
          </cell>
          <cell r="E306">
            <v>0.218</v>
          </cell>
          <cell r="F306">
            <v>23.564</v>
          </cell>
        </row>
        <row r="307">
          <cell r="A307">
            <v>600</v>
          </cell>
          <cell r="B307">
            <v>24</v>
          </cell>
          <cell r="C307" t="str">
            <v>10S</v>
          </cell>
          <cell r="D307">
            <v>24</v>
          </cell>
          <cell r="E307">
            <v>0.25</v>
          </cell>
          <cell r="F307">
            <v>23.5</v>
          </cell>
        </row>
        <row r="308">
          <cell r="A308">
            <v>600</v>
          </cell>
          <cell r="B308">
            <v>24</v>
          </cell>
          <cell r="C308">
            <v>10</v>
          </cell>
          <cell r="D308">
            <v>24</v>
          </cell>
          <cell r="E308">
            <v>0.25</v>
          </cell>
          <cell r="F308">
            <v>23.5</v>
          </cell>
        </row>
        <row r="309">
          <cell r="A309">
            <v>600</v>
          </cell>
          <cell r="B309">
            <v>24</v>
          </cell>
          <cell r="C309" t="str">
            <v>STD</v>
          </cell>
          <cell r="D309">
            <v>24</v>
          </cell>
          <cell r="E309">
            <v>0.375</v>
          </cell>
          <cell r="F309">
            <v>23.25</v>
          </cell>
        </row>
        <row r="310">
          <cell r="A310">
            <v>600</v>
          </cell>
          <cell r="B310">
            <v>24</v>
          </cell>
          <cell r="C310">
            <v>20</v>
          </cell>
          <cell r="D310">
            <v>24</v>
          </cell>
          <cell r="E310">
            <v>0.375</v>
          </cell>
          <cell r="F310">
            <v>23.25</v>
          </cell>
        </row>
        <row r="311">
          <cell r="A311">
            <v>600</v>
          </cell>
          <cell r="B311">
            <v>24</v>
          </cell>
          <cell r="C311" t="str">
            <v>XS</v>
          </cell>
          <cell r="D311">
            <v>24</v>
          </cell>
          <cell r="E311">
            <v>0.5</v>
          </cell>
          <cell r="F311">
            <v>23</v>
          </cell>
        </row>
        <row r="312">
          <cell r="A312">
            <v>600</v>
          </cell>
          <cell r="B312">
            <v>24</v>
          </cell>
          <cell r="C312">
            <v>30</v>
          </cell>
          <cell r="D312">
            <v>24</v>
          </cell>
          <cell r="E312">
            <v>0.56200000000000006</v>
          </cell>
          <cell r="F312">
            <v>22.876000000000001</v>
          </cell>
        </row>
        <row r="313">
          <cell r="A313">
            <v>600</v>
          </cell>
          <cell r="B313">
            <v>24</v>
          </cell>
          <cell r="C313">
            <v>40</v>
          </cell>
          <cell r="D313">
            <v>24</v>
          </cell>
          <cell r="E313">
            <v>0.68799999999999994</v>
          </cell>
          <cell r="F313">
            <v>22.623999999999999</v>
          </cell>
        </row>
        <row r="314">
          <cell r="A314">
            <v>600</v>
          </cell>
          <cell r="B314">
            <v>24</v>
          </cell>
          <cell r="C314">
            <v>60</v>
          </cell>
          <cell r="D314">
            <v>24</v>
          </cell>
          <cell r="E314">
            <v>0.96899999999999997</v>
          </cell>
          <cell r="F314">
            <v>22.062000000000001</v>
          </cell>
        </row>
        <row r="315">
          <cell r="A315">
            <v>600</v>
          </cell>
          <cell r="B315">
            <v>24</v>
          </cell>
          <cell r="C315">
            <v>80</v>
          </cell>
          <cell r="D315">
            <v>24</v>
          </cell>
          <cell r="E315">
            <v>1.2190000000000001</v>
          </cell>
          <cell r="F315">
            <v>21.562000000000001</v>
          </cell>
        </row>
        <row r="316">
          <cell r="A316">
            <v>600</v>
          </cell>
          <cell r="B316">
            <v>24</v>
          </cell>
          <cell r="C316">
            <v>100</v>
          </cell>
          <cell r="D316">
            <v>24</v>
          </cell>
          <cell r="E316">
            <v>1.5309999999999999</v>
          </cell>
          <cell r="F316">
            <v>20.937999999999999</v>
          </cell>
        </row>
        <row r="317">
          <cell r="A317">
            <v>600</v>
          </cell>
          <cell r="B317">
            <v>24</v>
          </cell>
          <cell r="C317">
            <v>120</v>
          </cell>
          <cell r="D317">
            <v>24</v>
          </cell>
          <cell r="E317">
            <v>1.8120000000000001</v>
          </cell>
          <cell r="F317">
            <v>20.376000000000001</v>
          </cell>
        </row>
        <row r="318">
          <cell r="A318">
            <v>600</v>
          </cell>
          <cell r="B318">
            <v>24</v>
          </cell>
          <cell r="C318">
            <v>140</v>
          </cell>
          <cell r="D318">
            <v>24</v>
          </cell>
          <cell r="E318">
            <v>2.0619999999999998</v>
          </cell>
          <cell r="F318">
            <v>19.876000000000001</v>
          </cell>
        </row>
        <row r="319">
          <cell r="A319">
            <v>600</v>
          </cell>
          <cell r="B319">
            <v>24</v>
          </cell>
          <cell r="C319">
            <v>160</v>
          </cell>
          <cell r="D319">
            <v>24</v>
          </cell>
          <cell r="E319">
            <v>2.3439999999999999</v>
          </cell>
          <cell r="F319">
            <v>19.312000000000001</v>
          </cell>
        </row>
        <row r="320">
          <cell r="A320">
            <v>650</v>
          </cell>
          <cell r="B320">
            <v>26</v>
          </cell>
          <cell r="C320">
            <v>0</v>
          </cell>
          <cell r="D320">
            <v>0</v>
          </cell>
          <cell r="E320">
            <v>0</v>
          </cell>
        </row>
        <row r="321">
          <cell r="A321">
            <v>650</v>
          </cell>
          <cell r="B321">
            <v>26</v>
          </cell>
          <cell r="C321" t="str">
            <v>STD</v>
          </cell>
          <cell r="D321">
            <v>26</v>
          </cell>
          <cell r="E321">
            <v>0.375</v>
          </cell>
          <cell r="F321">
            <v>25.25</v>
          </cell>
        </row>
        <row r="322">
          <cell r="A322">
            <v>650</v>
          </cell>
          <cell r="B322">
            <v>26</v>
          </cell>
          <cell r="C322">
            <v>10</v>
          </cell>
          <cell r="D322">
            <v>26</v>
          </cell>
          <cell r="E322">
            <v>0.312</v>
          </cell>
          <cell r="F322">
            <v>25.376000000000001</v>
          </cell>
        </row>
        <row r="323">
          <cell r="A323">
            <v>650</v>
          </cell>
          <cell r="B323">
            <v>26</v>
          </cell>
          <cell r="C323" t="str">
            <v>XS</v>
          </cell>
          <cell r="D323">
            <v>26</v>
          </cell>
          <cell r="E323">
            <v>0.5</v>
          </cell>
          <cell r="F323">
            <v>25</v>
          </cell>
        </row>
        <row r="324">
          <cell r="A324">
            <v>650</v>
          </cell>
          <cell r="B324">
            <v>26</v>
          </cell>
          <cell r="C324">
            <v>20</v>
          </cell>
          <cell r="D324">
            <v>26</v>
          </cell>
          <cell r="E324">
            <v>0.5</v>
          </cell>
          <cell r="F324">
            <v>25</v>
          </cell>
        </row>
        <row r="325">
          <cell r="A325">
            <v>700</v>
          </cell>
          <cell r="B325">
            <v>28</v>
          </cell>
          <cell r="C325">
            <v>0</v>
          </cell>
          <cell r="D325">
            <v>0</v>
          </cell>
          <cell r="E325">
            <v>0</v>
          </cell>
        </row>
        <row r="326">
          <cell r="A326">
            <v>700</v>
          </cell>
          <cell r="B326">
            <v>28</v>
          </cell>
          <cell r="C326">
            <v>10</v>
          </cell>
          <cell r="D326">
            <v>28</v>
          </cell>
          <cell r="E326">
            <v>0.312</v>
          </cell>
          <cell r="F326">
            <v>27.376000000000001</v>
          </cell>
        </row>
        <row r="327">
          <cell r="A327">
            <v>700</v>
          </cell>
          <cell r="B327">
            <v>28</v>
          </cell>
          <cell r="C327" t="str">
            <v>STD</v>
          </cell>
          <cell r="D327">
            <v>28</v>
          </cell>
          <cell r="E327">
            <v>0.375</v>
          </cell>
          <cell r="F327">
            <v>27.25</v>
          </cell>
        </row>
        <row r="328">
          <cell r="A328">
            <v>700</v>
          </cell>
          <cell r="B328">
            <v>28</v>
          </cell>
          <cell r="C328" t="str">
            <v>XS</v>
          </cell>
          <cell r="D328">
            <v>28</v>
          </cell>
          <cell r="E328">
            <v>0.5</v>
          </cell>
          <cell r="F328">
            <v>27</v>
          </cell>
        </row>
        <row r="329">
          <cell r="A329">
            <v>700</v>
          </cell>
          <cell r="B329">
            <v>28</v>
          </cell>
          <cell r="C329">
            <v>20</v>
          </cell>
          <cell r="D329">
            <v>28</v>
          </cell>
          <cell r="E329">
            <v>0.5</v>
          </cell>
          <cell r="F329">
            <v>27</v>
          </cell>
        </row>
        <row r="330">
          <cell r="A330">
            <v>700</v>
          </cell>
          <cell r="B330">
            <v>28</v>
          </cell>
          <cell r="C330">
            <v>30</v>
          </cell>
          <cell r="D330">
            <v>28</v>
          </cell>
          <cell r="E330">
            <v>0.625</v>
          </cell>
          <cell r="F330">
            <v>26.75</v>
          </cell>
        </row>
        <row r="331">
          <cell r="A331">
            <v>750</v>
          </cell>
          <cell r="B331">
            <v>30</v>
          </cell>
          <cell r="C331">
            <v>0</v>
          </cell>
          <cell r="D331">
            <v>0</v>
          </cell>
          <cell r="E331">
            <v>0</v>
          </cell>
        </row>
        <row r="332">
          <cell r="A332">
            <v>750</v>
          </cell>
          <cell r="B332">
            <v>30</v>
          </cell>
          <cell r="C332" t="str">
            <v>5S</v>
          </cell>
          <cell r="D332">
            <v>30</v>
          </cell>
          <cell r="E332">
            <v>0.25</v>
          </cell>
          <cell r="F332">
            <v>29.5</v>
          </cell>
        </row>
        <row r="333">
          <cell r="A333">
            <v>750</v>
          </cell>
          <cell r="B333">
            <v>30</v>
          </cell>
          <cell r="C333" t="str">
            <v>10S</v>
          </cell>
          <cell r="D333">
            <v>30</v>
          </cell>
          <cell r="E333">
            <v>0.312</v>
          </cell>
          <cell r="F333">
            <v>29.376000000000001</v>
          </cell>
        </row>
        <row r="334">
          <cell r="A334">
            <v>750</v>
          </cell>
          <cell r="B334">
            <v>30</v>
          </cell>
          <cell r="C334">
            <v>10</v>
          </cell>
          <cell r="D334">
            <v>30</v>
          </cell>
          <cell r="E334">
            <v>0.312</v>
          </cell>
          <cell r="F334">
            <v>29.376000000000001</v>
          </cell>
        </row>
        <row r="335">
          <cell r="A335">
            <v>750</v>
          </cell>
          <cell r="B335">
            <v>30</v>
          </cell>
          <cell r="C335" t="str">
            <v>STD</v>
          </cell>
          <cell r="D335">
            <v>30</v>
          </cell>
          <cell r="E335">
            <v>0.375</v>
          </cell>
          <cell r="F335">
            <v>29.25</v>
          </cell>
        </row>
        <row r="336">
          <cell r="A336">
            <v>750</v>
          </cell>
          <cell r="B336">
            <v>30</v>
          </cell>
          <cell r="C336" t="str">
            <v>XS</v>
          </cell>
          <cell r="D336">
            <v>30</v>
          </cell>
          <cell r="E336">
            <v>0.5</v>
          </cell>
          <cell r="F336">
            <v>29</v>
          </cell>
        </row>
        <row r="337">
          <cell r="A337">
            <v>750</v>
          </cell>
          <cell r="B337">
            <v>30</v>
          </cell>
          <cell r="C337">
            <v>20</v>
          </cell>
          <cell r="D337">
            <v>30</v>
          </cell>
          <cell r="E337">
            <v>0.5</v>
          </cell>
          <cell r="F337">
            <v>29</v>
          </cell>
        </row>
        <row r="338">
          <cell r="A338">
            <v>750</v>
          </cell>
          <cell r="B338">
            <v>30</v>
          </cell>
          <cell r="C338">
            <v>30</v>
          </cell>
          <cell r="D338">
            <v>30</v>
          </cell>
          <cell r="E338">
            <v>0.625</v>
          </cell>
          <cell r="F338">
            <v>28.75</v>
          </cell>
        </row>
        <row r="339">
          <cell r="A339">
            <v>800</v>
          </cell>
          <cell r="B339">
            <v>32</v>
          </cell>
          <cell r="C339">
            <v>0</v>
          </cell>
          <cell r="D339">
            <v>0</v>
          </cell>
          <cell r="E339">
            <v>0</v>
          </cell>
        </row>
        <row r="340">
          <cell r="A340">
            <v>800</v>
          </cell>
          <cell r="B340">
            <v>32</v>
          </cell>
          <cell r="C340">
            <v>10</v>
          </cell>
          <cell r="D340">
            <v>32</v>
          </cell>
          <cell r="E340">
            <v>0.312</v>
          </cell>
          <cell r="F340">
            <v>31.376000000000001</v>
          </cell>
        </row>
        <row r="341">
          <cell r="A341">
            <v>800</v>
          </cell>
          <cell r="B341">
            <v>32</v>
          </cell>
          <cell r="C341" t="str">
            <v>STD</v>
          </cell>
          <cell r="D341">
            <v>32</v>
          </cell>
          <cell r="E341">
            <v>0.375</v>
          </cell>
          <cell r="F341">
            <v>31.25</v>
          </cell>
        </row>
        <row r="342">
          <cell r="A342">
            <v>800</v>
          </cell>
          <cell r="B342">
            <v>32</v>
          </cell>
          <cell r="C342" t="str">
            <v>XS</v>
          </cell>
          <cell r="D342">
            <v>32</v>
          </cell>
          <cell r="E342">
            <v>0.5</v>
          </cell>
          <cell r="F342">
            <v>31</v>
          </cell>
        </row>
        <row r="343">
          <cell r="A343">
            <v>800</v>
          </cell>
          <cell r="B343">
            <v>32</v>
          </cell>
          <cell r="C343">
            <v>20</v>
          </cell>
          <cell r="D343">
            <v>32</v>
          </cell>
          <cell r="E343">
            <v>0.5</v>
          </cell>
          <cell r="F343">
            <v>31</v>
          </cell>
        </row>
        <row r="344">
          <cell r="A344">
            <v>800</v>
          </cell>
          <cell r="B344">
            <v>32</v>
          </cell>
          <cell r="C344">
            <v>30</v>
          </cell>
          <cell r="D344">
            <v>32</v>
          </cell>
          <cell r="E344">
            <v>0.625</v>
          </cell>
          <cell r="F344">
            <v>30.75</v>
          </cell>
        </row>
        <row r="345">
          <cell r="A345">
            <v>800</v>
          </cell>
          <cell r="B345">
            <v>32</v>
          </cell>
          <cell r="C345">
            <v>40</v>
          </cell>
          <cell r="D345">
            <v>32</v>
          </cell>
          <cell r="E345">
            <v>0.68799999999999994</v>
          </cell>
          <cell r="F345">
            <v>30.623999999999999</v>
          </cell>
        </row>
        <row r="346">
          <cell r="A346">
            <v>850</v>
          </cell>
          <cell r="B346">
            <v>34</v>
          </cell>
          <cell r="C346">
            <v>0</v>
          </cell>
          <cell r="D346">
            <v>0</v>
          </cell>
          <cell r="E346">
            <v>0</v>
          </cell>
        </row>
        <row r="347">
          <cell r="A347">
            <v>850</v>
          </cell>
          <cell r="B347">
            <v>34</v>
          </cell>
          <cell r="C347">
            <v>10</v>
          </cell>
          <cell r="D347">
            <v>34</v>
          </cell>
          <cell r="E347">
            <v>0.34399999999999997</v>
          </cell>
          <cell r="F347">
            <v>33.311999999999998</v>
          </cell>
        </row>
        <row r="348">
          <cell r="A348">
            <v>850</v>
          </cell>
          <cell r="B348">
            <v>34</v>
          </cell>
          <cell r="C348" t="str">
            <v>STD</v>
          </cell>
          <cell r="D348">
            <v>34</v>
          </cell>
          <cell r="E348">
            <v>0.375</v>
          </cell>
          <cell r="F348">
            <v>33.25</v>
          </cell>
        </row>
        <row r="349">
          <cell r="A349">
            <v>850</v>
          </cell>
          <cell r="B349">
            <v>34</v>
          </cell>
          <cell r="C349" t="str">
            <v>XS</v>
          </cell>
          <cell r="D349">
            <v>34</v>
          </cell>
          <cell r="E349">
            <v>0.5</v>
          </cell>
          <cell r="F349">
            <v>33</v>
          </cell>
        </row>
        <row r="350">
          <cell r="A350">
            <v>850</v>
          </cell>
          <cell r="B350">
            <v>34</v>
          </cell>
          <cell r="C350">
            <v>20</v>
          </cell>
          <cell r="D350">
            <v>34</v>
          </cell>
          <cell r="E350">
            <v>0.5</v>
          </cell>
          <cell r="F350">
            <v>33</v>
          </cell>
        </row>
        <row r="351">
          <cell r="A351">
            <v>850</v>
          </cell>
          <cell r="B351">
            <v>34</v>
          </cell>
          <cell r="C351">
            <v>30</v>
          </cell>
          <cell r="D351">
            <v>34</v>
          </cell>
          <cell r="E351">
            <v>0.625</v>
          </cell>
          <cell r="F351">
            <v>32.75</v>
          </cell>
        </row>
        <row r="352">
          <cell r="A352">
            <v>850</v>
          </cell>
          <cell r="B352">
            <v>34</v>
          </cell>
          <cell r="C352">
            <v>40</v>
          </cell>
          <cell r="D352">
            <v>34</v>
          </cell>
          <cell r="E352">
            <v>0.68799999999999994</v>
          </cell>
          <cell r="F352">
            <v>32.624000000000002</v>
          </cell>
        </row>
        <row r="353">
          <cell r="A353">
            <v>900</v>
          </cell>
          <cell r="B353">
            <v>36</v>
          </cell>
          <cell r="C353">
            <v>0</v>
          </cell>
          <cell r="D353">
            <v>0</v>
          </cell>
          <cell r="E353">
            <v>0</v>
          </cell>
        </row>
        <row r="354">
          <cell r="A354">
            <v>900</v>
          </cell>
          <cell r="B354">
            <v>36</v>
          </cell>
          <cell r="C354">
            <v>10</v>
          </cell>
          <cell r="D354">
            <v>36</v>
          </cell>
          <cell r="E354">
            <v>0.312</v>
          </cell>
          <cell r="F354">
            <v>35.375999999999998</v>
          </cell>
        </row>
        <row r="355">
          <cell r="A355">
            <v>900</v>
          </cell>
          <cell r="B355">
            <v>36</v>
          </cell>
          <cell r="C355" t="str">
            <v>STD</v>
          </cell>
          <cell r="D355">
            <v>36</v>
          </cell>
          <cell r="E355">
            <v>0.375</v>
          </cell>
          <cell r="F355">
            <v>35.25</v>
          </cell>
        </row>
        <row r="356">
          <cell r="A356">
            <v>900</v>
          </cell>
          <cell r="B356">
            <v>36</v>
          </cell>
          <cell r="C356" t="str">
            <v>XS</v>
          </cell>
          <cell r="D356">
            <v>36</v>
          </cell>
          <cell r="E356">
            <v>0.5</v>
          </cell>
          <cell r="F356">
            <v>35</v>
          </cell>
        </row>
        <row r="357">
          <cell r="A357">
            <v>900</v>
          </cell>
          <cell r="B357">
            <v>36</v>
          </cell>
          <cell r="C357">
            <v>20</v>
          </cell>
          <cell r="D357">
            <v>36</v>
          </cell>
          <cell r="E357">
            <v>0.5</v>
          </cell>
          <cell r="F357">
            <v>35</v>
          </cell>
        </row>
        <row r="358">
          <cell r="A358">
            <v>900</v>
          </cell>
          <cell r="B358">
            <v>36</v>
          </cell>
          <cell r="C358">
            <v>30</v>
          </cell>
          <cell r="D358">
            <v>36</v>
          </cell>
          <cell r="E358">
            <v>0.625</v>
          </cell>
          <cell r="F358">
            <v>34.75</v>
          </cell>
        </row>
        <row r="359">
          <cell r="A359">
            <v>900</v>
          </cell>
          <cell r="B359">
            <v>36</v>
          </cell>
          <cell r="C359">
            <v>40</v>
          </cell>
          <cell r="D359">
            <v>36</v>
          </cell>
          <cell r="E359">
            <v>0.75</v>
          </cell>
          <cell r="F359">
            <v>34.5</v>
          </cell>
        </row>
        <row r="360">
          <cell r="A360">
            <v>950</v>
          </cell>
          <cell r="B360">
            <v>38</v>
          </cell>
          <cell r="C360">
            <v>0</v>
          </cell>
          <cell r="D360">
            <v>0</v>
          </cell>
          <cell r="E360">
            <v>0</v>
          </cell>
        </row>
        <row r="361">
          <cell r="A361">
            <v>950</v>
          </cell>
          <cell r="B361">
            <v>38</v>
          </cell>
          <cell r="C361" t="str">
            <v>STD</v>
          </cell>
          <cell r="D361">
            <v>38</v>
          </cell>
          <cell r="E361">
            <v>0.375</v>
          </cell>
          <cell r="F361">
            <v>37.25</v>
          </cell>
        </row>
        <row r="362">
          <cell r="A362">
            <v>950</v>
          </cell>
          <cell r="B362">
            <v>38</v>
          </cell>
          <cell r="C362" t="str">
            <v>XS</v>
          </cell>
          <cell r="D362">
            <v>38</v>
          </cell>
          <cell r="E362">
            <v>0.5</v>
          </cell>
          <cell r="F362">
            <v>37</v>
          </cell>
        </row>
        <row r="363">
          <cell r="A363">
            <v>1000</v>
          </cell>
          <cell r="B363">
            <v>40</v>
          </cell>
          <cell r="C363">
            <v>0</v>
          </cell>
          <cell r="D363">
            <v>0</v>
          </cell>
          <cell r="E363">
            <v>0</v>
          </cell>
        </row>
        <row r="364">
          <cell r="A364">
            <v>1000</v>
          </cell>
          <cell r="B364">
            <v>40</v>
          </cell>
          <cell r="C364" t="str">
            <v>STD</v>
          </cell>
          <cell r="D364">
            <v>40</v>
          </cell>
          <cell r="E364">
            <v>0.375</v>
          </cell>
          <cell r="F364">
            <v>39.25</v>
          </cell>
        </row>
        <row r="365">
          <cell r="A365">
            <v>1000</v>
          </cell>
          <cell r="B365">
            <v>40</v>
          </cell>
          <cell r="C365" t="str">
            <v>XS</v>
          </cell>
          <cell r="D365">
            <v>40</v>
          </cell>
          <cell r="E365">
            <v>0.5</v>
          </cell>
          <cell r="F365">
            <v>39</v>
          </cell>
        </row>
        <row r="366">
          <cell r="A366">
            <v>1050</v>
          </cell>
          <cell r="B366">
            <v>42</v>
          </cell>
          <cell r="C366">
            <v>0</v>
          </cell>
          <cell r="D366">
            <v>0</v>
          </cell>
          <cell r="E366">
            <v>0</v>
          </cell>
        </row>
        <row r="367">
          <cell r="A367">
            <v>1050</v>
          </cell>
          <cell r="B367">
            <v>42</v>
          </cell>
          <cell r="C367" t="str">
            <v>STD</v>
          </cell>
          <cell r="D367">
            <v>42</v>
          </cell>
          <cell r="E367">
            <v>0.375</v>
          </cell>
          <cell r="F367">
            <v>41.25</v>
          </cell>
        </row>
        <row r="368">
          <cell r="A368">
            <v>1050</v>
          </cell>
          <cell r="B368">
            <v>42</v>
          </cell>
          <cell r="C368" t="str">
            <v>XS</v>
          </cell>
          <cell r="D368">
            <v>42</v>
          </cell>
          <cell r="E368">
            <v>0.5</v>
          </cell>
          <cell r="F368">
            <v>41</v>
          </cell>
        </row>
        <row r="369">
          <cell r="A369">
            <v>1100</v>
          </cell>
          <cell r="B369">
            <v>44</v>
          </cell>
          <cell r="C369">
            <v>0</v>
          </cell>
          <cell r="D369">
            <v>0</v>
          </cell>
          <cell r="E369">
            <v>0</v>
          </cell>
        </row>
        <row r="370">
          <cell r="A370">
            <v>1100</v>
          </cell>
          <cell r="B370">
            <v>44</v>
          </cell>
          <cell r="C370" t="str">
            <v>STD</v>
          </cell>
          <cell r="D370">
            <v>44</v>
          </cell>
          <cell r="E370">
            <v>0.375</v>
          </cell>
          <cell r="F370">
            <v>43.25</v>
          </cell>
        </row>
        <row r="371">
          <cell r="A371">
            <v>1100</v>
          </cell>
          <cell r="B371">
            <v>44</v>
          </cell>
          <cell r="C371" t="str">
            <v>XS</v>
          </cell>
          <cell r="D371">
            <v>44</v>
          </cell>
          <cell r="E371">
            <v>0.5</v>
          </cell>
          <cell r="F371">
            <v>43</v>
          </cell>
        </row>
        <row r="372">
          <cell r="A372">
            <v>1150</v>
          </cell>
          <cell r="B372">
            <v>46</v>
          </cell>
          <cell r="C372">
            <v>0</v>
          </cell>
          <cell r="D372">
            <v>0</v>
          </cell>
          <cell r="E372">
            <v>0</v>
          </cell>
        </row>
        <row r="373">
          <cell r="A373">
            <v>1150</v>
          </cell>
          <cell r="B373">
            <v>46</v>
          </cell>
          <cell r="C373" t="str">
            <v>STD</v>
          </cell>
          <cell r="D373">
            <v>46</v>
          </cell>
          <cell r="E373">
            <v>0.375</v>
          </cell>
          <cell r="F373">
            <v>45.25</v>
          </cell>
        </row>
        <row r="374">
          <cell r="A374">
            <v>1150</v>
          </cell>
          <cell r="B374">
            <v>46</v>
          </cell>
          <cell r="C374" t="str">
            <v>XS</v>
          </cell>
          <cell r="D374">
            <v>46</v>
          </cell>
          <cell r="E374">
            <v>0.5</v>
          </cell>
          <cell r="F374">
            <v>45</v>
          </cell>
        </row>
        <row r="375">
          <cell r="A375">
            <v>1200</v>
          </cell>
          <cell r="B375">
            <v>48</v>
          </cell>
          <cell r="C375">
            <v>0</v>
          </cell>
          <cell r="D375">
            <v>0</v>
          </cell>
          <cell r="E375">
            <v>0</v>
          </cell>
        </row>
        <row r="376">
          <cell r="A376">
            <v>1200</v>
          </cell>
          <cell r="B376">
            <v>48</v>
          </cell>
          <cell r="C376" t="str">
            <v>STD</v>
          </cell>
          <cell r="D376">
            <v>48</v>
          </cell>
          <cell r="E376">
            <v>0.375</v>
          </cell>
          <cell r="F376">
            <v>47.25</v>
          </cell>
        </row>
        <row r="377">
          <cell r="A377">
            <v>1200</v>
          </cell>
          <cell r="B377">
            <v>48</v>
          </cell>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S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S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S22">
            <v>20</v>
          </cell>
          <cell r="T22">
            <v>20</v>
          </cell>
          <cell r="U22">
            <v>20</v>
          </cell>
          <cell r="V22">
            <v>20</v>
          </cell>
          <cell r="W22">
            <v>20</v>
          </cell>
          <cell r="AC22">
            <v>15</v>
          </cell>
        </row>
        <row r="23">
          <cell r="A23">
            <v>1050</v>
          </cell>
          <cell r="B23">
            <v>20</v>
          </cell>
          <cell r="C23">
            <v>20</v>
          </cell>
          <cell r="D23">
            <v>20</v>
          </cell>
          <cell r="E23">
            <v>20</v>
          </cell>
          <cell r="F23">
            <v>20</v>
          </cell>
          <cell r="G23">
            <v>20</v>
          </cell>
          <cell r="H23">
            <v>20</v>
          </cell>
          <cell r="I23">
            <v>20</v>
          </cell>
          <cell r="J23">
            <v>20</v>
          </cell>
          <cell r="K23">
            <v>20</v>
          </cell>
          <cell r="L23">
            <v>20</v>
          </cell>
          <cell r="M23">
            <v>20</v>
          </cell>
          <cell r="N23">
            <v>20</v>
          </cell>
          <cell r="O23">
            <v>20</v>
          </cell>
          <cell r="P23">
            <v>20</v>
          </cell>
          <cell r="Q23">
            <v>20</v>
          </cell>
          <cell r="R23">
            <v>20</v>
          </cell>
          <cell r="S23">
            <v>1050</v>
          </cell>
          <cell r="T23">
            <v>20</v>
          </cell>
          <cell r="U23">
            <v>20</v>
          </cell>
          <cell r="V23">
            <v>20</v>
          </cell>
          <cell r="W23">
            <v>20</v>
          </cell>
          <cell r="AC23">
            <v>16</v>
          </cell>
        </row>
        <row r="24">
          <cell r="A24">
            <v>1100</v>
          </cell>
          <cell r="B24">
            <v>20</v>
          </cell>
          <cell r="C24">
            <v>20</v>
          </cell>
          <cell r="D24">
            <v>20</v>
          </cell>
          <cell r="E24">
            <v>20</v>
          </cell>
          <cell r="F24">
            <v>20</v>
          </cell>
          <cell r="G24">
            <v>20</v>
          </cell>
          <cell r="H24">
            <v>20</v>
          </cell>
          <cell r="I24">
            <v>20</v>
          </cell>
          <cell r="J24">
            <v>20</v>
          </cell>
          <cell r="K24">
            <v>20</v>
          </cell>
          <cell r="L24">
            <v>20</v>
          </cell>
          <cell r="M24">
            <v>20</v>
          </cell>
          <cell r="N24">
            <v>20</v>
          </cell>
          <cell r="O24">
            <v>20</v>
          </cell>
          <cell r="P24">
            <v>20</v>
          </cell>
          <cell r="Q24">
            <v>20</v>
          </cell>
          <cell r="R24">
            <v>20</v>
          </cell>
          <cell r="S24">
            <v>0</v>
          </cell>
          <cell r="T24">
            <v>20</v>
          </cell>
          <cell r="U24">
            <v>20</v>
          </cell>
          <cell r="V24">
            <v>20</v>
          </cell>
          <cell r="W24">
            <v>20</v>
          </cell>
          <cell r="AC24">
            <v>17</v>
          </cell>
        </row>
        <row r="25">
          <cell r="A25">
            <v>1150</v>
          </cell>
          <cell r="B25">
            <v>20</v>
          </cell>
          <cell r="C25">
            <v>20</v>
          </cell>
          <cell r="D25">
            <v>20</v>
          </cell>
          <cell r="E25">
            <v>20</v>
          </cell>
          <cell r="F25">
            <v>20</v>
          </cell>
          <cell r="G25">
            <v>20</v>
          </cell>
          <cell r="H25">
            <v>20</v>
          </cell>
          <cell r="I25">
            <v>20</v>
          </cell>
          <cell r="J25">
            <v>20</v>
          </cell>
          <cell r="K25">
            <v>20</v>
          </cell>
          <cell r="L25">
            <v>20</v>
          </cell>
          <cell r="M25">
            <v>20</v>
          </cell>
          <cell r="N25">
            <v>20</v>
          </cell>
          <cell r="O25">
            <v>20</v>
          </cell>
          <cell r="P25">
            <v>20</v>
          </cell>
          <cell r="Q25">
            <v>20</v>
          </cell>
          <cell r="R25">
            <v>20</v>
          </cell>
          <cell r="S25">
            <v>0</v>
          </cell>
          <cell r="T25">
            <v>20</v>
          </cell>
          <cell r="U25">
            <v>20</v>
          </cell>
          <cell r="V25">
            <v>20</v>
          </cell>
          <cell r="W25">
            <v>20</v>
          </cell>
          <cell r="AC25">
            <v>18</v>
          </cell>
        </row>
        <row r="26">
          <cell r="A26">
            <v>1200</v>
          </cell>
          <cell r="B26">
            <v>15</v>
          </cell>
          <cell r="C26">
            <v>15</v>
          </cell>
          <cell r="D26">
            <v>15</v>
          </cell>
          <cell r="E26">
            <v>20</v>
          </cell>
          <cell r="F26">
            <v>20</v>
          </cell>
          <cell r="G26">
            <v>15</v>
          </cell>
          <cell r="H26">
            <v>15</v>
          </cell>
          <cell r="I26">
            <v>15</v>
          </cell>
          <cell r="J26">
            <v>15</v>
          </cell>
          <cell r="K26">
            <v>20</v>
          </cell>
          <cell r="L26">
            <v>20</v>
          </cell>
          <cell r="M26">
            <v>15</v>
          </cell>
          <cell r="N26">
            <v>15</v>
          </cell>
          <cell r="O26">
            <v>20</v>
          </cell>
          <cell r="P26">
            <v>20</v>
          </cell>
          <cell r="Q26">
            <v>20</v>
          </cell>
          <cell r="R26">
            <v>20</v>
          </cell>
          <cell r="S26">
            <v>0</v>
          </cell>
          <cell r="T26">
            <v>20</v>
          </cell>
          <cell r="U26">
            <v>20</v>
          </cell>
          <cell r="V26">
            <v>20</v>
          </cell>
          <cell r="W26">
            <v>20</v>
          </cell>
          <cell r="AC26">
            <v>19</v>
          </cell>
        </row>
        <row r="27">
          <cell r="A27">
            <v>1250</v>
          </cell>
          <cell r="B27">
            <v>20</v>
          </cell>
          <cell r="C27">
            <v>20</v>
          </cell>
          <cell r="D27">
            <v>20</v>
          </cell>
          <cell r="E27">
            <v>20</v>
          </cell>
          <cell r="F27">
            <v>20</v>
          </cell>
          <cell r="G27">
            <v>20</v>
          </cell>
          <cell r="H27">
            <v>20</v>
          </cell>
          <cell r="I27">
            <v>1250</v>
          </cell>
          <cell r="J27">
            <v>0</v>
          </cell>
          <cell r="K27">
            <v>0</v>
          </cell>
          <cell r="L27">
            <v>0</v>
          </cell>
          <cell r="M27">
            <v>0</v>
          </cell>
          <cell r="N27">
            <v>0</v>
          </cell>
          <cell r="O27">
            <v>0</v>
          </cell>
          <cell r="P27">
            <v>0</v>
          </cell>
          <cell r="Q27">
            <v>20</v>
          </cell>
          <cell r="R27">
            <v>20</v>
          </cell>
          <cell r="S27">
            <v>0</v>
          </cell>
          <cell r="T27">
            <v>20</v>
          </cell>
          <cell r="U27">
            <v>20</v>
          </cell>
          <cell r="V27">
            <v>20</v>
          </cell>
          <cell r="W27">
            <v>20</v>
          </cell>
          <cell r="AC27">
            <v>20</v>
          </cell>
        </row>
        <row r="28">
          <cell r="A28">
            <v>1300</v>
          </cell>
          <cell r="B28">
            <v>20</v>
          </cell>
          <cell r="C28">
            <v>20</v>
          </cell>
          <cell r="D28">
            <v>20</v>
          </cell>
          <cell r="E28">
            <v>20</v>
          </cell>
          <cell r="F28">
            <v>20</v>
          </cell>
          <cell r="G28">
            <v>20</v>
          </cell>
          <cell r="H28">
            <v>21</v>
          </cell>
          <cell r="I28">
            <v>1300</v>
          </cell>
          <cell r="J28">
            <v>0</v>
          </cell>
          <cell r="K28">
            <v>0</v>
          </cell>
          <cell r="L28">
            <v>0</v>
          </cell>
          <cell r="M28">
            <v>0</v>
          </cell>
          <cell r="N28">
            <v>0</v>
          </cell>
          <cell r="O28">
            <v>0</v>
          </cell>
          <cell r="P28">
            <v>0</v>
          </cell>
          <cell r="Q28">
            <v>20</v>
          </cell>
          <cell r="R28">
            <v>20</v>
          </cell>
          <cell r="S28">
            <v>0</v>
          </cell>
          <cell r="T28">
            <v>20</v>
          </cell>
          <cell r="U28">
            <v>20</v>
          </cell>
          <cell r="V28">
            <v>20</v>
          </cell>
          <cell r="W28">
            <v>20</v>
          </cell>
          <cell r="AC28">
            <v>21</v>
          </cell>
        </row>
        <row r="29">
          <cell r="A29">
            <v>1350</v>
          </cell>
          <cell r="B29">
            <v>20</v>
          </cell>
          <cell r="C29">
            <v>20</v>
          </cell>
          <cell r="D29">
            <v>20</v>
          </cell>
          <cell r="E29">
            <v>20</v>
          </cell>
          <cell r="F29">
            <v>20</v>
          </cell>
          <cell r="G29">
            <v>20</v>
          </cell>
          <cell r="H29">
            <v>22</v>
          </cell>
          <cell r="I29">
            <v>1350</v>
          </cell>
          <cell r="J29">
            <v>0</v>
          </cell>
          <cell r="K29">
            <v>0</v>
          </cell>
          <cell r="L29">
            <v>0</v>
          </cell>
          <cell r="M29">
            <v>0</v>
          </cell>
          <cell r="N29">
            <v>0</v>
          </cell>
          <cell r="O29">
            <v>0</v>
          </cell>
          <cell r="P29">
            <v>0</v>
          </cell>
          <cell r="Q29">
            <v>20</v>
          </cell>
          <cell r="R29">
            <v>20</v>
          </cell>
          <cell r="S29">
            <v>0</v>
          </cell>
          <cell r="T29">
            <v>20</v>
          </cell>
          <cell r="U29">
            <v>20</v>
          </cell>
          <cell r="V29">
            <v>20</v>
          </cell>
          <cell r="W29">
            <v>20</v>
          </cell>
          <cell r="AC29">
            <v>22</v>
          </cell>
        </row>
        <row r="30">
          <cell r="A30">
            <v>1400</v>
          </cell>
          <cell r="B30">
            <v>20</v>
          </cell>
          <cell r="C30">
            <v>20</v>
          </cell>
          <cell r="D30">
            <v>20</v>
          </cell>
          <cell r="E30">
            <v>20</v>
          </cell>
          <cell r="F30">
            <v>20</v>
          </cell>
          <cell r="G30">
            <v>20</v>
          </cell>
          <cell r="H30">
            <v>23</v>
          </cell>
          <cell r="I30">
            <v>1400</v>
          </cell>
          <cell r="J30">
            <v>0</v>
          </cell>
          <cell r="K30">
            <v>0</v>
          </cell>
          <cell r="L30">
            <v>0</v>
          </cell>
          <cell r="M30">
            <v>0</v>
          </cell>
          <cell r="N30">
            <v>0</v>
          </cell>
          <cell r="O30">
            <v>0</v>
          </cell>
          <cell r="P30">
            <v>0</v>
          </cell>
          <cell r="Q30">
            <v>20</v>
          </cell>
          <cell r="R30">
            <v>20</v>
          </cell>
          <cell r="S30">
            <v>0</v>
          </cell>
          <cell r="T30">
            <v>20</v>
          </cell>
          <cell r="U30">
            <v>20</v>
          </cell>
          <cell r="V30">
            <v>20</v>
          </cell>
          <cell r="W30">
            <v>20</v>
          </cell>
          <cell r="AC30">
            <v>23</v>
          </cell>
        </row>
        <row r="31">
          <cell r="A31">
            <v>1450</v>
          </cell>
          <cell r="B31">
            <v>15</v>
          </cell>
          <cell r="C31">
            <v>20</v>
          </cell>
          <cell r="D31">
            <v>20</v>
          </cell>
          <cell r="E31">
            <v>15</v>
          </cell>
          <cell r="F31">
            <v>10</v>
          </cell>
          <cell r="G31">
            <v>10</v>
          </cell>
          <cell r="H31">
            <v>24</v>
          </cell>
          <cell r="I31">
            <v>1450</v>
          </cell>
          <cell r="J31">
            <v>0</v>
          </cell>
          <cell r="K31">
            <v>0</v>
          </cell>
          <cell r="L31">
            <v>0</v>
          </cell>
          <cell r="M31">
            <v>0</v>
          </cell>
          <cell r="N31">
            <v>0</v>
          </cell>
          <cell r="O31">
            <v>0</v>
          </cell>
          <cell r="P31">
            <v>0</v>
          </cell>
          <cell r="Q31">
            <v>15</v>
          </cell>
          <cell r="R31">
            <v>20</v>
          </cell>
          <cell r="S31">
            <v>0</v>
          </cell>
          <cell r="T31">
            <v>20</v>
          </cell>
          <cell r="U31">
            <v>15</v>
          </cell>
          <cell r="V31">
            <v>10</v>
          </cell>
          <cell r="W31">
            <v>10</v>
          </cell>
          <cell r="AC31">
            <v>24</v>
          </cell>
        </row>
        <row r="32">
          <cell r="A32">
            <v>1500</v>
          </cell>
          <cell r="B32">
            <v>10</v>
          </cell>
          <cell r="C32">
            <v>20</v>
          </cell>
          <cell r="D32">
            <v>20</v>
          </cell>
          <cell r="E32">
            <v>15</v>
          </cell>
          <cell r="F32">
            <v>10</v>
          </cell>
          <cell r="G32">
            <v>10</v>
          </cell>
          <cell r="H32">
            <v>25</v>
          </cell>
          <cell r="I32">
            <v>1500</v>
          </cell>
          <cell r="J32">
            <v>0</v>
          </cell>
          <cell r="K32">
            <v>0</v>
          </cell>
          <cell r="L32">
            <v>0</v>
          </cell>
          <cell r="M32">
            <v>0</v>
          </cell>
          <cell r="N32">
            <v>0</v>
          </cell>
          <cell r="O32">
            <v>0</v>
          </cell>
          <cell r="P32">
            <v>0</v>
          </cell>
          <cell r="Q32">
            <v>10</v>
          </cell>
          <cell r="R32">
            <v>20</v>
          </cell>
          <cell r="S32">
            <v>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S49">
            <v>440</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S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S51">
            <v>355</v>
          </cell>
          <cell r="T51">
            <v>355</v>
          </cell>
          <cell r="U51">
            <v>365</v>
          </cell>
          <cell r="V51">
            <v>335</v>
          </cell>
          <cell r="W51">
            <v>345</v>
          </cell>
        </row>
        <row r="52">
          <cell r="A52">
            <v>1050</v>
          </cell>
          <cell r="B52">
            <v>155</v>
          </cell>
          <cell r="C52">
            <v>160</v>
          </cell>
          <cell r="D52">
            <v>145</v>
          </cell>
          <cell r="E52">
            <v>145</v>
          </cell>
          <cell r="F52">
            <v>175</v>
          </cell>
          <cell r="G52">
            <v>155</v>
          </cell>
          <cell r="H52">
            <v>160</v>
          </cell>
          <cell r="I52">
            <v>145</v>
          </cell>
          <cell r="J52">
            <v>145</v>
          </cell>
          <cell r="K52">
            <v>175</v>
          </cell>
          <cell r="L52">
            <v>165</v>
          </cell>
          <cell r="M52">
            <v>145</v>
          </cell>
          <cell r="N52">
            <v>145</v>
          </cell>
          <cell r="O52">
            <v>170</v>
          </cell>
          <cell r="P52">
            <v>360</v>
          </cell>
          <cell r="Q52">
            <v>310</v>
          </cell>
          <cell r="R52">
            <v>345</v>
          </cell>
          <cell r="S52">
            <v>0</v>
          </cell>
          <cell r="T52">
            <v>315</v>
          </cell>
          <cell r="U52">
            <v>360</v>
          </cell>
          <cell r="V52">
            <v>290</v>
          </cell>
          <cell r="W52">
            <v>335</v>
          </cell>
        </row>
        <row r="53">
          <cell r="A53">
            <v>1100</v>
          </cell>
          <cell r="B53">
            <v>95</v>
          </cell>
          <cell r="C53">
            <v>95</v>
          </cell>
          <cell r="D53">
            <v>95</v>
          </cell>
          <cell r="E53">
            <v>110</v>
          </cell>
          <cell r="F53">
            <v>110</v>
          </cell>
          <cell r="G53">
            <v>95</v>
          </cell>
          <cell r="H53">
            <v>100</v>
          </cell>
          <cell r="I53">
            <v>95</v>
          </cell>
          <cell r="J53">
            <v>95</v>
          </cell>
          <cell r="K53">
            <v>110</v>
          </cell>
          <cell r="L53">
            <v>110</v>
          </cell>
          <cell r="M53">
            <v>100</v>
          </cell>
          <cell r="N53">
            <v>100</v>
          </cell>
          <cell r="O53">
            <v>115</v>
          </cell>
          <cell r="P53">
            <v>300</v>
          </cell>
          <cell r="Q53">
            <v>255</v>
          </cell>
          <cell r="R53">
            <v>305</v>
          </cell>
          <cell r="S53">
            <v>0</v>
          </cell>
          <cell r="T53">
            <v>270</v>
          </cell>
          <cell r="U53">
            <v>325</v>
          </cell>
          <cell r="V53">
            <v>225</v>
          </cell>
          <cell r="W53">
            <v>260</v>
          </cell>
        </row>
        <row r="54">
          <cell r="A54">
            <v>1150</v>
          </cell>
          <cell r="B54">
            <v>60</v>
          </cell>
          <cell r="C54">
            <v>60</v>
          </cell>
          <cell r="D54">
            <v>60</v>
          </cell>
          <cell r="E54">
            <v>70</v>
          </cell>
          <cell r="F54">
            <v>80</v>
          </cell>
          <cell r="G54">
            <v>60</v>
          </cell>
          <cell r="H54">
            <v>60</v>
          </cell>
          <cell r="I54">
            <v>60</v>
          </cell>
          <cell r="J54">
            <v>60</v>
          </cell>
          <cell r="K54">
            <v>70</v>
          </cell>
          <cell r="L54">
            <v>80</v>
          </cell>
          <cell r="M54">
            <v>60</v>
          </cell>
          <cell r="N54">
            <v>60</v>
          </cell>
          <cell r="O54">
            <v>75</v>
          </cell>
          <cell r="P54">
            <v>225</v>
          </cell>
          <cell r="Q54">
            <v>200</v>
          </cell>
          <cell r="R54">
            <v>235</v>
          </cell>
          <cell r="S54">
            <v>0</v>
          </cell>
          <cell r="T54">
            <v>235</v>
          </cell>
          <cell r="U54">
            <v>275</v>
          </cell>
          <cell r="V54">
            <v>170</v>
          </cell>
          <cell r="W54">
            <v>190</v>
          </cell>
        </row>
        <row r="55">
          <cell r="A55">
            <v>1200</v>
          </cell>
          <cell r="B55">
            <v>40</v>
          </cell>
          <cell r="C55">
            <v>40</v>
          </cell>
          <cell r="D55">
            <v>40</v>
          </cell>
          <cell r="E55">
            <v>40</v>
          </cell>
          <cell r="F55">
            <v>45</v>
          </cell>
          <cell r="G55">
            <v>40</v>
          </cell>
          <cell r="H55">
            <v>35</v>
          </cell>
          <cell r="I55">
            <v>40</v>
          </cell>
          <cell r="J55">
            <v>40</v>
          </cell>
          <cell r="K55">
            <v>40</v>
          </cell>
          <cell r="L55">
            <v>45</v>
          </cell>
          <cell r="M55">
            <v>35</v>
          </cell>
          <cell r="N55">
            <v>35</v>
          </cell>
          <cell r="O55">
            <v>50</v>
          </cell>
          <cell r="P55">
            <v>145</v>
          </cell>
          <cell r="Q55">
            <v>155</v>
          </cell>
          <cell r="R55">
            <v>185</v>
          </cell>
          <cell r="S55">
            <v>0</v>
          </cell>
          <cell r="T55">
            <v>185</v>
          </cell>
          <cell r="U55">
            <v>170</v>
          </cell>
          <cell r="V55">
            <v>130</v>
          </cell>
          <cell r="W55">
            <v>135</v>
          </cell>
        </row>
        <row r="56">
          <cell r="A56">
            <v>1250</v>
          </cell>
          <cell r="B56">
            <v>115</v>
          </cell>
          <cell r="C56">
            <v>145</v>
          </cell>
          <cell r="D56">
            <v>140</v>
          </cell>
          <cell r="E56">
            <v>125</v>
          </cell>
          <cell r="F56">
            <v>100</v>
          </cell>
          <cell r="G56">
            <v>105</v>
          </cell>
          <cell r="H56">
            <v>0</v>
          </cell>
          <cell r="I56">
            <v>0</v>
          </cell>
          <cell r="J56">
            <v>0</v>
          </cell>
          <cell r="K56">
            <v>0</v>
          </cell>
          <cell r="L56">
            <v>0</v>
          </cell>
          <cell r="M56">
            <v>0</v>
          </cell>
          <cell r="N56">
            <v>0</v>
          </cell>
          <cell r="O56">
            <v>0</v>
          </cell>
          <cell r="P56">
            <v>0</v>
          </cell>
          <cell r="Q56">
            <v>115</v>
          </cell>
          <cell r="R56">
            <v>145</v>
          </cell>
          <cell r="S56">
            <v>0</v>
          </cell>
          <cell r="T56">
            <v>140</v>
          </cell>
          <cell r="U56">
            <v>125</v>
          </cell>
          <cell r="V56">
            <v>100</v>
          </cell>
          <cell r="W56">
            <v>105</v>
          </cell>
        </row>
        <row r="57">
          <cell r="A57">
            <v>1300</v>
          </cell>
          <cell r="B57">
            <v>85</v>
          </cell>
          <cell r="C57">
            <v>115</v>
          </cell>
          <cell r="D57">
            <v>110</v>
          </cell>
          <cell r="E57">
            <v>95</v>
          </cell>
          <cell r="F57">
            <v>80</v>
          </cell>
          <cell r="G57">
            <v>75</v>
          </cell>
          <cell r="H57">
            <v>0</v>
          </cell>
          <cell r="I57">
            <v>0</v>
          </cell>
          <cell r="J57">
            <v>0</v>
          </cell>
          <cell r="K57">
            <v>0</v>
          </cell>
          <cell r="L57">
            <v>0</v>
          </cell>
          <cell r="M57">
            <v>0</v>
          </cell>
          <cell r="N57">
            <v>0</v>
          </cell>
          <cell r="O57">
            <v>0</v>
          </cell>
          <cell r="P57">
            <v>0</v>
          </cell>
          <cell r="Q57">
            <v>85</v>
          </cell>
          <cell r="R57">
            <v>115</v>
          </cell>
          <cell r="S57">
            <v>0</v>
          </cell>
          <cell r="T57">
            <v>110</v>
          </cell>
          <cell r="U57">
            <v>95</v>
          </cell>
          <cell r="V57">
            <v>80</v>
          </cell>
          <cell r="W57">
            <v>75</v>
          </cell>
        </row>
        <row r="58">
          <cell r="A58">
            <v>1350</v>
          </cell>
          <cell r="B58">
            <v>60</v>
          </cell>
          <cell r="C58">
            <v>95</v>
          </cell>
          <cell r="D58">
            <v>85</v>
          </cell>
          <cell r="E58">
            <v>70</v>
          </cell>
          <cell r="F58">
            <v>60</v>
          </cell>
          <cell r="G58">
            <v>60</v>
          </cell>
          <cell r="H58">
            <v>0</v>
          </cell>
          <cell r="I58">
            <v>0</v>
          </cell>
          <cell r="J58">
            <v>0</v>
          </cell>
          <cell r="K58">
            <v>0</v>
          </cell>
          <cell r="L58">
            <v>0</v>
          </cell>
          <cell r="M58">
            <v>0</v>
          </cell>
          <cell r="N58">
            <v>0</v>
          </cell>
          <cell r="O58">
            <v>0</v>
          </cell>
          <cell r="P58">
            <v>0</v>
          </cell>
          <cell r="Q58">
            <v>60</v>
          </cell>
          <cell r="R58">
            <v>95</v>
          </cell>
          <cell r="S58">
            <v>0</v>
          </cell>
          <cell r="T58">
            <v>85</v>
          </cell>
          <cell r="U58">
            <v>70</v>
          </cell>
          <cell r="V58">
            <v>60</v>
          </cell>
          <cell r="W58">
            <v>60</v>
          </cell>
        </row>
        <row r="59">
          <cell r="A59">
            <v>1400</v>
          </cell>
          <cell r="B59">
            <v>50</v>
          </cell>
          <cell r="C59">
            <v>75</v>
          </cell>
          <cell r="D59">
            <v>65</v>
          </cell>
          <cell r="E59">
            <v>55</v>
          </cell>
          <cell r="F59">
            <v>45</v>
          </cell>
          <cell r="G59">
            <v>45</v>
          </cell>
          <cell r="H59">
            <v>0</v>
          </cell>
          <cell r="I59">
            <v>0</v>
          </cell>
          <cell r="J59">
            <v>0</v>
          </cell>
          <cell r="K59">
            <v>0</v>
          </cell>
          <cell r="L59">
            <v>0</v>
          </cell>
          <cell r="M59">
            <v>0</v>
          </cell>
          <cell r="N59">
            <v>0</v>
          </cell>
          <cell r="O59">
            <v>0</v>
          </cell>
          <cell r="P59">
            <v>0</v>
          </cell>
          <cell r="Q59">
            <v>50</v>
          </cell>
          <cell r="R59">
            <v>75</v>
          </cell>
          <cell r="S59">
            <v>0</v>
          </cell>
          <cell r="T59">
            <v>65</v>
          </cell>
          <cell r="U59">
            <v>55</v>
          </cell>
          <cell r="V59">
            <v>45</v>
          </cell>
          <cell r="W59">
            <v>45</v>
          </cell>
        </row>
        <row r="60">
          <cell r="A60">
            <v>1450</v>
          </cell>
          <cell r="B60">
            <v>35</v>
          </cell>
          <cell r="C60">
            <v>60</v>
          </cell>
          <cell r="D60">
            <v>50</v>
          </cell>
          <cell r="E60">
            <v>40</v>
          </cell>
          <cell r="F60">
            <v>30</v>
          </cell>
          <cell r="G60">
            <v>35</v>
          </cell>
          <cell r="H60">
            <v>0</v>
          </cell>
          <cell r="I60">
            <v>0</v>
          </cell>
          <cell r="J60">
            <v>0</v>
          </cell>
          <cell r="K60">
            <v>0</v>
          </cell>
          <cell r="L60">
            <v>0</v>
          </cell>
          <cell r="M60">
            <v>0</v>
          </cell>
          <cell r="N60">
            <v>0</v>
          </cell>
          <cell r="O60">
            <v>0</v>
          </cell>
          <cell r="P60">
            <v>0</v>
          </cell>
          <cell r="Q60">
            <v>35</v>
          </cell>
          <cell r="R60">
            <v>60</v>
          </cell>
          <cell r="S60">
            <v>0</v>
          </cell>
          <cell r="T60">
            <v>50</v>
          </cell>
          <cell r="U60">
            <v>40</v>
          </cell>
          <cell r="V60">
            <v>30</v>
          </cell>
          <cell r="W60">
            <v>35</v>
          </cell>
        </row>
        <row r="61">
          <cell r="A61">
            <v>1500</v>
          </cell>
          <cell r="B61">
            <v>25</v>
          </cell>
          <cell r="C61">
            <v>40</v>
          </cell>
          <cell r="D61">
            <v>40</v>
          </cell>
          <cell r="E61">
            <v>35</v>
          </cell>
          <cell r="F61">
            <v>25</v>
          </cell>
          <cell r="G61">
            <v>25</v>
          </cell>
          <cell r="H61">
            <v>0</v>
          </cell>
          <cell r="I61">
            <v>0</v>
          </cell>
          <cell r="J61">
            <v>0</v>
          </cell>
          <cell r="K61">
            <v>0</v>
          </cell>
          <cell r="L61">
            <v>0</v>
          </cell>
          <cell r="M61">
            <v>0</v>
          </cell>
          <cell r="N61">
            <v>0</v>
          </cell>
          <cell r="O61">
            <v>0</v>
          </cell>
          <cell r="P61">
            <v>0</v>
          </cell>
          <cell r="Q61">
            <v>25</v>
          </cell>
          <cell r="R61">
            <v>40</v>
          </cell>
          <cell r="S61">
            <v>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S78">
            <v>590</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S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S80">
            <v>475</v>
          </cell>
          <cell r="T80">
            <v>475</v>
          </cell>
          <cell r="U80">
            <v>485</v>
          </cell>
          <cell r="V80">
            <v>450</v>
          </cell>
          <cell r="W80">
            <v>460</v>
          </cell>
        </row>
        <row r="81">
          <cell r="A81">
            <v>1050</v>
          </cell>
          <cell r="B81">
            <v>205</v>
          </cell>
          <cell r="C81">
            <v>210</v>
          </cell>
          <cell r="D81">
            <v>190</v>
          </cell>
          <cell r="E81">
            <v>190</v>
          </cell>
          <cell r="F81">
            <v>235</v>
          </cell>
          <cell r="G81">
            <v>205</v>
          </cell>
          <cell r="H81">
            <v>210</v>
          </cell>
          <cell r="I81">
            <v>190</v>
          </cell>
          <cell r="J81">
            <v>190</v>
          </cell>
          <cell r="K81">
            <v>235</v>
          </cell>
          <cell r="L81">
            <v>220</v>
          </cell>
          <cell r="M81">
            <v>190</v>
          </cell>
          <cell r="N81">
            <v>190</v>
          </cell>
          <cell r="O81">
            <v>230</v>
          </cell>
          <cell r="P81">
            <v>480</v>
          </cell>
          <cell r="Q81">
            <v>410</v>
          </cell>
          <cell r="R81">
            <v>460</v>
          </cell>
          <cell r="S81">
            <v>0</v>
          </cell>
          <cell r="T81">
            <v>415</v>
          </cell>
          <cell r="U81">
            <v>480</v>
          </cell>
          <cell r="V81">
            <v>390</v>
          </cell>
          <cell r="W81">
            <v>450</v>
          </cell>
        </row>
        <row r="82">
          <cell r="A82">
            <v>1100</v>
          </cell>
          <cell r="B82">
            <v>130</v>
          </cell>
          <cell r="C82">
            <v>130</v>
          </cell>
          <cell r="D82">
            <v>130</v>
          </cell>
          <cell r="E82">
            <v>145</v>
          </cell>
          <cell r="F82">
            <v>145</v>
          </cell>
          <cell r="G82">
            <v>130</v>
          </cell>
          <cell r="H82">
            <v>135</v>
          </cell>
          <cell r="I82">
            <v>130</v>
          </cell>
          <cell r="J82">
            <v>130</v>
          </cell>
          <cell r="K82">
            <v>145</v>
          </cell>
          <cell r="L82">
            <v>145</v>
          </cell>
          <cell r="M82">
            <v>135</v>
          </cell>
          <cell r="N82">
            <v>135</v>
          </cell>
          <cell r="O82">
            <v>150</v>
          </cell>
          <cell r="P82">
            <v>400</v>
          </cell>
          <cell r="Q82">
            <v>345</v>
          </cell>
          <cell r="R82">
            <v>405</v>
          </cell>
          <cell r="S82">
            <v>0</v>
          </cell>
          <cell r="T82">
            <v>360</v>
          </cell>
          <cell r="U82">
            <v>430</v>
          </cell>
          <cell r="V82">
            <v>300</v>
          </cell>
          <cell r="W82">
            <v>345</v>
          </cell>
        </row>
        <row r="83">
          <cell r="A83">
            <v>1150</v>
          </cell>
          <cell r="B83">
            <v>80</v>
          </cell>
          <cell r="C83">
            <v>80</v>
          </cell>
          <cell r="D83">
            <v>80</v>
          </cell>
          <cell r="E83">
            <v>90</v>
          </cell>
          <cell r="F83">
            <v>110</v>
          </cell>
          <cell r="G83">
            <v>80</v>
          </cell>
          <cell r="H83">
            <v>80</v>
          </cell>
          <cell r="I83">
            <v>80</v>
          </cell>
          <cell r="J83">
            <v>80</v>
          </cell>
          <cell r="K83">
            <v>90</v>
          </cell>
          <cell r="L83">
            <v>110</v>
          </cell>
          <cell r="M83">
            <v>80</v>
          </cell>
          <cell r="N83">
            <v>80</v>
          </cell>
          <cell r="O83">
            <v>100</v>
          </cell>
          <cell r="P83">
            <v>295</v>
          </cell>
          <cell r="Q83">
            <v>265</v>
          </cell>
          <cell r="R83">
            <v>315</v>
          </cell>
          <cell r="S83">
            <v>0</v>
          </cell>
          <cell r="T83">
            <v>315</v>
          </cell>
          <cell r="U83">
            <v>365</v>
          </cell>
          <cell r="V83">
            <v>230</v>
          </cell>
          <cell r="W83">
            <v>250</v>
          </cell>
        </row>
        <row r="84">
          <cell r="A84">
            <v>1200</v>
          </cell>
          <cell r="B84">
            <v>50</v>
          </cell>
          <cell r="C84">
            <v>50</v>
          </cell>
          <cell r="D84">
            <v>50</v>
          </cell>
          <cell r="E84">
            <v>55</v>
          </cell>
          <cell r="F84">
            <v>60</v>
          </cell>
          <cell r="G84">
            <v>50</v>
          </cell>
          <cell r="H84">
            <v>45</v>
          </cell>
          <cell r="I84">
            <v>50</v>
          </cell>
          <cell r="J84">
            <v>50</v>
          </cell>
          <cell r="K84">
            <v>55</v>
          </cell>
          <cell r="L84">
            <v>60</v>
          </cell>
          <cell r="M84">
            <v>45</v>
          </cell>
          <cell r="N84">
            <v>45</v>
          </cell>
          <cell r="O84">
            <v>70</v>
          </cell>
          <cell r="P84">
            <v>190</v>
          </cell>
          <cell r="Q84">
            <v>205</v>
          </cell>
          <cell r="R84">
            <v>245</v>
          </cell>
          <cell r="S84">
            <v>0</v>
          </cell>
          <cell r="T84">
            <v>245</v>
          </cell>
          <cell r="U84">
            <v>230</v>
          </cell>
          <cell r="V84">
            <v>175</v>
          </cell>
          <cell r="W84">
            <v>185</v>
          </cell>
        </row>
        <row r="85">
          <cell r="A85">
            <v>1250</v>
          </cell>
          <cell r="B85">
            <v>150</v>
          </cell>
          <cell r="C85">
            <v>195</v>
          </cell>
          <cell r="D85">
            <v>185</v>
          </cell>
          <cell r="E85">
            <v>165</v>
          </cell>
          <cell r="F85">
            <v>135</v>
          </cell>
          <cell r="G85">
            <v>135</v>
          </cell>
          <cell r="H85">
            <v>0</v>
          </cell>
          <cell r="I85">
            <v>0</v>
          </cell>
          <cell r="J85">
            <v>0</v>
          </cell>
          <cell r="K85">
            <v>0</v>
          </cell>
          <cell r="L85">
            <v>0</v>
          </cell>
          <cell r="M85">
            <v>0</v>
          </cell>
          <cell r="N85">
            <v>0</v>
          </cell>
          <cell r="O85">
            <v>0</v>
          </cell>
          <cell r="P85">
            <v>0</v>
          </cell>
          <cell r="Q85">
            <v>150</v>
          </cell>
          <cell r="R85">
            <v>195</v>
          </cell>
          <cell r="S85">
            <v>0</v>
          </cell>
          <cell r="T85">
            <v>185</v>
          </cell>
          <cell r="U85">
            <v>165</v>
          </cell>
          <cell r="V85">
            <v>135</v>
          </cell>
          <cell r="W85">
            <v>135</v>
          </cell>
        </row>
        <row r="86">
          <cell r="A86">
            <v>1300</v>
          </cell>
          <cell r="B86">
            <v>115</v>
          </cell>
          <cell r="C86">
            <v>155</v>
          </cell>
          <cell r="D86">
            <v>145</v>
          </cell>
          <cell r="E86">
            <v>125</v>
          </cell>
          <cell r="F86">
            <v>105</v>
          </cell>
          <cell r="G86">
            <v>100</v>
          </cell>
          <cell r="H86">
            <v>0</v>
          </cell>
          <cell r="I86">
            <v>0</v>
          </cell>
          <cell r="J86">
            <v>0</v>
          </cell>
          <cell r="K86">
            <v>0</v>
          </cell>
          <cell r="L86">
            <v>0</v>
          </cell>
          <cell r="M86">
            <v>0</v>
          </cell>
          <cell r="N86">
            <v>0</v>
          </cell>
          <cell r="O86">
            <v>0</v>
          </cell>
          <cell r="P86">
            <v>0</v>
          </cell>
          <cell r="Q86">
            <v>115</v>
          </cell>
          <cell r="R86">
            <v>155</v>
          </cell>
          <cell r="S86">
            <v>0</v>
          </cell>
          <cell r="T86">
            <v>145</v>
          </cell>
          <cell r="U86">
            <v>125</v>
          </cell>
          <cell r="V86">
            <v>105</v>
          </cell>
          <cell r="W86">
            <v>100</v>
          </cell>
        </row>
        <row r="87">
          <cell r="A87">
            <v>1350</v>
          </cell>
          <cell r="B87">
            <v>80</v>
          </cell>
          <cell r="C87">
            <v>130</v>
          </cell>
          <cell r="D87">
            <v>115</v>
          </cell>
          <cell r="E87">
            <v>90</v>
          </cell>
          <cell r="F87">
            <v>80</v>
          </cell>
          <cell r="G87">
            <v>80</v>
          </cell>
          <cell r="H87">
            <v>0</v>
          </cell>
          <cell r="I87">
            <v>0</v>
          </cell>
          <cell r="J87">
            <v>0</v>
          </cell>
          <cell r="K87">
            <v>0</v>
          </cell>
          <cell r="L87">
            <v>0</v>
          </cell>
          <cell r="M87">
            <v>0</v>
          </cell>
          <cell r="N87">
            <v>0</v>
          </cell>
          <cell r="O87">
            <v>0</v>
          </cell>
          <cell r="P87">
            <v>0</v>
          </cell>
          <cell r="Q87">
            <v>80</v>
          </cell>
          <cell r="R87">
            <v>130</v>
          </cell>
          <cell r="S87">
            <v>0</v>
          </cell>
          <cell r="T87">
            <v>115</v>
          </cell>
          <cell r="U87">
            <v>90</v>
          </cell>
          <cell r="V87">
            <v>80</v>
          </cell>
          <cell r="W87">
            <v>80</v>
          </cell>
        </row>
        <row r="88">
          <cell r="A88">
            <v>1400</v>
          </cell>
          <cell r="B88">
            <v>65</v>
          </cell>
          <cell r="C88">
            <v>100</v>
          </cell>
          <cell r="D88">
            <v>85</v>
          </cell>
          <cell r="E88">
            <v>75</v>
          </cell>
          <cell r="F88">
            <v>60</v>
          </cell>
          <cell r="G88">
            <v>60</v>
          </cell>
          <cell r="H88">
            <v>0</v>
          </cell>
          <cell r="I88">
            <v>0</v>
          </cell>
          <cell r="J88">
            <v>0</v>
          </cell>
          <cell r="K88">
            <v>0</v>
          </cell>
          <cell r="L88">
            <v>0</v>
          </cell>
          <cell r="M88">
            <v>0</v>
          </cell>
          <cell r="N88">
            <v>0</v>
          </cell>
          <cell r="O88">
            <v>0</v>
          </cell>
          <cell r="P88">
            <v>0</v>
          </cell>
          <cell r="Q88">
            <v>65</v>
          </cell>
          <cell r="R88">
            <v>100</v>
          </cell>
          <cell r="S88">
            <v>0</v>
          </cell>
          <cell r="T88">
            <v>85</v>
          </cell>
          <cell r="U88">
            <v>75</v>
          </cell>
          <cell r="V88">
            <v>60</v>
          </cell>
          <cell r="W88">
            <v>60</v>
          </cell>
        </row>
        <row r="89">
          <cell r="A89">
            <v>1450</v>
          </cell>
          <cell r="B89">
            <v>45</v>
          </cell>
          <cell r="C89">
            <v>80</v>
          </cell>
          <cell r="D89">
            <v>70</v>
          </cell>
          <cell r="E89">
            <v>55</v>
          </cell>
          <cell r="F89">
            <v>40</v>
          </cell>
          <cell r="G89">
            <v>45</v>
          </cell>
          <cell r="H89">
            <v>0</v>
          </cell>
          <cell r="I89">
            <v>0</v>
          </cell>
          <cell r="J89">
            <v>0</v>
          </cell>
          <cell r="K89">
            <v>0</v>
          </cell>
          <cell r="L89">
            <v>0</v>
          </cell>
          <cell r="M89">
            <v>0</v>
          </cell>
          <cell r="N89">
            <v>0</v>
          </cell>
          <cell r="O89">
            <v>0</v>
          </cell>
          <cell r="P89">
            <v>0</v>
          </cell>
          <cell r="Q89">
            <v>45</v>
          </cell>
          <cell r="R89">
            <v>80</v>
          </cell>
          <cell r="S89">
            <v>0</v>
          </cell>
          <cell r="T89">
            <v>70</v>
          </cell>
          <cell r="U89">
            <v>55</v>
          </cell>
          <cell r="V89">
            <v>40</v>
          </cell>
          <cell r="W89">
            <v>45</v>
          </cell>
        </row>
        <row r="90">
          <cell r="A90">
            <v>1500</v>
          </cell>
          <cell r="B90">
            <v>35</v>
          </cell>
          <cell r="C90">
            <v>55</v>
          </cell>
          <cell r="D90">
            <v>55</v>
          </cell>
          <cell r="E90">
            <v>45</v>
          </cell>
          <cell r="F90">
            <v>30</v>
          </cell>
          <cell r="G90">
            <v>35</v>
          </cell>
          <cell r="H90">
            <v>0</v>
          </cell>
          <cell r="I90">
            <v>0</v>
          </cell>
          <cell r="J90">
            <v>0</v>
          </cell>
          <cell r="K90">
            <v>0</v>
          </cell>
          <cell r="L90">
            <v>0</v>
          </cell>
          <cell r="M90">
            <v>0</v>
          </cell>
          <cell r="N90">
            <v>0</v>
          </cell>
          <cell r="O90">
            <v>0</v>
          </cell>
          <cell r="P90">
            <v>0</v>
          </cell>
          <cell r="Q90">
            <v>35</v>
          </cell>
          <cell r="R90">
            <v>55</v>
          </cell>
          <cell r="S90">
            <v>0</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S107">
            <v>885</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S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S109">
            <v>715</v>
          </cell>
          <cell r="T109">
            <v>715</v>
          </cell>
          <cell r="U109">
            <v>725</v>
          </cell>
          <cell r="V109">
            <v>670</v>
          </cell>
          <cell r="W109">
            <v>685</v>
          </cell>
        </row>
        <row r="110">
          <cell r="A110">
            <v>1050</v>
          </cell>
          <cell r="B110">
            <v>310</v>
          </cell>
          <cell r="C110">
            <v>315</v>
          </cell>
          <cell r="D110">
            <v>290</v>
          </cell>
          <cell r="E110">
            <v>290</v>
          </cell>
          <cell r="F110">
            <v>350</v>
          </cell>
          <cell r="G110">
            <v>310</v>
          </cell>
          <cell r="H110">
            <v>315</v>
          </cell>
          <cell r="I110">
            <v>290</v>
          </cell>
          <cell r="J110">
            <v>290</v>
          </cell>
          <cell r="K110">
            <v>350</v>
          </cell>
          <cell r="L110">
            <v>330</v>
          </cell>
          <cell r="M110">
            <v>290</v>
          </cell>
          <cell r="N110">
            <v>290</v>
          </cell>
          <cell r="O110">
            <v>345</v>
          </cell>
          <cell r="P110">
            <v>720</v>
          </cell>
          <cell r="Q110">
            <v>615</v>
          </cell>
          <cell r="R110">
            <v>685</v>
          </cell>
          <cell r="S110">
            <v>0</v>
          </cell>
          <cell r="T110">
            <v>625</v>
          </cell>
          <cell r="U110">
            <v>720</v>
          </cell>
          <cell r="V110">
            <v>585</v>
          </cell>
          <cell r="W110">
            <v>670</v>
          </cell>
        </row>
        <row r="111">
          <cell r="A111">
            <v>1100</v>
          </cell>
          <cell r="B111">
            <v>190</v>
          </cell>
          <cell r="C111">
            <v>190</v>
          </cell>
          <cell r="D111">
            <v>190</v>
          </cell>
          <cell r="E111">
            <v>220</v>
          </cell>
          <cell r="F111">
            <v>220</v>
          </cell>
          <cell r="G111">
            <v>190</v>
          </cell>
          <cell r="H111">
            <v>200</v>
          </cell>
          <cell r="I111">
            <v>190</v>
          </cell>
          <cell r="J111">
            <v>190</v>
          </cell>
          <cell r="K111">
            <v>220</v>
          </cell>
          <cell r="L111">
            <v>220</v>
          </cell>
          <cell r="M111">
            <v>200</v>
          </cell>
          <cell r="N111">
            <v>200</v>
          </cell>
          <cell r="O111">
            <v>225</v>
          </cell>
          <cell r="P111">
            <v>605</v>
          </cell>
          <cell r="Q111">
            <v>515</v>
          </cell>
          <cell r="R111">
            <v>610</v>
          </cell>
          <cell r="S111">
            <v>0</v>
          </cell>
          <cell r="T111">
            <v>545</v>
          </cell>
          <cell r="U111">
            <v>645</v>
          </cell>
          <cell r="V111">
            <v>445</v>
          </cell>
          <cell r="W111">
            <v>520</v>
          </cell>
        </row>
        <row r="112">
          <cell r="A112">
            <v>1150</v>
          </cell>
          <cell r="B112">
            <v>125</v>
          </cell>
          <cell r="C112">
            <v>125</v>
          </cell>
          <cell r="D112">
            <v>125</v>
          </cell>
          <cell r="E112">
            <v>135</v>
          </cell>
          <cell r="F112">
            <v>165</v>
          </cell>
          <cell r="G112">
            <v>125</v>
          </cell>
          <cell r="H112">
            <v>125</v>
          </cell>
          <cell r="I112">
            <v>125</v>
          </cell>
          <cell r="J112">
            <v>125</v>
          </cell>
          <cell r="K112">
            <v>135</v>
          </cell>
          <cell r="L112">
            <v>165</v>
          </cell>
          <cell r="M112">
            <v>125</v>
          </cell>
          <cell r="N112">
            <v>125</v>
          </cell>
          <cell r="O112">
            <v>150</v>
          </cell>
          <cell r="P112">
            <v>445</v>
          </cell>
          <cell r="Q112">
            <v>400</v>
          </cell>
          <cell r="R112">
            <v>475</v>
          </cell>
          <cell r="S112">
            <v>0</v>
          </cell>
          <cell r="T112">
            <v>475</v>
          </cell>
          <cell r="U112">
            <v>550</v>
          </cell>
          <cell r="V112">
            <v>345</v>
          </cell>
          <cell r="W112">
            <v>375</v>
          </cell>
        </row>
        <row r="113">
          <cell r="A113">
            <v>1200</v>
          </cell>
          <cell r="B113">
            <v>75</v>
          </cell>
          <cell r="C113">
            <v>75</v>
          </cell>
          <cell r="D113">
            <v>75</v>
          </cell>
          <cell r="E113">
            <v>80</v>
          </cell>
          <cell r="F113">
            <v>90</v>
          </cell>
          <cell r="G113">
            <v>75</v>
          </cell>
          <cell r="H113">
            <v>70</v>
          </cell>
          <cell r="I113">
            <v>75</v>
          </cell>
          <cell r="J113">
            <v>75</v>
          </cell>
          <cell r="K113">
            <v>80</v>
          </cell>
          <cell r="L113">
            <v>90</v>
          </cell>
          <cell r="M113">
            <v>70</v>
          </cell>
          <cell r="N113">
            <v>70</v>
          </cell>
          <cell r="O113">
            <v>105</v>
          </cell>
          <cell r="P113">
            <v>290</v>
          </cell>
          <cell r="Q113">
            <v>310</v>
          </cell>
          <cell r="R113">
            <v>370</v>
          </cell>
          <cell r="S113">
            <v>0</v>
          </cell>
          <cell r="T113">
            <v>370</v>
          </cell>
          <cell r="U113">
            <v>345</v>
          </cell>
          <cell r="V113">
            <v>260</v>
          </cell>
          <cell r="W113">
            <v>275</v>
          </cell>
        </row>
        <row r="114">
          <cell r="A114">
            <v>1250</v>
          </cell>
          <cell r="B114">
            <v>225</v>
          </cell>
          <cell r="C114">
            <v>299</v>
          </cell>
          <cell r="D114">
            <v>280</v>
          </cell>
          <cell r="E114">
            <v>245</v>
          </cell>
          <cell r="F114">
            <v>200</v>
          </cell>
          <cell r="G114">
            <v>205</v>
          </cell>
          <cell r="H114">
            <v>0</v>
          </cell>
          <cell r="I114">
            <v>0</v>
          </cell>
          <cell r="J114">
            <v>0</v>
          </cell>
          <cell r="K114">
            <v>0</v>
          </cell>
          <cell r="L114">
            <v>0</v>
          </cell>
          <cell r="M114">
            <v>0</v>
          </cell>
          <cell r="N114">
            <v>0</v>
          </cell>
          <cell r="O114">
            <v>0</v>
          </cell>
          <cell r="P114">
            <v>0</v>
          </cell>
          <cell r="Q114">
            <v>225</v>
          </cell>
          <cell r="R114">
            <v>299</v>
          </cell>
          <cell r="S114">
            <v>0</v>
          </cell>
          <cell r="T114">
            <v>280</v>
          </cell>
          <cell r="U114">
            <v>245</v>
          </cell>
          <cell r="V114">
            <v>200</v>
          </cell>
          <cell r="W114">
            <v>205</v>
          </cell>
        </row>
        <row r="115">
          <cell r="A115">
            <v>1300</v>
          </cell>
          <cell r="B115">
            <v>170</v>
          </cell>
          <cell r="C115">
            <v>235</v>
          </cell>
          <cell r="D115">
            <v>220</v>
          </cell>
          <cell r="E115">
            <v>185</v>
          </cell>
          <cell r="F115">
            <v>160</v>
          </cell>
          <cell r="G115">
            <v>150</v>
          </cell>
          <cell r="H115">
            <v>0</v>
          </cell>
          <cell r="I115">
            <v>0</v>
          </cell>
          <cell r="J115">
            <v>0</v>
          </cell>
          <cell r="K115">
            <v>0</v>
          </cell>
          <cell r="L115">
            <v>0</v>
          </cell>
          <cell r="M115">
            <v>0</v>
          </cell>
          <cell r="N115">
            <v>0</v>
          </cell>
          <cell r="O115">
            <v>0</v>
          </cell>
          <cell r="P115">
            <v>0</v>
          </cell>
          <cell r="Q115">
            <v>170</v>
          </cell>
          <cell r="R115">
            <v>235</v>
          </cell>
          <cell r="S115">
            <v>0</v>
          </cell>
          <cell r="T115">
            <v>220</v>
          </cell>
          <cell r="U115">
            <v>185</v>
          </cell>
          <cell r="V115">
            <v>160</v>
          </cell>
          <cell r="W115">
            <v>150</v>
          </cell>
        </row>
        <row r="116">
          <cell r="A116">
            <v>1350</v>
          </cell>
          <cell r="B116">
            <v>125</v>
          </cell>
          <cell r="C116">
            <v>190</v>
          </cell>
          <cell r="D116">
            <v>170</v>
          </cell>
          <cell r="E116">
            <v>135</v>
          </cell>
          <cell r="F116">
            <v>115</v>
          </cell>
          <cell r="G116">
            <v>115</v>
          </cell>
          <cell r="H116">
            <v>0</v>
          </cell>
          <cell r="I116">
            <v>0</v>
          </cell>
          <cell r="J116">
            <v>0</v>
          </cell>
          <cell r="K116">
            <v>0</v>
          </cell>
          <cell r="L116">
            <v>0</v>
          </cell>
          <cell r="M116">
            <v>0</v>
          </cell>
          <cell r="N116">
            <v>0</v>
          </cell>
          <cell r="O116">
            <v>0</v>
          </cell>
          <cell r="P116">
            <v>0</v>
          </cell>
          <cell r="Q116">
            <v>125</v>
          </cell>
          <cell r="R116">
            <v>190</v>
          </cell>
          <cell r="S116">
            <v>0</v>
          </cell>
          <cell r="T116">
            <v>170</v>
          </cell>
          <cell r="U116">
            <v>135</v>
          </cell>
          <cell r="V116">
            <v>115</v>
          </cell>
          <cell r="W116">
            <v>115</v>
          </cell>
        </row>
        <row r="117">
          <cell r="A117">
            <v>1400</v>
          </cell>
          <cell r="B117">
            <v>95</v>
          </cell>
          <cell r="C117">
            <v>150</v>
          </cell>
          <cell r="D117">
            <v>130</v>
          </cell>
          <cell r="E117">
            <v>110</v>
          </cell>
          <cell r="F117">
            <v>90</v>
          </cell>
          <cell r="G117">
            <v>90</v>
          </cell>
          <cell r="H117">
            <v>0</v>
          </cell>
          <cell r="I117">
            <v>0</v>
          </cell>
          <cell r="J117">
            <v>0</v>
          </cell>
          <cell r="K117">
            <v>0</v>
          </cell>
          <cell r="L117">
            <v>0</v>
          </cell>
          <cell r="M117">
            <v>0</v>
          </cell>
          <cell r="N117">
            <v>0</v>
          </cell>
          <cell r="O117">
            <v>0</v>
          </cell>
          <cell r="P117">
            <v>0</v>
          </cell>
          <cell r="Q117">
            <v>95</v>
          </cell>
          <cell r="R117">
            <v>150</v>
          </cell>
          <cell r="S117">
            <v>0</v>
          </cell>
          <cell r="T117">
            <v>130</v>
          </cell>
          <cell r="U117">
            <v>110</v>
          </cell>
          <cell r="V117">
            <v>90</v>
          </cell>
          <cell r="W117">
            <v>90</v>
          </cell>
        </row>
        <row r="118">
          <cell r="A118">
            <v>1450</v>
          </cell>
          <cell r="B118">
            <v>70</v>
          </cell>
          <cell r="C118">
            <v>115</v>
          </cell>
          <cell r="D118">
            <v>105</v>
          </cell>
          <cell r="E118">
            <v>80</v>
          </cell>
          <cell r="F118">
            <v>60</v>
          </cell>
          <cell r="G118">
            <v>65</v>
          </cell>
          <cell r="H118">
            <v>0</v>
          </cell>
          <cell r="I118">
            <v>0</v>
          </cell>
          <cell r="J118">
            <v>0</v>
          </cell>
          <cell r="K118">
            <v>0</v>
          </cell>
          <cell r="L118">
            <v>0</v>
          </cell>
          <cell r="M118">
            <v>0</v>
          </cell>
          <cell r="N118">
            <v>0</v>
          </cell>
          <cell r="O118">
            <v>0</v>
          </cell>
          <cell r="P118">
            <v>0</v>
          </cell>
          <cell r="Q118">
            <v>70</v>
          </cell>
          <cell r="R118">
            <v>115</v>
          </cell>
          <cell r="S118">
            <v>0</v>
          </cell>
          <cell r="T118">
            <v>105</v>
          </cell>
          <cell r="U118">
            <v>80</v>
          </cell>
          <cell r="V118">
            <v>60</v>
          </cell>
          <cell r="W118">
            <v>65</v>
          </cell>
        </row>
        <row r="119">
          <cell r="A119">
            <v>1500</v>
          </cell>
          <cell r="B119">
            <v>55</v>
          </cell>
          <cell r="C119">
            <v>85</v>
          </cell>
          <cell r="D119">
            <v>75</v>
          </cell>
          <cell r="E119">
            <v>70</v>
          </cell>
          <cell r="F119">
            <v>50</v>
          </cell>
          <cell r="G119">
            <v>50</v>
          </cell>
          <cell r="H119">
            <v>0</v>
          </cell>
          <cell r="I119">
            <v>0</v>
          </cell>
          <cell r="J119">
            <v>0</v>
          </cell>
          <cell r="K119">
            <v>0</v>
          </cell>
          <cell r="L119">
            <v>0</v>
          </cell>
          <cell r="M119">
            <v>0</v>
          </cell>
          <cell r="N119">
            <v>0</v>
          </cell>
          <cell r="O119">
            <v>0</v>
          </cell>
          <cell r="P119">
            <v>0</v>
          </cell>
          <cell r="Q119">
            <v>55</v>
          </cell>
          <cell r="R119">
            <v>85</v>
          </cell>
          <cell r="S119">
            <v>0</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S136">
            <v>1325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S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S138">
            <v>1070</v>
          </cell>
          <cell r="T138">
            <v>1070</v>
          </cell>
          <cell r="U138">
            <v>1090</v>
          </cell>
          <cell r="V138">
            <v>1010</v>
          </cell>
          <cell r="W138">
            <v>1030</v>
          </cell>
        </row>
        <row r="139">
          <cell r="A139">
            <v>1050</v>
          </cell>
          <cell r="B139">
            <v>465</v>
          </cell>
          <cell r="C139">
            <v>475</v>
          </cell>
          <cell r="D139">
            <v>430</v>
          </cell>
          <cell r="E139">
            <v>430</v>
          </cell>
          <cell r="F139">
            <v>525</v>
          </cell>
          <cell r="G139">
            <v>465</v>
          </cell>
          <cell r="H139">
            <v>475</v>
          </cell>
          <cell r="I139">
            <v>430</v>
          </cell>
          <cell r="J139">
            <v>430</v>
          </cell>
          <cell r="K139">
            <v>525</v>
          </cell>
          <cell r="L139">
            <v>495</v>
          </cell>
          <cell r="M139">
            <v>430</v>
          </cell>
          <cell r="N139">
            <v>430</v>
          </cell>
          <cell r="O139">
            <v>515</v>
          </cell>
          <cell r="P139">
            <v>1080</v>
          </cell>
          <cell r="Q139">
            <v>925</v>
          </cell>
          <cell r="R139">
            <v>1030</v>
          </cell>
          <cell r="S139">
            <v>0</v>
          </cell>
          <cell r="T139">
            <v>940</v>
          </cell>
          <cell r="U139">
            <v>1080</v>
          </cell>
          <cell r="V139">
            <v>875</v>
          </cell>
          <cell r="W139">
            <v>1010</v>
          </cell>
        </row>
        <row r="140">
          <cell r="A140">
            <v>1100</v>
          </cell>
          <cell r="B140">
            <v>290</v>
          </cell>
          <cell r="C140">
            <v>290</v>
          </cell>
          <cell r="D140">
            <v>290</v>
          </cell>
          <cell r="E140">
            <v>330</v>
          </cell>
          <cell r="F140">
            <v>330</v>
          </cell>
          <cell r="G140">
            <v>290</v>
          </cell>
          <cell r="H140">
            <v>300</v>
          </cell>
          <cell r="I140">
            <v>290</v>
          </cell>
          <cell r="J140">
            <v>290</v>
          </cell>
          <cell r="K140">
            <v>330</v>
          </cell>
          <cell r="L140">
            <v>330</v>
          </cell>
          <cell r="M140">
            <v>300</v>
          </cell>
          <cell r="N140">
            <v>300</v>
          </cell>
          <cell r="O140">
            <v>340</v>
          </cell>
          <cell r="P140">
            <v>905</v>
          </cell>
          <cell r="Q140">
            <v>770</v>
          </cell>
          <cell r="R140">
            <v>915</v>
          </cell>
          <cell r="S140">
            <v>0</v>
          </cell>
          <cell r="T140">
            <v>815</v>
          </cell>
          <cell r="U140">
            <v>965</v>
          </cell>
          <cell r="V140">
            <v>670</v>
          </cell>
          <cell r="W140">
            <v>780</v>
          </cell>
        </row>
        <row r="141">
          <cell r="A141">
            <v>1150</v>
          </cell>
          <cell r="B141">
            <v>185</v>
          </cell>
          <cell r="C141">
            <v>185</v>
          </cell>
          <cell r="D141">
            <v>185</v>
          </cell>
          <cell r="E141">
            <v>205</v>
          </cell>
          <cell r="F141">
            <v>245</v>
          </cell>
          <cell r="G141">
            <v>185</v>
          </cell>
          <cell r="H141">
            <v>185</v>
          </cell>
          <cell r="I141">
            <v>185</v>
          </cell>
          <cell r="J141">
            <v>185</v>
          </cell>
          <cell r="K141">
            <v>205</v>
          </cell>
          <cell r="L141">
            <v>245</v>
          </cell>
          <cell r="M141">
            <v>185</v>
          </cell>
          <cell r="N141">
            <v>185</v>
          </cell>
          <cell r="O141">
            <v>225</v>
          </cell>
          <cell r="P141">
            <v>670</v>
          </cell>
          <cell r="Q141">
            <v>595</v>
          </cell>
          <cell r="R141">
            <v>710</v>
          </cell>
          <cell r="S141">
            <v>0</v>
          </cell>
          <cell r="T141">
            <v>710</v>
          </cell>
          <cell r="U141">
            <v>825</v>
          </cell>
          <cell r="V141">
            <v>515</v>
          </cell>
          <cell r="W141">
            <v>565</v>
          </cell>
        </row>
        <row r="142">
          <cell r="A142">
            <v>1200</v>
          </cell>
          <cell r="B142">
            <v>115</v>
          </cell>
          <cell r="C142">
            <v>115</v>
          </cell>
          <cell r="D142">
            <v>115</v>
          </cell>
          <cell r="E142">
            <v>125</v>
          </cell>
          <cell r="F142">
            <v>135</v>
          </cell>
          <cell r="G142">
            <v>115</v>
          </cell>
          <cell r="H142">
            <v>105</v>
          </cell>
          <cell r="I142">
            <v>115</v>
          </cell>
          <cell r="J142">
            <v>115</v>
          </cell>
          <cell r="K142">
            <v>125</v>
          </cell>
          <cell r="L142">
            <v>135</v>
          </cell>
          <cell r="M142">
            <v>105</v>
          </cell>
          <cell r="N142">
            <v>105</v>
          </cell>
          <cell r="O142">
            <v>155</v>
          </cell>
          <cell r="P142">
            <v>430</v>
          </cell>
          <cell r="Q142">
            <v>465</v>
          </cell>
          <cell r="R142">
            <v>555</v>
          </cell>
          <cell r="S142">
            <v>0</v>
          </cell>
          <cell r="T142">
            <v>555</v>
          </cell>
          <cell r="U142">
            <v>515</v>
          </cell>
          <cell r="V142">
            <v>390</v>
          </cell>
          <cell r="W142">
            <v>410</v>
          </cell>
        </row>
        <row r="143">
          <cell r="A143">
            <v>1250</v>
          </cell>
          <cell r="B143">
            <v>340</v>
          </cell>
          <cell r="C143">
            <v>440</v>
          </cell>
          <cell r="D143">
            <v>420</v>
          </cell>
          <cell r="E143">
            <v>370</v>
          </cell>
          <cell r="F143">
            <v>300</v>
          </cell>
          <cell r="G143">
            <v>310</v>
          </cell>
          <cell r="H143">
            <v>0</v>
          </cell>
          <cell r="I143">
            <v>0</v>
          </cell>
          <cell r="J143">
            <v>0</v>
          </cell>
          <cell r="K143">
            <v>0</v>
          </cell>
          <cell r="L143">
            <v>0</v>
          </cell>
          <cell r="M143">
            <v>0</v>
          </cell>
          <cell r="N143">
            <v>0</v>
          </cell>
          <cell r="O143">
            <v>0</v>
          </cell>
          <cell r="P143">
            <v>0</v>
          </cell>
          <cell r="Q143">
            <v>340</v>
          </cell>
          <cell r="R143">
            <v>440</v>
          </cell>
          <cell r="S143">
            <v>0</v>
          </cell>
          <cell r="T143">
            <v>420</v>
          </cell>
          <cell r="U143">
            <v>370</v>
          </cell>
          <cell r="V143">
            <v>300</v>
          </cell>
          <cell r="W143">
            <v>310</v>
          </cell>
        </row>
        <row r="144">
          <cell r="A144">
            <v>1300</v>
          </cell>
          <cell r="B144">
            <v>255</v>
          </cell>
          <cell r="C144">
            <v>350</v>
          </cell>
          <cell r="D144">
            <v>330</v>
          </cell>
          <cell r="E144">
            <v>280</v>
          </cell>
          <cell r="F144">
            <v>235</v>
          </cell>
          <cell r="G144">
            <v>225</v>
          </cell>
          <cell r="H144">
            <v>0</v>
          </cell>
          <cell r="I144">
            <v>0</v>
          </cell>
          <cell r="J144">
            <v>0</v>
          </cell>
          <cell r="K144">
            <v>0</v>
          </cell>
          <cell r="L144">
            <v>0</v>
          </cell>
          <cell r="M144">
            <v>0</v>
          </cell>
          <cell r="N144">
            <v>0</v>
          </cell>
          <cell r="O144">
            <v>0</v>
          </cell>
          <cell r="P144">
            <v>0</v>
          </cell>
          <cell r="Q144">
            <v>255</v>
          </cell>
          <cell r="R144">
            <v>350</v>
          </cell>
          <cell r="S144">
            <v>0</v>
          </cell>
          <cell r="T144">
            <v>330</v>
          </cell>
          <cell r="U144">
            <v>280</v>
          </cell>
          <cell r="V144">
            <v>235</v>
          </cell>
          <cell r="W144">
            <v>225</v>
          </cell>
        </row>
        <row r="145">
          <cell r="A145">
            <v>1350</v>
          </cell>
          <cell r="B145">
            <v>185</v>
          </cell>
          <cell r="C145">
            <v>290</v>
          </cell>
          <cell r="D145">
            <v>255</v>
          </cell>
          <cell r="E145">
            <v>205</v>
          </cell>
          <cell r="F145">
            <v>175</v>
          </cell>
          <cell r="G145">
            <v>175</v>
          </cell>
          <cell r="H145">
            <v>0</v>
          </cell>
          <cell r="I145">
            <v>0</v>
          </cell>
          <cell r="J145">
            <v>0</v>
          </cell>
          <cell r="K145">
            <v>0</v>
          </cell>
          <cell r="L145">
            <v>0</v>
          </cell>
          <cell r="M145">
            <v>0</v>
          </cell>
          <cell r="N145">
            <v>0</v>
          </cell>
          <cell r="O145">
            <v>0</v>
          </cell>
          <cell r="P145">
            <v>0</v>
          </cell>
          <cell r="Q145">
            <v>185</v>
          </cell>
          <cell r="R145">
            <v>290</v>
          </cell>
          <cell r="S145">
            <v>0</v>
          </cell>
          <cell r="T145">
            <v>255</v>
          </cell>
          <cell r="U145">
            <v>205</v>
          </cell>
          <cell r="V145">
            <v>175</v>
          </cell>
          <cell r="W145">
            <v>175</v>
          </cell>
        </row>
        <row r="146">
          <cell r="A146">
            <v>1400</v>
          </cell>
          <cell r="B146">
            <v>145</v>
          </cell>
          <cell r="C146">
            <v>225</v>
          </cell>
          <cell r="D146">
            <v>195</v>
          </cell>
          <cell r="E146">
            <v>165</v>
          </cell>
          <cell r="F146">
            <v>135</v>
          </cell>
          <cell r="G146">
            <v>135</v>
          </cell>
          <cell r="H146">
            <v>0</v>
          </cell>
          <cell r="I146">
            <v>0</v>
          </cell>
          <cell r="J146">
            <v>0</v>
          </cell>
          <cell r="K146">
            <v>0</v>
          </cell>
          <cell r="L146">
            <v>0</v>
          </cell>
          <cell r="M146">
            <v>0</v>
          </cell>
          <cell r="N146">
            <v>0</v>
          </cell>
          <cell r="O146">
            <v>0</v>
          </cell>
          <cell r="P146">
            <v>0</v>
          </cell>
          <cell r="Q146">
            <v>145</v>
          </cell>
          <cell r="R146">
            <v>225</v>
          </cell>
          <cell r="S146">
            <v>0</v>
          </cell>
          <cell r="T146">
            <v>195</v>
          </cell>
          <cell r="U146">
            <v>165</v>
          </cell>
          <cell r="V146">
            <v>135</v>
          </cell>
          <cell r="W146">
            <v>135</v>
          </cell>
        </row>
        <row r="147">
          <cell r="A147">
            <v>1450</v>
          </cell>
          <cell r="B147">
            <v>105</v>
          </cell>
          <cell r="C147">
            <v>175</v>
          </cell>
          <cell r="D147">
            <v>155</v>
          </cell>
          <cell r="E147">
            <v>125</v>
          </cell>
          <cell r="F147">
            <v>95</v>
          </cell>
          <cell r="G147">
            <v>100</v>
          </cell>
          <cell r="H147">
            <v>0</v>
          </cell>
          <cell r="I147">
            <v>0</v>
          </cell>
          <cell r="J147">
            <v>0</v>
          </cell>
          <cell r="K147">
            <v>0</v>
          </cell>
          <cell r="L147">
            <v>0</v>
          </cell>
          <cell r="M147">
            <v>0</v>
          </cell>
          <cell r="N147">
            <v>0</v>
          </cell>
          <cell r="O147">
            <v>0</v>
          </cell>
          <cell r="P147">
            <v>0</v>
          </cell>
          <cell r="Q147">
            <v>105</v>
          </cell>
          <cell r="R147">
            <v>175</v>
          </cell>
          <cell r="S147">
            <v>0</v>
          </cell>
          <cell r="T147">
            <v>155</v>
          </cell>
          <cell r="U147">
            <v>125</v>
          </cell>
          <cell r="V147">
            <v>95</v>
          </cell>
          <cell r="W147">
            <v>100</v>
          </cell>
        </row>
        <row r="148">
          <cell r="A148">
            <v>1500</v>
          </cell>
          <cell r="B148">
            <v>80</v>
          </cell>
          <cell r="C148">
            <v>125</v>
          </cell>
          <cell r="D148">
            <v>115</v>
          </cell>
          <cell r="E148">
            <v>105</v>
          </cell>
          <cell r="F148">
            <v>70</v>
          </cell>
          <cell r="G148">
            <v>75</v>
          </cell>
          <cell r="H148">
            <v>0</v>
          </cell>
          <cell r="I148">
            <v>0</v>
          </cell>
          <cell r="J148">
            <v>0</v>
          </cell>
          <cell r="K148">
            <v>0</v>
          </cell>
          <cell r="L148">
            <v>0</v>
          </cell>
          <cell r="M148">
            <v>0</v>
          </cell>
          <cell r="N148">
            <v>0</v>
          </cell>
          <cell r="O148">
            <v>0</v>
          </cell>
          <cell r="P148">
            <v>0</v>
          </cell>
          <cell r="Q148">
            <v>80</v>
          </cell>
          <cell r="R148">
            <v>125</v>
          </cell>
          <cell r="S148">
            <v>0</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S164">
            <v>2210</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S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S166">
            <v>1785</v>
          </cell>
          <cell r="T166">
            <v>1785</v>
          </cell>
          <cell r="U166">
            <v>1820</v>
          </cell>
          <cell r="V166">
            <v>1680</v>
          </cell>
          <cell r="W166">
            <v>1720</v>
          </cell>
        </row>
        <row r="167">
          <cell r="A167">
            <v>1050</v>
          </cell>
          <cell r="B167">
            <v>770</v>
          </cell>
          <cell r="C167">
            <v>790</v>
          </cell>
          <cell r="D167">
            <v>720</v>
          </cell>
          <cell r="E167">
            <v>720</v>
          </cell>
          <cell r="F167">
            <v>875</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S167">
            <v>0</v>
          </cell>
          <cell r="T167">
            <v>1565</v>
          </cell>
          <cell r="U167">
            <v>1800</v>
          </cell>
          <cell r="V167">
            <v>1460</v>
          </cell>
          <cell r="W167">
            <v>1680</v>
          </cell>
        </row>
        <row r="168">
          <cell r="A168">
            <v>1100</v>
          </cell>
          <cell r="B168">
            <v>480</v>
          </cell>
          <cell r="C168">
            <v>480</v>
          </cell>
          <cell r="D168">
            <v>480</v>
          </cell>
          <cell r="E168">
            <v>550</v>
          </cell>
          <cell r="F168">
            <v>550</v>
          </cell>
          <cell r="G168">
            <v>480</v>
          </cell>
          <cell r="H168">
            <v>495</v>
          </cell>
          <cell r="I168">
            <v>480</v>
          </cell>
          <cell r="J168">
            <v>480</v>
          </cell>
          <cell r="K168">
            <v>550</v>
          </cell>
          <cell r="L168">
            <v>550</v>
          </cell>
          <cell r="M168">
            <v>495</v>
          </cell>
          <cell r="N168">
            <v>495</v>
          </cell>
          <cell r="O168">
            <v>565</v>
          </cell>
          <cell r="P168">
            <v>1510</v>
          </cell>
          <cell r="Q168">
            <v>1285</v>
          </cell>
          <cell r="R168">
            <v>1525</v>
          </cell>
          <cell r="S168">
            <v>0</v>
          </cell>
          <cell r="T168">
            <v>1360</v>
          </cell>
          <cell r="U168">
            <v>1610</v>
          </cell>
          <cell r="V168">
            <v>1115</v>
          </cell>
          <cell r="W168">
            <v>1305</v>
          </cell>
        </row>
        <row r="169">
          <cell r="A169">
            <v>1150</v>
          </cell>
          <cell r="B169">
            <v>310</v>
          </cell>
          <cell r="C169">
            <v>310</v>
          </cell>
          <cell r="D169">
            <v>310</v>
          </cell>
          <cell r="E169">
            <v>345</v>
          </cell>
          <cell r="F169">
            <v>410</v>
          </cell>
          <cell r="G169">
            <v>310</v>
          </cell>
          <cell r="H169">
            <v>310</v>
          </cell>
          <cell r="I169">
            <v>310</v>
          </cell>
          <cell r="J169">
            <v>310</v>
          </cell>
          <cell r="K169">
            <v>345</v>
          </cell>
          <cell r="L169">
            <v>410</v>
          </cell>
          <cell r="M169">
            <v>310</v>
          </cell>
          <cell r="N169">
            <v>310</v>
          </cell>
          <cell r="O169">
            <v>375</v>
          </cell>
          <cell r="P169">
            <v>1115</v>
          </cell>
          <cell r="Q169">
            <v>995</v>
          </cell>
          <cell r="R169">
            <v>1185</v>
          </cell>
          <cell r="S169">
            <v>0</v>
          </cell>
          <cell r="T169">
            <v>1185</v>
          </cell>
          <cell r="U169">
            <v>1370</v>
          </cell>
          <cell r="V169">
            <v>860</v>
          </cell>
          <cell r="W169">
            <v>945</v>
          </cell>
        </row>
        <row r="170">
          <cell r="A170">
            <v>1200</v>
          </cell>
          <cell r="B170">
            <v>190</v>
          </cell>
          <cell r="C170">
            <v>190</v>
          </cell>
          <cell r="D170">
            <v>190</v>
          </cell>
          <cell r="E170">
            <v>205</v>
          </cell>
          <cell r="F170">
            <v>225</v>
          </cell>
          <cell r="G170">
            <v>190</v>
          </cell>
          <cell r="H170">
            <v>170</v>
          </cell>
          <cell r="I170">
            <v>190</v>
          </cell>
          <cell r="J170">
            <v>190</v>
          </cell>
          <cell r="K170">
            <v>205</v>
          </cell>
          <cell r="L170">
            <v>225</v>
          </cell>
          <cell r="M170">
            <v>170</v>
          </cell>
          <cell r="N170">
            <v>170</v>
          </cell>
          <cell r="O170">
            <v>255</v>
          </cell>
          <cell r="P170">
            <v>720</v>
          </cell>
          <cell r="Q170">
            <v>770</v>
          </cell>
          <cell r="R170">
            <v>925</v>
          </cell>
          <cell r="S170">
            <v>0</v>
          </cell>
          <cell r="T170">
            <v>925</v>
          </cell>
          <cell r="U170">
            <v>855</v>
          </cell>
          <cell r="V170">
            <v>650</v>
          </cell>
          <cell r="W170">
            <v>685</v>
          </cell>
        </row>
        <row r="171">
          <cell r="A171">
            <v>1250</v>
          </cell>
          <cell r="B171">
            <v>565</v>
          </cell>
          <cell r="C171">
            <v>735</v>
          </cell>
          <cell r="D171">
            <v>705</v>
          </cell>
          <cell r="E171">
            <v>615</v>
          </cell>
          <cell r="F171">
            <v>495</v>
          </cell>
          <cell r="G171">
            <v>515</v>
          </cell>
          <cell r="H171">
            <v>0</v>
          </cell>
          <cell r="I171">
            <v>0</v>
          </cell>
          <cell r="J171">
            <v>0</v>
          </cell>
          <cell r="K171">
            <v>0</v>
          </cell>
          <cell r="L171">
            <v>0</v>
          </cell>
          <cell r="M171">
            <v>0</v>
          </cell>
          <cell r="N171">
            <v>0</v>
          </cell>
          <cell r="O171">
            <v>0</v>
          </cell>
          <cell r="P171">
            <v>0</v>
          </cell>
          <cell r="Q171">
            <v>565</v>
          </cell>
          <cell r="R171">
            <v>735</v>
          </cell>
          <cell r="S171">
            <v>0</v>
          </cell>
          <cell r="T171">
            <v>705</v>
          </cell>
          <cell r="U171">
            <v>615</v>
          </cell>
          <cell r="V171">
            <v>495</v>
          </cell>
          <cell r="W171">
            <v>515</v>
          </cell>
        </row>
        <row r="172">
          <cell r="A172">
            <v>1300</v>
          </cell>
          <cell r="B172">
            <v>430</v>
          </cell>
          <cell r="C172">
            <v>585</v>
          </cell>
          <cell r="D172">
            <v>550</v>
          </cell>
          <cell r="E172">
            <v>465</v>
          </cell>
          <cell r="F172">
            <v>395</v>
          </cell>
          <cell r="G172">
            <v>375</v>
          </cell>
          <cell r="H172">
            <v>0</v>
          </cell>
          <cell r="I172">
            <v>0</v>
          </cell>
          <cell r="J172">
            <v>0</v>
          </cell>
          <cell r="K172">
            <v>0</v>
          </cell>
          <cell r="L172">
            <v>0</v>
          </cell>
          <cell r="M172">
            <v>0</v>
          </cell>
          <cell r="N172">
            <v>0</v>
          </cell>
          <cell r="O172">
            <v>0</v>
          </cell>
          <cell r="P172">
            <v>0</v>
          </cell>
          <cell r="Q172">
            <v>430</v>
          </cell>
          <cell r="R172">
            <v>585</v>
          </cell>
          <cell r="S172">
            <v>0</v>
          </cell>
          <cell r="T172">
            <v>550</v>
          </cell>
          <cell r="U172">
            <v>465</v>
          </cell>
          <cell r="V172">
            <v>395</v>
          </cell>
          <cell r="W172">
            <v>375</v>
          </cell>
        </row>
        <row r="173">
          <cell r="A173">
            <v>1350</v>
          </cell>
          <cell r="B173">
            <v>310</v>
          </cell>
          <cell r="C173">
            <v>480</v>
          </cell>
          <cell r="D173">
            <v>430</v>
          </cell>
          <cell r="E173">
            <v>345</v>
          </cell>
          <cell r="F173">
            <v>290</v>
          </cell>
          <cell r="G173">
            <v>290</v>
          </cell>
          <cell r="H173">
            <v>0</v>
          </cell>
          <cell r="I173">
            <v>0</v>
          </cell>
          <cell r="J173">
            <v>0</v>
          </cell>
          <cell r="K173">
            <v>0</v>
          </cell>
          <cell r="L173">
            <v>0</v>
          </cell>
          <cell r="M173">
            <v>0</v>
          </cell>
          <cell r="N173">
            <v>0</v>
          </cell>
          <cell r="O173">
            <v>0</v>
          </cell>
          <cell r="P173">
            <v>0</v>
          </cell>
          <cell r="Q173">
            <v>310</v>
          </cell>
          <cell r="R173">
            <v>480</v>
          </cell>
          <cell r="S173">
            <v>0</v>
          </cell>
          <cell r="T173">
            <v>430</v>
          </cell>
          <cell r="U173">
            <v>345</v>
          </cell>
          <cell r="V173">
            <v>290</v>
          </cell>
          <cell r="W173">
            <v>290</v>
          </cell>
        </row>
        <row r="174">
          <cell r="A174">
            <v>1400</v>
          </cell>
          <cell r="B174">
            <v>240</v>
          </cell>
          <cell r="C174">
            <v>380</v>
          </cell>
          <cell r="D174">
            <v>325</v>
          </cell>
          <cell r="E174">
            <v>275</v>
          </cell>
          <cell r="F174">
            <v>225</v>
          </cell>
          <cell r="G174">
            <v>225</v>
          </cell>
          <cell r="H174">
            <v>0</v>
          </cell>
          <cell r="I174">
            <v>0</v>
          </cell>
          <cell r="J174">
            <v>0</v>
          </cell>
          <cell r="K174">
            <v>0</v>
          </cell>
          <cell r="L174">
            <v>0</v>
          </cell>
          <cell r="M174">
            <v>0</v>
          </cell>
          <cell r="N174">
            <v>0</v>
          </cell>
          <cell r="O174">
            <v>0</v>
          </cell>
          <cell r="P174">
            <v>0</v>
          </cell>
          <cell r="Q174">
            <v>240</v>
          </cell>
          <cell r="R174">
            <v>380</v>
          </cell>
          <cell r="S174">
            <v>0</v>
          </cell>
          <cell r="T174">
            <v>325</v>
          </cell>
          <cell r="U174">
            <v>275</v>
          </cell>
          <cell r="V174">
            <v>225</v>
          </cell>
          <cell r="W174">
            <v>225</v>
          </cell>
        </row>
        <row r="175">
          <cell r="A175">
            <v>1450</v>
          </cell>
          <cell r="B175">
            <v>170</v>
          </cell>
          <cell r="C175">
            <v>290</v>
          </cell>
          <cell r="D175">
            <v>255</v>
          </cell>
          <cell r="E175">
            <v>205</v>
          </cell>
          <cell r="F175">
            <v>155</v>
          </cell>
          <cell r="G175">
            <v>165</v>
          </cell>
          <cell r="H175">
            <v>0</v>
          </cell>
          <cell r="I175">
            <v>0</v>
          </cell>
          <cell r="J175">
            <v>0</v>
          </cell>
          <cell r="K175">
            <v>0</v>
          </cell>
          <cell r="L175">
            <v>0</v>
          </cell>
          <cell r="M175">
            <v>0</v>
          </cell>
          <cell r="N175">
            <v>0</v>
          </cell>
          <cell r="O175">
            <v>0</v>
          </cell>
          <cell r="P175">
            <v>0</v>
          </cell>
          <cell r="Q175">
            <v>170</v>
          </cell>
          <cell r="R175">
            <v>290</v>
          </cell>
          <cell r="S175">
            <v>0</v>
          </cell>
          <cell r="T175">
            <v>255</v>
          </cell>
          <cell r="U175">
            <v>205</v>
          </cell>
          <cell r="V175">
            <v>155</v>
          </cell>
          <cell r="W175">
            <v>165</v>
          </cell>
        </row>
        <row r="176">
          <cell r="A176">
            <v>1500</v>
          </cell>
          <cell r="B176">
            <v>135</v>
          </cell>
          <cell r="C176">
            <v>205</v>
          </cell>
          <cell r="D176">
            <v>190</v>
          </cell>
          <cell r="E176">
            <v>170</v>
          </cell>
          <cell r="F176">
            <v>120</v>
          </cell>
          <cell r="G176">
            <v>130</v>
          </cell>
          <cell r="H176">
            <v>0</v>
          </cell>
          <cell r="I176">
            <v>0</v>
          </cell>
          <cell r="J176">
            <v>0</v>
          </cell>
          <cell r="K176">
            <v>0</v>
          </cell>
          <cell r="L176">
            <v>0</v>
          </cell>
          <cell r="M176">
            <v>0</v>
          </cell>
          <cell r="N176">
            <v>0</v>
          </cell>
          <cell r="O176">
            <v>0</v>
          </cell>
          <cell r="P176">
            <v>0</v>
          </cell>
          <cell r="Q176">
            <v>135</v>
          </cell>
          <cell r="R176">
            <v>205</v>
          </cell>
          <cell r="S176">
            <v>0</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S193">
            <v>3680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S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S195">
            <v>2970</v>
          </cell>
          <cell r="T195">
            <v>2970</v>
          </cell>
          <cell r="U195">
            <v>3030</v>
          </cell>
          <cell r="V195">
            <v>2800</v>
          </cell>
          <cell r="W195">
            <v>2865</v>
          </cell>
        </row>
        <row r="196">
          <cell r="A196">
            <v>1050</v>
          </cell>
          <cell r="B196">
            <v>1285</v>
          </cell>
          <cell r="C196">
            <v>1315</v>
          </cell>
          <cell r="D196">
            <v>1200</v>
          </cell>
          <cell r="E196">
            <v>1200</v>
          </cell>
          <cell r="F196">
            <v>1455</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S196">
            <v>0</v>
          </cell>
          <cell r="T196">
            <v>2605</v>
          </cell>
          <cell r="U196">
            <v>3000</v>
          </cell>
          <cell r="V196">
            <v>2430</v>
          </cell>
          <cell r="W196">
            <v>2800</v>
          </cell>
        </row>
        <row r="197">
          <cell r="A197">
            <v>1100</v>
          </cell>
          <cell r="B197">
            <v>800</v>
          </cell>
          <cell r="C197">
            <v>800</v>
          </cell>
          <cell r="D197">
            <v>800</v>
          </cell>
          <cell r="E197">
            <v>915</v>
          </cell>
          <cell r="F197">
            <v>915</v>
          </cell>
          <cell r="G197">
            <v>800</v>
          </cell>
          <cell r="H197">
            <v>830</v>
          </cell>
          <cell r="I197">
            <v>800</v>
          </cell>
          <cell r="J197">
            <v>800</v>
          </cell>
          <cell r="K197">
            <v>915</v>
          </cell>
          <cell r="L197">
            <v>915</v>
          </cell>
          <cell r="M197">
            <v>830</v>
          </cell>
          <cell r="N197">
            <v>830</v>
          </cell>
          <cell r="O197">
            <v>945</v>
          </cell>
          <cell r="P197">
            <v>1855</v>
          </cell>
          <cell r="Q197">
            <v>2145</v>
          </cell>
          <cell r="R197">
            <v>2545</v>
          </cell>
          <cell r="S197">
            <v>0</v>
          </cell>
          <cell r="T197">
            <v>2265</v>
          </cell>
          <cell r="U197">
            <v>2685</v>
          </cell>
          <cell r="V197">
            <v>1860</v>
          </cell>
          <cell r="W197">
            <v>2170</v>
          </cell>
        </row>
        <row r="198">
          <cell r="A198">
            <v>1150</v>
          </cell>
          <cell r="B198">
            <v>515</v>
          </cell>
          <cell r="C198">
            <v>515</v>
          </cell>
          <cell r="D198">
            <v>515</v>
          </cell>
          <cell r="E198">
            <v>570</v>
          </cell>
          <cell r="F198">
            <v>685</v>
          </cell>
          <cell r="G198">
            <v>515</v>
          </cell>
          <cell r="H198">
            <v>515</v>
          </cell>
          <cell r="I198">
            <v>515</v>
          </cell>
          <cell r="J198">
            <v>515</v>
          </cell>
          <cell r="K198">
            <v>570</v>
          </cell>
          <cell r="L198">
            <v>685</v>
          </cell>
          <cell r="M198">
            <v>515</v>
          </cell>
          <cell r="N198">
            <v>515</v>
          </cell>
          <cell r="O198">
            <v>630</v>
          </cell>
          <cell r="P198">
            <v>1200</v>
          </cell>
          <cell r="Q198">
            <v>1655</v>
          </cell>
          <cell r="R198">
            <v>1970</v>
          </cell>
          <cell r="S198">
            <v>0</v>
          </cell>
          <cell r="T198">
            <v>1970</v>
          </cell>
          <cell r="U198">
            <v>2285</v>
          </cell>
          <cell r="V198">
            <v>1430</v>
          </cell>
          <cell r="W198">
            <v>1570</v>
          </cell>
        </row>
        <row r="199">
          <cell r="A199">
            <v>1200</v>
          </cell>
          <cell r="B199">
            <v>315</v>
          </cell>
          <cell r="C199">
            <v>315</v>
          </cell>
          <cell r="D199">
            <v>315</v>
          </cell>
          <cell r="E199">
            <v>345</v>
          </cell>
          <cell r="F199">
            <v>370</v>
          </cell>
          <cell r="G199">
            <v>315</v>
          </cell>
          <cell r="H199">
            <v>285</v>
          </cell>
          <cell r="I199">
            <v>315</v>
          </cell>
          <cell r="J199">
            <v>315</v>
          </cell>
          <cell r="K199">
            <v>345</v>
          </cell>
          <cell r="L199">
            <v>370</v>
          </cell>
          <cell r="M199">
            <v>285</v>
          </cell>
          <cell r="N199">
            <v>285</v>
          </cell>
          <cell r="O199">
            <v>430</v>
          </cell>
          <cell r="P199">
            <v>0</v>
          </cell>
          <cell r="Q199">
            <v>1285</v>
          </cell>
          <cell r="R199">
            <v>1545</v>
          </cell>
          <cell r="S199">
            <v>0</v>
          </cell>
          <cell r="T199">
            <v>1545</v>
          </cell>
          <cell r="U199">
            <v>1430</v>
          </cell>
          <cell r="V199">
            <v>1085</v>
          </cell>
          <cell r="W199">
            <v>1145</v>
          </cell>
        </row>
        <row r="200">
          <cell r="A200">
            <v>1250</v>
          </cell>
          <cell r="B200">
            <v>945</v>
          </cell>
          <cell r="C200">
            <v>1230</v>
          </cell>
          <cell r="D200">
            <v>1170</v>
          </cell>
          <cell r="E200">
            <v>1030</v>
          </cell>
          <cell r="F200">
            <v>830</v>
          </cell>
          <cell r="G200">
            <v>855</v>
          </cell>
          <cell r="H200">
            <v>0</v>
          </cell>
          <cell r="I200">
            <v>0</v>
          </cell>
          <cell r="J200">
            <v>0</v>
          </cell>
          <cell r="K200">
            <v>0</v>
          </cell>
          <cell r="L200">
            <v>0</v>
          </cell>
          <cell r="M200">
            <v>0</v>
          </cell>
          <cell r="N200">
            <v>0</v>
          </cell>
          <cell r="O200">
            <v>0</v>
          </cell>
          <cell r="P200">
            <v>0</v>
          </cell>
          <cell r="Q200">
            <v>945</v>
          </cell>
          <cell r="R200">
            <v>1230</v>
          </cell>
          <cell r="S200">
            <v>0</v>
          </cell>
          <cell r="T200">
            <v>1170</v>
          </cell>
          <cell r="U200">
            <v>1030</v>
          </cell>
          <cell r="V200">
            <v>830</v>
          </cell>
          <cell r="W200">
            <v>855</v>
          </cell>
        </row>
        <row r="201">
          <cell r="A201">
            <v>1300</v>
          </cell>
          <cell r="B201">
            <v>715</v>
          </cell>
          <cell r="C201">
            <v>970</v>
          </cell>
          <cell r="D201">
            <v>915</v>
          </cell>
          <cell r="E201">
            <v>770</v>
          </cell>
          <cell r="F201">
            <v>660</v>
          </cell>
          <cell r="G201">
            <v>630</v>
          </cell>
          <cell r="H201">
            <v>0</v>
          </cell>
          <cell r="I201">
            <v>0</v>
          </cell>
          <cell r="J201">
            <v>0</v>
          </cell>
          <cell r="K201">
            <v>0</v>
          </cell>
          <cell r="L201">
            <v>0</v>
          </cell>
          <cell r="M201">
            <v>0</v>
          </cell>
          <cell r="N201">
            <v>0</v>
          </cell>
          <cell r="O201">
            <v>0</v>
          </cell>
          <cell r="P201">
            <v>0</v>
          </cell>
          <cell r="Q201">
            <v>715</v>
          </cell>
          <cell r="R201">
            <v>970</v>
          </cell>
          <cell r="S201">
            <v>0</v>
          </cell>
          <cell r="T201">
            <v>915</v>
          </cell>
          <cell r="U201">
            <v>770</v>
          </cell>
          <cell r="V201">
            <v>660</v>
          </cell>
          <cell r="W201">
            <v>630</v>
          </cell>
        </row>
        <row r="202">
          <cell r="A202">
            <v>1350</v>
          </cell>
          <cell r="B202">
            <v>515</v>
          </cell>
          <cell r="C202">
            <v>800</v>
          </cell>
          <cell r="D202">
            <v>715</v>
          </cell>
          <cell r="E202">
            <v>570</v>
          </cell>
          <cell r="F202">
            <v>485</v>
          </cell>
          <cell r="G202">
            <v>485</v>
          </cell>
          <cell r="H202">
            <v>0</v>
          </cell>
          <cell r="I202">
            <v>0</v>
          </cell>
          <cell r="J202">
            <v>0</v>
          </cell>
          <cell r="K202">
            <v>0</v>
          </cell>
          <cell r="L202">
            <v>0</v>
          </cell>
          <cell r="M202">
            <v>0</v>
          </cell>
          <cell r="N202">
            <v>0</v>
          </cell>
          <cell r="O202">
            <v>0</v>
          </cell>
          <cell r="P202">
            <v>0</v>
          </cell>
          <cell r="Q202">
            <v>515</v>
          </cell>
          <cell r="R202">
            <v>800</v>
          </cell>
          <cell r="S202">
            <v>0</v>
          </cell>
          <cell r="T202">
            <v>715</v>
          </cell>
          <cell r="U202">
            <v>570</v>
          </cell>
          <cell r="V202">
            <v>485</v>
          </cell>
          <cell r="W202">
            <v>485</v>
          </cell>
        </row>
        <row r="203">
          <cell r="A203">
            <v>1400</v>
          </cell>
          <cell r="B203">
            <v>400</v>
          </cell>
          <cell r="C203">
            <v>630</v>
          </cell>
          <cell r="D203">
            <v>545</v>
          </cell>
          <cell r="E203">
            <v>455</v>
          </cell>
          <cell r="F203">
            <v>370</v>
          </cell>
          <cell r="G203">
            <v>370</v>
          </cell>
          <cell r="H203">
            <v>0</v>
          </cell>
          <cell r="I203">
            <v>0</v>
          </cell>
          <cell r="J203">
            <v>0</v>
          </cell>
          <cell r="K203">
            <v>0</v>
          </cell>
          <cell r="L203">
            <v>0</v>
          </cell>
          <cell r="M203">
            <v>0</v>
          </cell>
          <cell r="N203">
            <v>0</v>
          </cell>
          <cell r="O203">
            <v>0</v>
          </cell>
          <cell r="P203">
            <v>0</v>
          </cell>
          <cell r="Q203">
            <v>400</v>
          </cell>
          <cell r="R203">
            <v>630</v>
          </cell>
          <cell r="S203">
            <v>0</v>
          </cell>
          <cell r="T203">
            <v>545</v>
          </cell>
          <cell r="U203">
            <v>455</v>
          </cell>
          <cell r="V203">
            <v>370</v>
          </cell>
          <cell r="W203">
            <v>370</v>
          </cell>
        </row>
        <row r="204">
          <cell r="A204">
            <v>1450</v>
          </cell>
          <cell r="B204">
            <v>285</v>
          </cell>
          <cell r="C204">
            <v>485</v>
          </cell>
          <cell r="D204">
            <v>430</v>
          </cell>
          <cell r="E204">
            <v>345</v>
          </cell>
          <cell r="F204">
            <v>260</v>
          </cell>
          <cell r="G204">
            <v>275</v>
          </cell>
          <cell r="H204">
            <v>0</v>
          </cell>
          <cell r="I204">
            <v>0</v>
          </cell>
          <cell r="J204">
            <v>0</v>
          </cell>
          <cell r="K204">
            <v>0</v>
          </cell>
          <cell r="L204">
            <v>0</v>
          </cell>
          <cell r="M204">
            <v>0</v>
          </cell>
          <cell r="N204">
            <v>0</v>
          </cell>
          <cell r="O204">
            <v>0</v>
          </cell>
          <cell r="P204">
            <v>0</v>
          </cell>
          <cell r="Q204">
            <v>285</v>
          </cell>
          <cell r="R204">
            <v>485</v>
          </cell>
          <cell r="S204">
            <v>0</v>
          </cell>
          <cell r="T204">
            <v>430</v>
          </cell>
          <cell r="U204">
            <v>345</v>
          </cell>
          <cell r="V204">
            <v>260</v>
          </cell>
          <cell r="W204">
            <v>275</v>
          </cell>
        </row>
        <row r="205">
          <cell r="A205">
            <v>1500</v>
          </cell>
          <cell r="B205">
            <v>230</v>
          </cell>
          <cell r="C205">
            <v>345</v>
          </cell>
          <cell r="D205">
            <v>315</v>
          </cell>
          <cell r="E205">
            <v>285</v>
          </cell>
          <cell r="F205">
            <v>200</v>
          </cell>
          <cell r="G205">
            <v>215</v>
          </cell>
          <cell r="H205">
            <v>0</v>
          </cell>
          <cell r="I205">
            <v>0</v>
          </cell>
          <cell r="J205">
            <v>0</v>
          </cell>
          <cell r="K205">
            <v>0</v>
          </cell>
          <cell r="L205">
            <v>0</v>
          </cell>
          <cell r="M205">
            <v>0</v>
          </cell>
          <cell r="N205">
            <v>0</v>
          </cell>
          <cell r="O205">
            <v>0</v>
          </cell>
          <cell r="P205">
            <v>0</v>
          </cell>
          <cell r="Q205">
            <v>230</v>
          </cell>
          <cell r="R205">
            <v>345</v>
          </cell>
          <cell r="S205">
            <v>0</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S221">
            <v>6625</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S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S223">
            <v>5350</v>
          </cell>
          <cell r="T223">
            <v>5350</v>
          </cell>
          <cell r="U223">
            <v>5450</v>
          </cell>
          <cell r="V223">
            <v>5040</v>
          </cell>
          <cell r="W223">
            <v>5155</v>
          </cell>
        </row>
        <row r="224">
          <cell r="A224">
            <v>1050</v>
          </cell>
          <cell r="B224">
            <v>2315</v>
          </cell>
          <cell r="C224">
            <v>2365</v>
          </cell>
          <cell r="D224">
            <v>2160</v>
          </cell>
          <cell r="E224">
            <v>2160</v>
          </cell>
          <cell r="F224">
            <v>2625</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S224">
            <v>0</v>
          </cell>
          <cell r="T224">
            <v>4690</v>
          </cell>
          <cell r="U224">
            <v>5400</v>
          </cell>
          <cell r="V224">
            <v>4370</v>
          </cell>
          <cell r="W224">
            <v>5040</v>
          </cell>
        </row>
        <row r="225">
          <cell r="A225">
            <v>1100</v>
          </cell>
          <cell r="B225">
            <v>1440</v>
          </cell>
          <cell r="C225" t="str">
            <v/>
          </cell>
          <cell r="D225">
            <v>1440</v>
          </cell>
          <cell r="E225">
            <v>1440</v>
          </cell>
          <cell r="F225">
            <v>1645</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S225">
            <v>0</v>
          </cell>
          <cell r="T225">
            <v>4075</v>
          </cell>
          <cell r="U225">
            <v>4835</v>
          </cell>
          <cell r="V225">
            <v>3345</v>
          </cell>
          <cell r="W225">
            <v>3910</v>
          </cell>
        </row>
        <row r="226">
          <cell r="A226">
            <v>1150</v>
          </cell>
          <cell r="B226">
            <v>925</v>
          </cell>
          <cell r="C226">
            <v>925</v>
          </cell>
          <cell r="D226">
            <v>925</v>
          </cell>
          <cell r="E226">
            <v>1030</v>
          </cell>
          <cell r="F226">
            <v>1235</v>
          </cell>
          <cell r="G226">
            <v>925</v>
          </cell>
          <cell r="H226">
            <v>925</v>
          </cell>
          <cell r="I226">
            <v>925</v>
          </cell>
          <cell r="J226">
            <v>925</v>
          </cell>
          <cell r="K226">
            <v>1030</v>
          </cell>
          <cell r="L226">
            <v>1235</v>
          </cell>
          <cell r="M226">
            <v>925</v>
          </cell>
          <cell r="N226">
            <v>925</v>
          </cell>
          <cell r="O226">
            <v>1130</v>
          </cell>
          <cell r="P226">
            <v>3345</v>
          </cell>
          <cell r="Q226">
            <v>2985</v>
          </cell>
          <cell r="R226">
            <v>3550</v>
          </cell>
          <cell r="S226">
            <v>0</v>
          </cell>
          <cell r="T226">
            <v>3550</v>
          </cell>
          <cell r="U226">
            <v>4115</v>
          </cell>
          <cell r="V226">
            <v>2570</v>
          </cell>
          <cell r="W226">
            <v>2830</v>
          </cell>
        </row>
        <row r="227">
          <cell r="A227">
            <v>1200</v>
          </cell>
          <cell r="B227">
            <v>565</v>
          </cell>
          <cell r="C227">
            <v>565</v>
          </cell>
          <cell r="D227">
            <v>565</v>
          </cell>
          <cell r="E227">
            <v>615</v>
          </cell>
          <cell r="F227">
            <v>670</v>
          </cell>
          <cell r="G227">
            <v>565</v>
          </cell>
          <cell r="H227">
            <v>515</v>
          </cell>
          <cell r="I227">
            <v>565</v>
          </cell>
          <cell r="J227">
            <v>565</v>
          </cell>
          <cell r="K227">
            <v>615</v>
          </cell>
          <cell r="L227">
            <v>670</v>
          </cell>
          <cell r="M227">
            <v>515</v>
          </cell>
          <cell r="N227">
            <v>515</v>
          </cell>
          <cell r="O227">
            <v>770</v>
          </cell>
          <cell r="P227">
            <v>2160</v>
          </cell>
          <cell r="Q227">
            <v>2315</v>
          </cell>
          <cell r="R227">
            <v>2775</v>
          </cell>
          <cell r="S227">
            <v>0</v>
          </cell>
          <cell r="T227">
            <v>2725</v>
          </cell>
          <cell r="U227">
            <v>2570</v>
          </cell>
          <cell r="V227">
            <v>1955</v>
          </cell>
          <cell r="W227">
            <v>2055</v>
          </cell>
        </row>
        <row r="228">
          <cell r="A228">
            <v>1250</v>
          </cell>
          <cell r="B228">
            <v>1695</v>
          </cell>
          <cell r="C228">
            <v>2210</v>
          </cell>
          <cell r="D228">
            <v>2110</v>
          </cell>
          <cell r="E228">
            <v>1850</v>
          </cell>
          <cell r="F228">
            <v>1490</v>
          </cell>
          <cell r="G228">
            <v>1545</v>
          </cell>
          <cell r="H228">
            <v>0</v>
          </cell>
          <cell r="I228">
            <v>0</v>
          </cell>
          <cell r="J228">
            <v>0</v>
          </cell>
          <cell r="K228">
            <v>0</v>
          </cell>
          <cell r="L228">
            <v>0</v>
          </cell>
          <cell r="M228">
            <v>0</v>
          </cell>
          <cell r="N228">
            <v>0</v>
          </cell>
          <cell r="O228">
            <v>0</v>
          </cell>
          <cell r="P228">
            <v>0</v>
          </cell>
          <cell r="Q228">
            <v>1695</v>
          </cell>
          <cell r="R228">
            <v>2210</v>
          </cell>
          <cell r="S228">
            <v>0</v>
          </cell>
          <cell r="T228">
            <v>2110</v>
          </cell>
          <cell r="U228">
            <v>1850</v>
          </cell>
          <cell r="V228">
            <v>1490</v>
          </cell>
          <cell r="W228">
            <v>1545</v>
          </cell>
        </row>
        <row r="229">
          <cell r="A229">
            <v>1300</v>
          </cell>
          <cell r="B229">
            <v>1285</v>
          </cell>
          <cell r="C229">
            <v>1750</v>
          </cell>
          <cell r="D229">
            <v>1645</v>
          </cell>
          <cell r="E229">
            <v>1390</v>
          </cell>
          <cell r="F229">
            <v>1185</v>
          </cell>
          <cell r="G229">
            <v>1130</v>
          </cell>
          <cell r="H229">
            <v>0</v>
          </cell>
          <cell r="I229">
            <v>0</v>
          </cell>
          <cell r="J229">
            <v>0</v>
          </cell>
          <cell r="K229">
            <v>0</v>
          </cell>
          <cell r="L229">
            <v>0</v>
          </cell>
          <cell r="M229">
            <v>0</v>
          </cell>
          <cell r="N229">
            <v>0</v>
          </cell>
          <cell r="O229">
            <v>0</v>
          </cell>
          <cell r="P229">
            <v>0</v>
          </cell>
          <cell r="Q229">
            <v>1285</v>
          </cell>
          <cell r="R229">
            <v>1750</v>
          </cell>
          <cell r="S229">
            <v>0</v>
          </cell>
          <cell r="T229">
            <v>1645</v>
          </cell>
          <cell r="U229">
            <v>1390</v>
          </cell>
          <cell r="V229">
            <v>1185</v>
          </cell>
          <cell r="W229">
            <v>1130</v>
          </cell>
        </row>
        <row r="230">
          <cell r="A230">
            <v>1350</v>
          </cell>
          <cell r="B230">
            <v>925</v>
          </cell>
          <cell r="C230">
            <v>1440</v>
          </cell>
          <cell r="D230">
            <v>1285</v>
          </cell>
          <cell r="E230">
            <v>1030</v>
          </cell>
          <cell r="F230">
            <v>875</v>
          </cell>
          <cell r="G230">
            <v>875</v>
          </cell>
          <cell r="H230">
            <v>0</v>
          </cell>
          <cell r="I230">
            <v>0</v>
          </cell>
          <cell r="J230">
            <v>0</v>
          </cell>
          <cell r="K230">
            <v>0</v>
          </cell>
          <cell r="L230">
            <v>0</v>
          </cell>
          <cell r="M230">
            <v>0</v>
          </cell>
          <cell r="N230">
            <v>0</v>
          </cell>
          <cell r="O230">
            <v>0</v>
          </cell>
          <cell r="P230">
            <v>0</v>
          </cell>
          <cell r="Q230">
            <v>925</v>
          </cell>
          <cell r="R230">
            <v>1440</v>
          </cell>
          <cell r="S230">
            <v>0</v>
          </cell>
          <cell r="T230">
            <v>1285</v>
          </cell>
          <cell r="U230">
            <v>1030</v>
          </cell>
          <cell r="V230">
            <v>875</v>
          </cell>
          <cell r="W230">
            <v>875</v>
          </cell>
        </row>
        <row r="231">
          <cell r="A231">
            <v>1400</v>
          </cell>
          <cell r="B231">
            <v>720</v>
          </cell>
          <cell r="C231">
            <v>1130</v>
          </cell>
          <cell r="D231">
            <v>975</v>
          </cell>
          <cell r="E231">
            <v>825</v>
          </cell>
          <cell r="F231">
            <v>670</v>
          </cell>
          <cell r="G231">
            <v>670</v>
          </cell>
          <cell r="H231">
            <v>0</v>
          </cell>
          <cell r="I231">
            <v>0</v>
          </cell>
          <cell r="J231">
            <v>0</v>
          </cell>
          <cell r="K231">
            <v>0</v>
          </cell>
          <cell r="L231">
            <v>0</v>
          </cell>
          <cell r="M231">
            <v>0</v>
          </cell>
          <cell r="N231">
            <v>0</v>
          </cell>
          <cell r="O231">
            <v>0</v>
          </cell>
          <cell r="P231">
            <v>0</v>
          </cell>
          <cell r="Q231">
            <v>720</v>
          </cell>
          <cell r="R231">
            <v>1130</v>
          </cell>
          <cell r="S231">
            <v>0</v>
          </cell>
          <cell r="T231">
            <v>975</v>
          </cell>
          <cell r="U231">
            <v>825</v>
          </cell>
          <cell r="V231">
            <v>670</v>
          </cell>
          <cell r="W231">
            <v>670</v>
          </cell>
        </row>
        <row r="232">
          <cell r="A232">
            <v>1450</v>
          </cell>
          <cell r="B232">
            <v>515</v>
          </cell>
          <cell r="C232">
            <v>875</v>
          </cell>
          <cell r="D232">
            <v>770</v>
          </cell>
          <cell r="E232">
            <v>615</v>
          </cell>
          <cell r="F232">
            <v>465</v>
          </cell>
          <cell r="G232">
            <v>500</v>
          </cell>
          <cell r="H232">
            <v>0</v>
          </cell>
          <cell r="I232">
            <v>0</v>
          </cell>
          <cell r="J232">
            <v>0</v>
          </cell>
          <cell r="K232">
            <v>0</v>
          </cell>
          <cell r="L232">
            <v>0</v>
          </cell>
          <cell r="M232">
            <v>0</v>
          </cell>
          <cell r="N232">
            <v>0</v>
          </cell>
          <cell r="O232">
            <v>0</v>
          </cell>
          <cell r="P232">
            <v>0</v>
          </cell>
          <cell r="Q232">
            <v>515</v>
          </cell>
          <cell r="R232">
            <v>875</v>
          </cell>
          <cell r="S232">
            <v>0</v>
          </cell>
          <cell r="T232">
            <v>770</v>
          </cell>
          <cell r="U232">
            <v>615</v>
          </cell>
          <cell r="V232">
            <v>465</v>
          </cell>
          <cell r="W232">
            <v>500</v>
          </cell>
        </row>
        <row r="233">
          <cell r="A233">
            <v>1500</v>
          </cell>
          <cell r="B233">
            <v>410</v>
          </cell>
          <cell r="C233">
            <v>620</v>
          </cell>
          <cell r="D233">
            <v>565</v>
          </cell>
          <cell r="E233">
            <v>515</v>
          </cell>
          <cell r="F233">
            <v>360</v>
          </cell>
          <cell r="G233">
            <v>385</v>
          </cell>
          <cell r="H233">
            <v>0</v>
          </cell>
          <cell r="I233">
            <v>0</v>
          </cell>
          <cell r="J233">
            <v>0</v>
          </cell>
          <cell r="K233">
            <v>0</v>
          </cell>
          <cell r="L233">
            <v>0</v>
          </cell>
          <cell r="M233">
            <v>0</v>
          </cell>
          <cell r="N233">
            <v>0</v>
          </cell>
          <cell r="O233">
            <v>0</v>
          </cell>
          <cell r="P233">
            <v>0</v>
          </cell>
          <cell r="Q233">
            <v>410</v>
          </cell>
          <cell r="R233">
            <v>620</v>
          </cell>
          <cell r="S233">
            <v>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S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S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S252">
            <v>160</v>
          </cell>
          <cell r="T252">
            <v>160</v>
          </cell>
          <cell r="U252">
            <v>160</v>
          </cell>
          <cell r="V252">
            <v>160</v>
          </cell>
          <cell r="W252">
            <v>160</v>
          </cell>
        </row>
        <row r="253">
          <cell r="A253">
            <v>1050</v>
          </cell>
          <cell r="B253">
            <v>75</v>
          </cell>
          <cell r="C253">
            <v>75</v>
          </cell>
          <cell r="D253">
            <v>70</v>
          </cell>
          <cell r="E253">
            <v>70</v>
          </cell>
          <cell r="F253">
            <v>85</v>
          </cell>
          <cell r="G253">
            <v>75</v>
          </cell>
          <cell r="H253">
            <v>75</v>
          </cell>
          <cell r="I253">
            <v>70</v>
          </cell>
          <cell r="J253">
            <v>70</v>
          </cell>
          <cell r="K253">
            <v>85</v>
          </cell>
          <cell r="L253">
            <v>80</v>
          </cell>
          <cell r="M253">
            <v>70</v>
          </cell>
          <cell r="N253">
            <v>70</v>
          </cell>
          <cell r="O253">
            <v>80</v>
          </cell>
          <cell r="P253">
            <v>160</v>
          </cell>
          <cell r="Q253">
            <v>150</v>
          </cell>
          <cell r="R253">
            <v>160</v>
          </cell>
          <cell r="S253">
            <v>0</v>
          </cell>
          <cell r="T253">
            <v>155</v>
          </cell>
          <cell r="U253">
            <v>160</v>
          </cell>
          <cell r="V253">
            <v>140</v>
          </cell>
          <cell r="W253">
            <v>160</v>
          </cell>
        </row>
        <row r="254">
          <cell r="A254">
            <v>1100</v>
          </cell>
          <cell r="B254">
            <v>45</v>
          </cell>
          <cell r="C254">
            <v>45</v>
          </cell>
          <cell r="D254">
            <v>45</v>
          </cell>
          <cell r="E254">
            <v>55</v>
          </cell>
          <cell r="F254">
            <v>55</v>
          </cell>
          <cell r="G254">
            <v>45</v>
          </cell>
          <cell r="H254">
            <v>50</v>
          </cell>
          <cell r="I254">
            <v>45</v>
          </cell>
          <cell r="J254">
            <v>45</v>
          </cell>
          <cell r="K254">
            <v>55</v>
          </cell>
          <cell r="L254">
            <v>55</v>
          </cell>
          <cell r="M254">
            <v>50</v>
          </cell>
          <cell r="N254">
            <v>50</v>
          </cell>
          <cell r="O254">
            <v>55</v>
          </cell>
          <cell r="P254">
            <v>145</v>
          </cell>
          <cell r="Q254">
            <v>125</v>
          </cell>
          <cell r="R254">
            <v>145</v>
          </cell>
          <cell r="S254">
            <v>0</v>
          </cell>
          <cell r="T254">
            <v>135</v>
          </cell>
          <cell r="U254">
            <v>155</v>
          </cell>
          <cell r="V254">
            <v>105</v>
          </cell>
          <cell r="W254">
            <v>125</v>
          </cell>
        </row>
        <row r="255">
          <cell r="A255">
            <v>1150</v>
          </cell>
          <cell r="B255">
            <v>30</v>
          </cell>
          <cell r="C255" t="str">
            <v/>
          </cell>
          <cell r="D255">
            <v>30</v>
          </cell>
          <cell r="E255">
            <v>30</v>
          </cell>
          <cell r="F255">
            <v>35</v>
          </cell>
          <cell r="G255">
            <v>30</v>
          </cell>
          <cell r="H255" t="str">
            <v/>
          </cell>
          <cell r="I255">
            <v>30</v>
          </cell>
          <cell r="J255">
            <v>30</v>
          </cell>
          <cell r="K255">
            <v>35</v>
          </cell>
          <cell r="L255">
            <v>40</v>
          </cell>
          <cell r="M255">
            <v>30</v>
          </cell>
          <cell r="N255">
            <v>30</v>
          </cell>
          <cell r="O255">
            <v>35</v>
          </cell>
          <cell r="P255">
            <v>105</v>
          </cell>
          <cell r="Q255">
            <v>95</v>
          </cell>
          <cell r="R255">
            <v>115</v>
          </cell>
          <cell r="S255">
            <v>0</v>
          </cell>
          <cell r="T255">
            <v>115</v>
          </cell>
          <cell r="U255">
            <v>130</v>
          </cell>
          <cell r="V255">
            <v>85</v>
          </cell>
          <cell r="W255">
            <v>90</v>
          </cell>
        </row>
        <row r="256">
          <cell r="A256">
            <v>1200</v>
          </cell>
          <cell r="B256">
            <v>20</v>
          </cell>
          <cell r="C256">
            <v>20</v>
          </cell>
          <cell r="D256">
            <v>20</v>
          </cell>
          <cell r="E256">
            <v>25</v>
          </cell>
          <cell r="F256">
            <v>20</v>
          </cell>
          <cell r="G256">
            <v>20</v>
          </cell>
          <cell r="H256">
            <v>15</v>
          </cell>
          <cell r="I256">
            <v>20</v>
          </cell>
          <cell r="J256">
            <v>20</v>
          </cell>
          <cell r="K256">
            <v>25</v>
          </cell>
          <cell r="L256">
            <v>20</v>
          </cell>
          <cell r="M256">
            <v>15</v>
          </cell>
          <cell r="N256">
            <v>15</v>
          </cell>
          <cell r="O256">
            <v>25</v>
          </cell>
          <cell r="P256">
            <v>70</v>
          </cell>
          <cell r="Q256">
            <v>75</v>
          </cell>
          <cell r="R256">
            <v>90</v>
          </cell>
          <cell r="S256">
            <v>0</v>
          </cell>
          <cell r="T256">
            <v>90</v>
          </cell>
          <cell r="U256">
            <v>80</v>
          </cell>
          <cell r="V256">
            <v>60</v>
          </cell>
          <cell r="W256">
            <v>65</v>
          </cell>
        </row>
        <row r="257">
          <cell r="A257">
            <v>1250</v>
          </cell>
          <cell r="B257">
            <v>55</v>
          </cell>
          <cell r="C257">
            <v>70</v>
          </cell>
          <cell r="D257">
            <v>65</v>
          </cell>
          <cell r="E257">
            <v>60</v>
          </cell>
          <cell r="F257">
            <v>50</v>
          </cell>
          <cell r="G257">
            <v>50</v>
          </cell>
          <cell r="H257">
            <v>0</v>
          </cell>
          <cell r="I257">
            <v>0</v>
          </cell>
          <cell r="J257">
            <v>0</v>
          </cell>
          <cell r="K257">
            <v>0</v>
          </cell>
          <cell r="L257">
            <v>0</v>
          </cell>
          <cell r="M257">
            <v>0</v>
          </cell>
          <cell r="N257">
            <v>0</v>
          </cell>
          <cell r="O257">
            <v>0</v>
          </cell>
          <cell r="P257">
            <v>0</v>
          </cell>
          <cell r="Q257">
            <v>55</v>
          </cell>
          <cell r="R257">
            <v>70</v>
          </cell>
          <cell r="S257">
            <v>0</v>
          </cell>
          <cell r="T257">
            <v>65</v>
          </cell>
          <cell r="U257">
            <v>60</v>
          </cell>
          <cell r="V257">
            <v>50</v>
          </cell>
          <cell r="W257">
            <v>50</v>
          </cell>
        </row>
        <row r="258">
          <cell r="A258">
            <v>1300</v>
          </cell>
          <cell r="B258">
            <v>40</v>
          </cell>
          <cell r="C258">
            <v>55</v>
          </cell>
          <cell r="D258">
            <v>55</v>
          </cell>
          <cell r="E258">
            <v>45</v>
          </cell>
          <cell r="F258">
            <v>40</v>
          </cell>
          <cell r="G258">
            <v>35</v>
          </cell>
          <cell r="H258">
            <v>0</v>
          </cell>
          <cell r="I258">
            <v>0</v>
          </cell>
          <cell r="J258">
            <v>0</v>
          </cell>
          <cell r="K258">
            <v>0</v>
          </cell>
          <cell r="L258">
            <v>0</v>
          </cell>
          <cell r="M258">
            <v>0</v>
          </cell>
          <cell r="N258">
            <v>0</v>
          </cell>
          <cell r="O258">
            <v>0</v>
          </cell>
          <cell r="P258">
            <v>0</v>
          </cell>
          <cell r="Q258">
            <v>40</v>
          </cell>
          <cell r="R258">
            <v>55</v>
          </cell>
          <cell r="S258">
            <v>0</v>
          </cell>
          <cell r="T258">
            <v>55</v>
          </cell>
          <cell r="U258">
            <v>45</v>
          </cell>
          <cell r="V258">
            <v>40</v>
          </cell>
          <cell r="W258">
            <v>35</v>
          </cell>
        </row>
        <row r="259">
          <cell r="A259">
            <v>1350</v>
          </cell>
          <cell r="B259">
            <v>30</v>
          </cell>
          <cell r="C259">
            <v>45</v>
          </cell>
          <cell r="D259">
            <v>40</v>
          </cell>
          <cell r="E259">
            <v>35</v>
          </cell>
          <cell r="F259">
            <v>30</v>
          </cell>
          <cell r="G259">
            <v>30</v>
          </cell>
          <cell r="H259">
            <v>0</v>
          </cell>
          <cell r="I259">
            <v>0</v>
          </cell>
          <cell r="J259">
            <v>0</v>
          </cell>
          <cell r="K259">
            <v>0</v>
          </cell>
          <cell r="L259">
            <v>0</v>
          </cell>
          <cell r="M259">
            <v>0</v>
          </cell>
          <cell r="N259">
            <v>0</v>
          </cell>
          <cell r="O259">
            <v>0</v>
          </cell>
          <cell r="P259">
            <v>0</v>
          </cell>
          <cell r="Q259">
            <v>30</v>
          </cell>
          <cell r="R259">
            <v>45</v>
          </cell>
          <cell r="S259">
            <v>0</v>
          </cell>
          <cell r="T259">
            <v>40</v>
          </cell>
          <cell r="U259">
            <v>35</v>
          </cell>
          <cell r="V259">
            <v>30</v>
          </cell>
          <cell r="W259">
            <v>30</v>
          </cell>
        </row>
        <row r="260">
          <cell r="A260">
            <v>1400</v>
          </cell>
          <cell r="B260">
            <v>25</v>
          </cell>
          <cell r="C260">
            <v>35</v>
          </cell>
          <cell r="D260">
            <v>30</v>
          </cell>
          <cell r="E260">
            <v>25</v>
          </cell>
          <cell r="F260">
            <v>20</v>
          </cell>
          <cell r="G260">
            <v>20</v>
          </cell>
          <cell r="H260">
            <v>0</v>
          </cell>
          <cell r="I260">
            <v>0</v>
          </cell>
          <cell r="J260">
            <v>0</v>
          </cell>
          <cell r="K260">
            <v>0</v>
          </cell>
          <cell r="L260">
            <v>0</v>
          </cell>
          <cell r="M260">
            <v>0</v>
          </cell>
          <cell r="N260">
            <v>0</v>
          </cell>
          <cell r="O260">
            <v>0</v>
          </cell>
          <cell r="P260">
            <v>0</v>
          </cell>
          <cell r="Q260">
            <v>25</v>
          </cell>
          <cell r="R260">
            <v>35</v>
          </cell>
          <cell r="S260">
            <v>0</v>
          </cell>
          <cell r="T260">
            <v>30</v>
          </cell>
          <cell r="U260">
            <v>25</v>
          </cell>
          <cell r="V260">
            <v>20</v>
          </cell>
          <cell r="W260">
            <v>20</v>
          </cell>
        </row>
        <row r="261">
          <cell r="A261">
            <v>1450</v>
          </cell>
          <cell r="B261">
            <v>15</v>
          </cell>
          <cell r="C261">
            <v>30</v>
          </cell>
          <cell r="D261">
            <v>25</v>
          </cell>
          <cell r="E261">
            <v>20</v>
          </cell>
          <cell r="F261">
            <v>15</v>
          </cell>
          <cell r="G261">
            <v>15</v>
          </cell>
          <cell r="H261">
            <v>0</v>
          </cell>
          <cell r="I261">
            <v>0</v>
          </cell>
          <cell r="J261">
            <v>0</v>
          </cell>
          <cell r="K261">
            <v>0</v>
          </cell>
          <cell r="L261">
            <v>0</v>
          </cell>
          <cell r="M261">
            <v>0</v>
          </cell>
          <cell r="N261">
            <v>0</v>
          </cell>
          <cell r="O261">
            <v>0</v>
          </cell>
          <cell r="P261">
            <v>0</v>
          </cell>
          <cell r="Q261">
            <v>15</v>
          </cell>
          <cell r="R261">
            <v>30</v>
          </cell>
          <cell r="S261">
            <v>0</v>
          </cell>
          <cell r="T261">
            <v>25</v>
          </cell>
          <cell r="U261">
            <v>20</v>
          </cell>
          <cell r="V261">
            <v>15</v>
          </cell>
          <cell r="W261">
            <v>15</v>
          </cell>
        </row>
        <row r="262">
          <cell r="A262">
            <v>1500</v>
          </cell>
          <cell r="B262">
            <v>15</v>
          </cell>
          <cell r="C262">
            <v>20</v>
          </cell>
          <cell r="D262">
            <v>20</v>
          </cell>
          <cell r="E262">
            <v>15</v>
          </cell>
          <cell r="F262">
            <v>10</v>
          </cell>
          <cell r="G262">
            <v>10</v>
          </cell>
          <cell r="H262">
            <v>0</v>
          </cell>
          <cell r="I262">
            <v>0</v>
          </cell>
          <cell r="J262">
            <v>0</v>
          </cell>
          <cell r="K262">
            <v>0</v>
          </cell>
          <cell r="L262">
            <v>0</v>
          </cell>
          <cell r="M262">
            <v>0</v>
          </cell>
          <cell r="N262">
            <v>0</v>
          </cell>
          <cell r="O262">
            <v>0</v>
          </cell>
          <cell r="P262">
            <v>0</v>
          </cell>
          <cell r="Q262">
            <v>15</v>
          </cell>
          <cell r="R262">
            <v>20</v>
          </cell>
          <cell r="S262">
            <v>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S278">
            <v>455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S279">
            <v>455</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S280">
            <v>420</v>
          </cell>
          <cell r="T280">
            <v>420</v>
          </cell>
          <cell r="U280">
            <v>420</v>
          </cell>
          <cell r="V280">
            <v>420</v>
          </cell>
          <cell r="W280">
            <v>420</v>
          </cell>
        </row>
        <row r="281">
          <cell r="A281">
            <v>1050</v>
          </cell>
          <cell r="B281">
            <v>195</v>
          </cell>
          <cell r="C281">
            <v>195</v>
          </cell>
          <cell r="D281">
            <v>180</v>
          </cell>
          <cell r="E281">
            <v>180</v>
          </cell>
          <cell r="F281">
            <v>220</v>
          </cell>
          <cell r="G281">
            <v>195</v>
          </cell>
          <cell r="H281">
            <v>195</v>
          </cell>
          <cell r="I281">
            <v>180</v>
          </cell>
          <cell r="J281">
            <v>180</v>
          </cell>
          <cell r="K281">
            <v>220</v>
          </cell>
          <cell r="L281">
            <v>205</v>
          </cell>
          <cell r="M281">
            <v>180</v>
          </cell>
          <cell r="N281">
            <v>180</v>
          </cell>
          <cell r="O281">
            <v>215</v>
          </cell>
          <cell r="P281">
            <v>420</v>
          </cell>
          <cell r="Q281">
            <v>385</v>
          </cell>
          <cell r="R281">
            <v>420</v>
          </cell>
          <cell r="S281">
            <v>0</v>
          </cell>
          <cell r="T281">
            <v>405</v>
          </cell>
          <cell r="U281">
            <v>420</v>
          </cell>
          <cell r="V281">
            <v>365</v>
          </cell>
          <cell r="W281">
            <v>420</v>
          </cell>
        </row>
        <row r="282">
          <cell r="A282">
            <v>1100</v>
          </cell>
          <cell r="B282">
            <v>120</v>
          </cell>
          <cell r="C282">
            <v>120</v>
          </cell>
          <cell r="D282">
            <v>120</v>
          </cell>
          <cell r="E282">
            <v>135</v>
          </cell>
          <cell r="F282">
            <v>135</v>
          </cell>
          <cell r="G282">
            <v>120</v>
          </cell>
          <cell r="H282">
            <v>125</v>
          </cell>
          <cell r="I282">
            <v>120</v>
          </cell>
          <cell r="J282">
            <v>120</v>
          </cell>
          <cell r="K282">
            <v>135</v>
          </cell>
          <cell r="L282">
            <v>135</v>
          </cell>
          <cell r="M282">
            <v>125</v>
          </cell>
          <cell r="N282">
            <v>125</v>
          </cell>
          <cell r="O282">
            <v>140</v>
          </cell>
          <cell r="P282">
            <v>375</v>
          </cell>
          <cell r="Q282">
            <v>320</v>
          </cell>
          <cell r="R282">
            <v>380</v>
          </cell>
          <cell r="S282">
            <v>0</v>
          </cell>
          <cell r="T282">
            <v>355</v>
          </cell>
          <cell r="U282">
            <v>405</v>
          </cell>
          <cell r="V282">
            <v>280</v>
          </cell>
          <cell r="W282">
            <v>325</v>
          </cell>
        </row>
        <row r="283">
          <cell r="A283">
            <v>1150</v>
          </cell>
          <cell r="B283">
            <v>75</v>
          </cell>
          <cell r="C283">
            <v>75</v>
          </cell>
          <cell r="D283">
            <v>75</v>
          </cell>
          <cell r="E283">
            <v>85</v>
          </cell>
          <cell r="F283">
            <v>105</v>
          </cell>
          <cell r="G283">
            <v>75</v>
          </cell>
          <cell r="H283">
            <v>75</v>
          </cell>
          <cell r="I283">
            <v>75</v>
          </cell>
          <cell r="J283">
            <v>75</v>
          </cell>
          <cell r="K283">
            <v>85</v>
          </cell>
          <cell r="L283">
            <v>105</v>
          </cell>
          <cell r="M283">
            <v>75</v>
          </cell>
          <cell r="N283">
            <v>75</v>
          </cell>
          <cell r="O283">
            <v>95</v>
          </cell>
          <cell r="P283">
            <v>280</v>
          </cell>
          <cell r="Q283">
            <v>250</v>
          </cell>
          <cell r="R283">
            <v>295</v>
          </cell>
          <cell r="S283">
            <v>0</v>
          </cell>
          <cell r="T283">
            <v>295</v>
          </cell>
          <cell r="U283">
            <v>345</v>
          </cell>
          <cell r="V283">
            <v>215</v>
          </cell>
          <cell r="W283">
            <v>235</v>
          </cell>
        </row>
        <row r="284">
          <cell r="A284">
            <v>1200</v>
          </cell>
          <cell r="B284">
            <v>45</v>
          </cell>
          <cell r="C284">
            <v>45</v>
          </cell>
          <cell r="D284">
            <v>45</v>
          </cell>
          <cell r="E284">
            <v>50</v>
          </cell>
          <cell r="F284">
            <v>55</v>
          </cell>
          <cell r="G284">
            <v>45</v>
          </cell>
          <cell r="H284">
            <v>45</v>
          </cell>
          <cell r="I284">
            <v>45</v>
          </cell>
          <cell r="J284">
            <v>45</v>
          </cell>
          <cell r="K284">
            <v>50</v>
          </cell>
          <cell r="L284">
            <v>55</v>
          </cell>
          <cell r="M284">
            <v>45</v>
          </cell>
          <cell r="N284">
            <v>45</v>
          </cell>
          <cell r="O284">
            <v>65</v>
          </cell>
          <cell r="P284">
            <v>180</v>
          </cell>
          <cell r="Q284">
            <v>195</v>
          </cell>
          <cell r="R284">
            <v>230</v>
          </cell>
          <cell r="S284">
            <v>0</v>
          </cell>
          <cell r="T284">
            <v>230</v>
          </cell>
          <cell r="U284">
            <v>215</v>
          </cell>
          <cell r="V284">
            <v>165</v>
          </cell>
          <cell r="W284">
            <v>170</v>
          </cell>
        </row>
        <row r="285">
          <cell r="A285">
            <v>1250</v>
          </cell>
          <cell r="B285">
            <v>140</v>
          </cell>
          <cell r="C285">
            <v>185</v>
          </cell>
          <cell r="D285">
            <v>175</v>
          </cell>
          <cell r="E285">
            <v>155</v>
          </cell>
          <cell r="F285">
            <v>125</v>
          </cell>
          <cell r="G285">
            <v>130</v>
          </cell>
          <cell r="H285">
            <v>0</v>
          </cell>
          <cell r="I285">
            <v>0</v>
          </cell>
          <cell r="J285">
            <v>0</v>
          </cell>
          <cell r="K285">
            <v>0</v>
          </cell>
          <cell r="L285">
            <v>0</v>
          </cell>
          <cell r="M285">
            <v>0</v>
          </cell>
          <cell r="N285">
            <v>0</v>
          </cell>
          <cell r="O285">
            <v>0</v>
          </cell>
          <cell r="P285">
            <v>0</v>
          </cell>
          <cell r="Q285">
            <v>140</v>
          </cell>
          <cell r="R285">
            <v>185</v>
          </cell>
          <cell r="S285">
            <v>0</v>
          </cell>
          <cell r="T285">
            <v>175</v>
          </cell>
          <cell r="U285">
            <v>155</v>
          </cell>
          <cell r="V285">
            <v>125</v>
          </cell>
          <cell r="W285">
            <v>130</v>
          </cell>
        </row>
        <row r="286">
          <cell r="A286">
            <v>1300</v>
          </cell>
          <cell r="B286">
            <v>105</v>
          </cell>
          <cell r="C286">
            <v>145</v>
          </cell>
          <cell r="D286">
            <v>135</v>
          </cell>
          <cell r="E286">
            <v>115</v>
          </cell>
          <cell r="F286">
            <v>100</v>
          </cell>
          <cell r="G286">
            <v>95</v>
          </cell>
          <cell r="H286">
            <v>0</v>
          </cell>
          <cell r="I286">
            <v>0</v>
          </cell>
          <cell r="J286">
            <v>0</v>
          </cell>
          <cell r="K286">
            <v>0</v>
          </cell>
          <cell r="L286">
            <v>0</v>
          </cell>
          <cell r="M286">
            <v>0</v>
          </cell>
          <cell r="N286">
            <v>0</v>
          </cell>
          <cell r="O286">
            <v>0</v>
          </cell>
          <cell r="P286">
            <v>0</v>
          </cell>
          <cell r="Q286">
            <v>105</v>
          </cell>
          <cell r="R286">
            <v>145</v>
          </cell>
          <cell r="S286">
            <v>0</v>
          </cell>
          <cell r="T286">
            <v>135</v>
          </cell>
          <cell r="U286">
            <v>115</v>
          </cell>
          <cell r="V286">
            <v>100</v>
          </cell>
          <cell r="W286">
            <v>95</v>
          </cell>
        </row>
        <row r="287">
          <cell r="A287">
            <v>1350</v>
          </cell>
          <cell r="B287">
            <v>75</v>
          </cell>
          <cell r="C287">
            <v>120</v>
          </cell>
          <cell r="D287">
            <v>105</v>
          </cell>
          <cell r="E287">
            <v>85</v>
          </cell>
          <cell r="F287">
            <v>75</v>
          </cell>
          <cell r="G287">
            <v>75</v>
          </cell>
          <cell r="H287">
            <v>0</v>
          </cell>
          <cell r="I287">
            <v>0</v>
          </cell>
          <cell r="J287">
            <v>0</v>
          </cell>
          <cell r="K287">
            <v>0</v>
          </cell>
          <cell r="L287">
            <v>0</v>
          </cell>
          <cell r="M287">
            <v>0</v>
          </cell>
          <cell r="N287">
            <v>0</v>
          </cell>
          <cell r="O287">
            <v>0</v>
          </cell>
          <cell r="P287">
            <v>0</v>
          </cell>
          <cell r="Q287">
            <v>75</v>
          </cell>
          <cell r="R287">
            <v>120</v>
          </cell>
          <cell r="S287">
            <v>0</v>
          </cell>
          <cell r="T287">
            <v>105</v>
          </cell>
          <cell r="U287">
            <v>85</v>
          </cell>
          <cell r="V287">
            <v>75</v>
          </cell>
          <cell r="W287">
            <v>75</v>
          </cell>
        </row>
        <row r="288">
          <cell r="A288">
            <v>1400</v>
          </cell>
          <cell r="B288">
            <v>60</v>
          </cell>
          <cell r="C288">
            <v>95</v>
          </cell>
          <cell r="D288">
            <v>80</v>
          </cell>
          <cell r="E288">
            <v>70</v>
          </cell>
          <cell r="F288">
            <v>55</v>
          </cell>
          <cell r="G288">
            <v>55</v>
          </cell>
          <cell r="H288">
            <v>0</v>
          </cell>
          <cell r="I288">
            <v>0</v>
          </cell>
          <cell r="J288">
            <v>0</v>
          </cell>
          <cell r="K288">
            <v>0</v>
          </cell>
          <cell r="L288">
            <v>0</v>
          </cell>
          <cell r="M288">
            <v>0</v>
          </cell>
          <cell r="N288">
            <v>0</v>
          </cell>
          <cell r="O288">
            <v>0</v>
          </cell>
          <cell r="P288">
            <v>0</v>
          </cell>
          <cell r="Q288">
            <v>60</v>
          </cell>
          <cell r="R288">
            <v>95</v>
          </cell>
          <cell r="S288">
            <v>0</v>
          </cell>
          <cell r="T288">
            <v>80</v>
          </cell>
          <cell r="U288">
            <v>70</v>
          </cell>
          <cell r="V288">
            <v>55</v>
          </cell>
          <cell r="W288">
            <v>55</v>
          </cell>
        </row>
        <row r="289">
          <cell r="A289">
            <v>1450</v>
          </cell>
          <cell r="B289">
            <v>45</v>
          </cell>
          <cell r="C289">
            <v>75</v>
          </cell>
          <cell r="D289">
            <v>65</v>
          </cell>
          <cell r="E289">
            <v>50</v>
          </cell>
          <cell r="F289">
            <v>40</v>
          </cell>
          <cell r="G289">
            <v>40</v>
          </cell>
          <cell r="H289">
            <v>0</v>
          </cell>
          <cell r="I289">
            <v>0</v>
          </cell>
          <cell r="J289">
            <v>0</v>
          </cell>
          <cell r="K289">
            <v>0</v>
          </cell>
          <cell r="L289">
            <v>0</v>
          </cell>
          <cell r="M289">
            <v>0</v>
          </cell>
          <cell r="N289">
            <v>0</v>
          </cell>
          <cell r="O289">
            <v>0</v>
          </cell>
          <cell r="P289">
            <v>0</v>
          </cell>
          <cell r="Q289">
            <v>45</v>
          </cell>
          <cell r="R289">
            <v>75</v>
          </cell>
          <cell r="S289">
            <v>0</v>
          </cell>
          <cell r="T289">
            <v>65</v>
          </cell>
          <cell r="U289">
            <v>50</v>
          </cell>
          <cell r="V289">
            <v>40</v>
          </cell>
          <cell r="W289">
            <v>40</v>
          </cell>
        </row>
        <row r="290">
          <cell r="A290">
            <v>1500</v>
          </cell>
          <cell r="B290">
            <v>35</v>
          </cell>
          <cell r="C290">
            <v>50</v>
          </cell>
          <cell r="D290">
            <v>45</v>
          </cell>
          <cell r="E290">
            <v>45</v>
          </cell>
          <cell r="F290">
            <v>30</v>
          </cell>
          <cell r="G290">
            <v>30</v>
          </cell>
          <cell r="H290">
            <v>0</v>
          </cell>
          <cell r="I290">
            <v>0</v>
          </cell>
          <cell r="J290">
            <v>0</v>
          </cell>
          <cell r="K290">
            <v>0</v>
          </cell>
          <cell r="L290">
            <v>0</v>
          </cell>
          <cell r="M290">
            <v>0</v>
          </cell>
          <cell r="N290">
            <v>0</v>
          </cell>
          <cell r="O290">
            <v>0</v>
          </cell>
          <cell r="P290">
            <v>0</v>
          </cell>
          <cell r="Q290">
            <v>35</v>
          </cell>
          <cell r="R290">
            <v>50</v>
          </cell>
          <cell r="S290">
            <v>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S306">
            <v>605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S307">
            <v>605</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S308">
            <v>560</v>
          </cell>
          <cell r="T308">
            <v>560</v>
          </cell>
          <cell r="U308">
            <v>560</v>
          </cell>
          <cell r="V308">
            <v>560</v>
          </cell>
          <cell r="W308">
            <v>560</v>
          </cell>
        </row>
        <row r="309">
          <cell r="A309">
            <v>1050</v>
          </cell>
          <cell r="B309">
            <v>255</v>
          </cell>
          <cell r="C309">
            <v>265</v>
          </cell>
          <cell r="D309">
            <v>240</v>
          </cell>
          <cell r="E309">
            <v>240</v>
          </cell>
          <cell r="F309">
            <v>290</v>
          </cell>
          <cell r="G309">
            <v>255</v>
          </cell>
          <cell r="H309">
            <v>265</v>
          </cell>
          <cell r="I309">
            <v>240</v>
          </cell>
          <cell r="J309">
            <v>240</v>
          </cell>
          <cell r="K309">
            <v>290</v>
          </cell>
          <cell r="L309">
            <v>275</v>
          </cell>
          <cell r="M309">
            <v>240</v>
          </cell>
          <cell r="N309">
            <v>240</v>
          </cell>
          <cell r="O309">
            <v>285</v>
          </cell>
          <cell r="P309">
            <v>560</v>
          </cell>
          <cell r="Q309">
            <v>515</v>
          </cell>
          <cell r="R309">
            <v>560</v>
          </cell>
          <cell r="S309">
            <v>0</v>
          </cell>
          <cell r="T309">
            <v>545</v>
          </cell>
          <cell r="U309">
            <v>560</v>
          </cell>
          <cell r="V309">
            <v>485</v>
          </cell>
          <cell r="W309">
            <v>560</v>
          </cell>
        </row>
        <row r="310">
          <cell r="A310">
            <v>1100</v>
          </cell>
          <cell r="B310">
            <v>160</v>
          </cell>
          <cell r="C310">
            <v>160</v>
          </cell>
          <cell r="D310">
            <v>160</v>
          </cell>
          <cell r="E310">
            <v>185</v>
          </cell>
          <cell r="F310">
            <v>185</v>
          </cell>
          <cell r="G310">
            <v>160</v>
          </cell>
          <cell r="H310">
            <v>165</v>
          </cell>
          <cell r="I310">
            <v>160</v>
          </cell>
          <cell r="J310">
            <v>160</v>
          </cell>
          <cell r="K310">
            <v>185</v>
          </cell>
          <cell r="L310">
            <v>185</v>
          </cell>
          <cell r="M310">
            <v>165</v>
          </cell>
          <cell r="N310">
            <v>165</v>
          </cell>
          <cell r="O310">
            <v>190</v>
          </cell>
          <cell r="P310">
            <v>505</v>
          </cell>
          <cell r="Q310">
            <v>430</v>
          </cell>
          <cell r="R310">
            <v>510</v>
          </cell>
          <cell r="S310">
            <v>0</v>
          </cell>
          <cell r="T310">
            <v>470</v>
          </cell>
          <cell r="U310">
            <v>540</v>
          </cell>
          <cell r="V310">
            <v>370</v>
          </cell>
          <cell r="W310">
            <v>435</v>
          </cell>
        </row>
        <row r="311">
          <cell r="A311">
            <v>1150</v>
          </cell>
          <cell r="B311">
            <v>105</v>
          </cell>
          <cell r="C311">
            <v>105</v>
          </cell>
          <cell r="D311">
            <v>105</v>
          </cell>
          <cell r="E311">
            <v>115</v>
          </cell>
          <cell r="F311">
            <v>135</v>
          </cell>
          <cell r="G311">
            <v>105</v>
          </cell>
          <cell r="H311">
            <v>105</v>
          </cell>
          <cell r="I311">
            <v>105</v>
          </cell>
          <cell r="J311">
            <v>105</v>
          </cell>
          <cell r="K311">
            <v>115</v>
          </cell>
          <cell r="L311">
            <v>135</v>
          </cell>
          <cell r="M311">
            <v>105</v>
          </cell>
          <cell r="N311">
            <v>105</v>
          </cell>
          <cell r="O311">
            <v>125</v>
          </cell>
          <cell r="P311">
            <v>370</v>
          </cell>
          <cell r="Q311">
            <v>330</v>
          </cell>
          <cell r="R311">
            <v>395</v>
          </cell>
          <cell r="S311">
            <v>0</v>
          </cell>
          <cell r="T311">
            <v>395</v>
          </cell>
          <cell r="U311">
            <v>455</v>
          </cell>
          <cell r="V311">
            <v>285</v>
          </cell>
          <cell r="W311">
            <v>315</v>
          </cell>
        </row>
        <row r="312">
          <cell r="A312">
            <v>1200</v>
          </cell>
          <cell r="B312">
            <v>65</v>
          </cell>
          <cell r="C312">
            <v>65</v>
          </cell>
          <cell r="D312">
            <v>65</v>
          </cell>
          <cell r="E312">
            <v>70</v>
          </cell>
          <cell r="F312">
            <v>75</v>
          </cell>
          <cell r="G312">
            <v>65</v>
          </cell>
          <cell r="H312">
            <v>55</v>
          </cell>
          <cell r="I312">
            <v>65</v>
          </cell>
          <cell r="J312">
            <v>65</v>
          </cell>
          <cell r="K312">
            <v>70</v>
          </cell>
          <cell r="L312">
            <v>75</v>
          </cell>
          <cell r="M312">
            <v>55</v>
          </cell>
          <cell r="N312">
            <v>55</v>
          </cell>
          <cell r="O312">
            <v>85</v>
          </cell>
          <cell r="P312">
            <v>240</v>
          </cell>
          <cell r="Q312">
            <v>255</v>
          </cell>
          <cell r="R312">
            <v>310</v>
          </cell>
          <cell r="S312">
            <v>0</v>
          </cell>
          <cell r="T312">
            <v>310</v>
          </cell>
          <cell r="U312">
            <v>285</v>
          </cell>
          <cell r="V312">
            <v>215</v>
          </cell>
          <cell r="W312">
            <v>230</v>
          </cell>
        </row>
        <row r="313">
          <cell r="A313">
            <v>1250</v>
          </cell>
          <cell r="B313">
            <v>190</v>
          </cell>
          <cell r="C313">
            <v>245</v>
          </cell>
          <cell r="D313">
            <v>235</v>
          </cell>
          <cell r="E313">
            <v>205</v>
          </cell>
          <cell r="F313">
            <v>165</v>
          </cell>
          <cell r="G313">
            <v>170</v>
          </cell>
          <cell r="H313">
            <v>0</v>
          </cell>
          <cell r="I313">
            <v>0</v>
          </cell>
          <cell r="J313">
            <v>0</v>
          </cell>
          <cell r="K313">
            <v>0</v>
          </cell>
          <cell r="L313">
            <v>0</v>
          </cell>
          <cell r="M313">
            <v>0</v>
          </cell>
          <cell r="N313">
            <v>0</v>
          </cell>
          <cell r="O313">
            <v>0</v>
          </cell>
          <cell r="P313">
            <v>0</v>
          </cell>
          <cell r="Q313">
            <v>190</v>
          </cell>
          <cell r="R313">
            <v>245</v>
          </cell>
          <cell r="S313">
            <v>0</v>
          </cell>
          <cell r="T313">
            <v>235</v>
          </cell>
          <cell r="U313">
            <v>205</v>
          </cell>
          <cell r="V313">
            <v>165</v>
          </cell>
          <cell r="W313">
            <v>170</v>
          </cell>
        </row>
        <row r="314">
          <cell r="A314">
            <v>1300</v>
          </cell>
          <cell r="B314">
            <v>145</v>
          </cell>
          <cell r="C314">
            <v>195</v>
          </cell>
          <cell r="D314">
            <v>185</v>
          </cell>
          <cell r="E314">
            <v>155</v>
          </cell>
          <cell r="F314">
            <v>130</v>
          </cell>
          <cell r="G314">
            <v>125</v>
          </cell>
          <cell r="H314">
            <v>0</v>
          </cell>
          <cell r="I314">
            <v>0</v>
          </cell>
          <cell r="J314">
            <v>0</v>
          </cell>
          <cell r="K314">
            <v>0</v>
          </cell>
          <cell r="L314">
            <v>0</v>
          </cell>
          <cell r="M314">
            <v>0</v>
          </cell>
          <cell r="N314">
            <v>0</v>
          </cell>
          <cell r="O314">
            <v>0</v>
          </cell>
          <cell r="P314">
            <v>0</v>
          </cell>
          <cell r="Q314">
            <v>145</v>
          </cell>
          <cell r="R314">
            <v>195</v>
          </cell>
          <cell r="S314">
            <v>0</v>
          </cell>
          <cell r="T314">
            <v>185</v>
          </cell>
          <cell r="U314">
            <v>155</v>
          </cell>
          <cell r="V314">
            <v>130</v>
          </cell>
          <cell r="W314">
            <v>125</v>
          </cell>
        </row>
        <row r="315">
          <cell r="A315">
            <v>1350</v>
          </cell>
          <cell r="B315">
            <v>105</v>
          </cell>
          <cell r="C315">
            <v>160</v>
          </cell>
          <cell r="D315">
            <v>145</v>
          </cell>
          <cell r="E315">
            <v>115</v>
          </cell>
          <cell r="F315">
            <v>100</v>
          </cell>
          <cell r="G315">
            <v>95</v>
          </cell>
          <cell r="H315">
            <v>0</v>
          </cell>
          <cell r="I315">
            <v>0</v>
          </cell>
          <cell r="J315">
            <v>0</v>
          </cell>
          <cell r="K315">
            <v>0</v>
          </cell>
          <cell r="L315">
            <v>0</v>
          </cell>
          <cell r="M315">
            <v>0</v>
          </cell>
          <cell r="N315">
            <v>0</v>
          </cell>
          <cell r="O315">
            <v>0</v>
          </cell>
          <cell r="P315">
            <v>0</v>
          </cell>
          <cell r="Q315">
            <v>105</v>
          </cell>
          <cell r="R315">
            <v>160</v>
          </cell>
          <cell r="S315">
            <v>0</v>
          </cell>
          <cell r="T315">
            <v>145</v>
          </cell>
          <cell r="U315">
            <v>115</v>
          </cell>
          <cell r="V315">
            <v>100</v>
          </cell>
          <cell r="W315">
            <v>95</v>
          </cell>
        </row>
        <row r="316">
          <cell r="A316">
            <v>1400</v>
          </cell>
          <cell r="B316">
            <v>80</v>
          </cell>
          <cell r="C316">
            <v>125</v>
          </cell>
          <cell r="D316">
            <v>110</v>
          </cell>
          <cell r="E316">
            <v>90</v>
          </cell>
          <cell r="F316">
            <v>75</v>
          </cell>
          <cell r="G316">
            <v>75</v>
          </cell>
          <cell r="H316">
            <v>0</v>
          </cell>
          <cell r="I316">
            <v>0</v>
          </cell>
          <cell r="J316">
            <v>0</v>
          </cell>
          <cell r="K316">
            <v>0</v>
          </cell>
          <cell r="L316">
            <v>0</v>
          </cell>
          <cell r="M316">
            <v>0</v>
          </cell>
          <cell r="N316">
            <v>0</v>
          </cell>
          <cell r="O316">
            <v>0</v>
          </cell>
          <cell r="P316">
            <v>0</v>
          </cell>
          <cell r="Q316">
            <v>80</v>
          </cell>
          <cell r="R316">
            <v>125</v>
          </cell>
          <cell r="S316">
            <v>0</v>
          </cell>
          <cell r="T316">
            <v>110</v>
          </cell>
          <cell r="U316">
            <v>90</v>
          </cell>
          <cell r="V316">
            <v>75</v>
          </cell>
          <cell r="W316">
            <v>75</v>
          </cell>
        </row>
        <row r="317">
          <cell r="A317">
            <v>1450</v>
          </cell>
          <cell r="B317">
            <v>55</v>
          </cell>
          <cell r="C317">
            <v>100</v>
          </cell>
          <cell r="D317">
            <v>85</v>
          </cell>
          <cell r="E317">
            <v>70</v>
          </cell>
          <cell r="F317">
            <v>50</v>
          </cell>
          <cell r="G317">
            <v>55</v>
          </cell>
          <cell r="H317">
            <v>0</v>
          </cell>
          <cell r="I317">
            <v>0</v>
          </cell>
          <cell r="J317">
            <v>0</v>
          </cell>
          <cell r="K317">
            <v>0</v>
          </cell>
          <cell r="L317">
            <v>0</v>
          </cell>
          <cell r="M317">
            <v>0</v>
          </cell>
          <cell r="N317">
            <v>0</v>
          </cell>
          <cell r="O317">
            <v>0</v>
          </cell>
          <cell r="P317">
            <v>0</v>
          </cell>
          <cell r="Q317">
            <v>55</v>
          </cell>
          <cell r="R317">
            <v>100</v>
          </cell>
          <cell r="S317">
            <v>0</v>
          </cell>
          <cell r="T317">
            <v>85</v>
          </cell>
          <cell r="U317">
            <v>70</v>
          </cell>
          <cell r="V317">
            <v>50</v>
          </cell>
          <cell r="W317">
            <v>55</v>
          </cell>
        </row>
        <row r="318">
          <cell r="A318">
            <v>1500</v>
          </cell>
          <cell r="B318">
            <v>45</v>
          </cell>
          <cell r="C318">
            <v>70</v>
          </cell>
          <cell r="D318">
            <v>65</v>
          </cell>
          <cell r="E318">
            <v>55</v>
          </cell>
          <cell r="F318">
            <v>40</v>
          </cell>
          <cell r="G318">
            <v>45</v>
          </cell>
          <cell r="H318">
            <v>0</v>
          </cell>
          <cell r="I318">
            <v>0</v>
          </cell>
          <cell r="J318">
            <v>0</v>
          </cell>
          <cell r="K318">
            <v>0</v>
          </cell>
          <cell r="L318">
            <v>0</v>
          </cell>
          <cell r="M318">
            <v>0</v>
          </cell>
          <cell r="N318">
            <v>0</v>
          </cell>
          <cell r="O318">
            <v>0</v>
          </cell>
          <cell r="P318">
            <v>0</v>
          </cell>
          <cell r="Q318">
            <v>45</v>
          </cell>
          <cell r="R318">
            <v>70</v>
          </cell>
          <cell r="S318">
            <v>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S335">
            <v>910</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S336">
            <v>910</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S337">
            <v>840</v>
          </cell>
          <cell r="T337">
            <v>840</v>
          </cell>
          <cell r="U337">
            <v>840</v>
          </cell>
          <cell r="V337">
            <v>840</v>
          </cell>
          <cell r="W337">
            <v>840</v>
          </cell>
        </row>
        <row r="338">
          <cell r="A338">
            <v>1050</v>
          </cell>
          <cell r="B338">
            <v>385</v>
          </cell>
          <cell r="C338">
            <v>395</v>
          </cell>
          <cell r="D338">
            <v>360</v>
          </cell>
          <cell r="E338">
            <v>360</v>
          </cell>
          <cell r="F338">
            <v>435</v>
          </cell>
          <cell r="G338">
            <v>385</v>
          </cell>
          <cell r="H338">
            <v>395</v>
          </cell>
          <cell r="I338">
            <v>360</v>
          </cell>
          <cell r="J338">
            <v>360</v>
          </cell>
          <cell r="K338">
            <v>435</v>
          </cell>
          <cell r="L338">
            <v>410</v>
          </cell>
          <cell r="M338">
            <v>360</v>
          </cell>
          <cell r="N338">
            <v>360</v>
          </cell>
          <cell r="O338">
            <v>430</v>
          </cell>
          <cell r="P338">
            <v>840</v>
          </cell>
          <cell r="Q338">
            <v>770</v>
          </cell>
          <cell r="R338">
            <v>840</v>
          </cell>
          <cell r="S338">
            <v>0</v>
          </cell>
          <cell r="T338">
            <v>815</v>
          </cell>
          <cell r="U338">
            <v>840</v>
          </cell>
          <cell r="V338">
            <v>730</v>
          </cell>
          <cell r="W338">
            <v>840</v>
          </cell>
        </row>
        <row r="339">
          <cell r="A339">
            <v>1100</v>
          </cell>
          <cell r="B339">
            <v>240</v>
          </cell>
          <cell r="C339">
            <v>240</v>
          </cell>
          <cell r="D339">
            <v>240</v>
          </cell>
          <cell r="E339">
            <v>275</v>
          </cell>
          <cell r="F339">
            <v>275</v>
          </cell>
          <cell r="G339">
            <v>240</v>
          </cell>
          <cell r="H339">
            <v>250</v>
          </cell>
          <cell r="I339">
            <v>240</v>
          </cell>
          <cell r="J339">
            <v>240</v>
          </cell>
          <cell r="K339">
            <v>275</v>
          </cell>
          <cell r="L339">
            <v>275</v>
          </cell>
          <cell r="M339">
            <v>250</v>
          </cell>
          <cell r="N339">
            <v>250</v>
          </cell>
          <cell r="O339">
            <v>285</v>
          </cell>
          <cell r="P339">
            <v>755</v>
          </cell>
          <cell r="Q339">
            <v>645</v>
          </cell>
          <cell r="R339">
            <v>765</v>
          </cell>
          <cell r="S339">
            <v>0</v>
          </cell>
          <cell r="T339">
            <v>705</v>
          </cell>
          <cell r="U339">
            <v>805</v>
          </cell>
          <cell r="V339">
            <v>560</v>
          </cell>
          <cell r="W339">
            <v>650</v>
          </cell>
        </row>
        <row r="340">
          <cell r="A340">
            <v>1150</v>
          </cell>
          <cell r="B340">
            <v>155</v>
          </cell>
          <cell r="C340">
            <v>155</v>
          </cell>
          <cell r="D340">
            <v>155</v>
          </cell>
          <cell r="E340">
            <v>170</v>
          </cell>
          <cell r="F340">
            <v>205</v>
          </cell>
          <cell r="G340">
            <v>155</v>
          </cell>
          <cell r="H340">
            <v>155</v>
          </cell>
          <cell r="I340">
            <v>155</v>
          </cell>
          <cell r="J340">
            <v>155</v>
          </cell>
          <cell r="K340">
            <v>170</v>
          </cell>
          <cell r="L340">
            <v>205</v>
          </cell>
          <cell r="M340">
            <v>155</v>
          </cell>
          <cell r="N340">
            <v>155</v>
          </cell>
          <cell r="O340">
            <v>190</v>
          </cell>
          <cell r="P340">
            <v>555</v>
          </cell>
          <cell r="Q340">
            <v>495</v>
          </cell>
          <cell r="R340">
            <v>505</v>
          </cell>
          <cell r="S340">
            <v>0</v>
          </cell>
          <cell r="T340">
            <v>590</v>
          </cell>
          <cell r="U340">
            <v>685</v>
          </cell>
          <cell r="V340">
            <v>430</v>
          </cell>
          <cell r="W340">
            <v>470</v>
          </cell>
        </row>
        <row r="341">
          <cell r="A341">
            <v>1200</v>
          </cell>
          <cell r="B341">
            <v>95</v>
          </cell>
          <cell r="C341">
            <v>95</v>
          </cell>
          <cell r="D341">
            <v>95</v>
          </cell>
          <cell r="E341">
            <v>105</v>
          </cell>
          <cell r="F341">
            <v>110</v>
          </cell>
          <cell r="G341">
            <v>95</v>
          </cell>
          <cell r="H341">
            <v>85</v>
          </cell>
          <cell r="I341">
            <v>95</v>
          </cell>
          <cell r="J341">
            <v>95</v>
          </cell>
          <cell r="K341">
            <v>105</v>
          </cell>
          <cell r="L341">
            <v>110</v>
          </cell>
          <cell r="M341">
            <v>85</v>
          </cell>
          <cell r="N341">
            <v>85</v>
          </cell>
          <cell r="O341">
            <v>130</v>
          </cell>
          <cell r="P341">
            <v>360</v>
          </cell>
          <cell r="Q341">
            <v>385</v>
          </cell>
          <cell r="R341">
            <v>465</v>
          </cell>
          <cell r="S341">
            <v>0</v>
          </cell>
          <cell r="T341">
            <v>465</v>
          </cell>
          <cell r="U341">
            <v>430</v>
          </cell>
          <cell r="V341">
            <v>325</v>
          </cell>
          <cell r="W341">
            <v>345</v>
          </cell>
        </row>
        <row r="342">
          <cell r="A342">
            <v>1250</v>
          </cell>
          <cell r="B342">
            <v>285</v>
          </cell>
          <cell r="C342">
            <v>370</v>
          </cell>
          <cell r="D342">
            <v>350</v>
          </cell>
          <cell r="E342">
            <v>310</v>
          </cell>
          <cell r="F342">
            <v>250</v>
          </cell>
          <cell r="G342">
            <v>255</v>
          </cell>
          <cell r="H342">
            <v>0</v>
          </cell>
          <cell r="I342">
            <v>0</v>
          </cell>
          <cell r="J342">
            <v>0</v>
          </cell>
          <cell r="K342">
            <v>0</v>
          </cell>
          <cell r="L342">
            <v>0</v>
          </cell>
          <cell r="M342">
            <v>0</v>
          </cell>
          <cell r="N342">
            <v>0</v>
          </cell>
          <cell r="O342">
            <v>0</v>
          </cell>
          <cell r="P342">
            <v>0</v>
          </cell>
          <cell r="Q342">
            <v>285</v>
          </cell>
          <cell r="R342">
            <v>370</v>
          </cell>
          <cell r="S342">
            <v>0</v>
          </cell>
          <cell r="T342">
            <v>350</v>
          </cell>
          <cell r="U342">
            <v>310</v>
          </cell>
          <cell r="V342">
            <v>250</v>
          </cell>
          <cell r="W342">
            <v>255</v>
          </cell>
        </row>
        <row r="343">
          <cell r="A343">
            <v>1300</v>
          </cell>
          <cell r="B343">
            <v>215</v>
          </cell>
          <cell r="C343">
            <v>290</v>
          </cell>
          <cell r="D343">
            <v>275</v>
          </cell>
          <cell r="E343">
            <v>230</v>
          </cell>
          <cell r="F343">
            <v>200</v>
          </cell>
          <cell r="G343">
            <v>190</v>
          </cell>
          <cell r="H343">
            <v>0</v>
          </cell>
          <cell r="I343">
            <v>0</v>
          </cell>
          <cell r="J343">
            <v>0</v>
          </cell>
          <cell r="K343">
            <v>0</v>
          </cell>
          <cell r="L343">
            <v>0</v>
          </cell>
          <cell r="M343">
            <v>0</v>
          </cell>
          <cell r="N343">
            <v>0</v>
          </cell>
          <cell r="O343">
            <v>0</v>
          </cell>
          <cell r="P343">
            <v>0</v>
          </cell>
          <cell r="Q343">
            <v>215</v>
          </cell>
          <cell r="R343">
            <v>290</v>
          </cell>
          <cell r="S343">
            <v>0</v>
          </cell>
          <cell r="T343">
            <v>275</v>
          </cell>
          <cell r="U343">
            <v>230</v>
          </cell>
          <cell r="V343">
            <v>200</v>
          </cell>
          <cell r="W343">
            <v>190</v>
          </cell>
        </row>
        <row r="344">
          <cell r="A344">
            <v>1350</v>
          </cell>
          <cell r="B344">
            <v>155</v>
          </cell>
          <cell r="C344">
            <v>240</v>
          </cell>
          <cell r="D344">
            <v>215</v>
          </cell>
          <cell r="E344">
            <v>170</v>
          </cell>
          <cell r="F344">
            <v>145</v>
          </cell>
          <cell r="G344">
            <v>145</v>
          </cell>
          <cell r="H344">
            <v>0</v>
          </cell>
          <cell r="I344">
            <v>0</v>
          </cell>
          <cell r="J344">
            <v>0</v>
          </cell>
          <cell r="K344">
            <v>0</v>
          </cell>
          <cell r="L344">
            <v>0</v>
          </cell>
          <cell r="M344">
            <v>0</v>
          </cell>
          <cell r="N344">
            <v>0</v>
          </cell>
          <cell r="O344">
            <v>0</v>
          </cell>
          <cell r="P344">
            <v>0</v>
          </cell>
          <cell r="Q344">
            <v>155</v>
          </cell>
          <cell r="R344">
            <v>240</v>
          </cell>
          <cell r="S344">
            <v>0</v>
          </cell>
          <cell r="T344">
            <v>215</v>
          </cell>
          <cell r="U344">
            <v>170</v>
          </cell>
          <cell r="V344">
            <v>145</v>
          </cell>
          <cell r="W344">
            <v>145</v>
          </cell>
        </row>
        <row r="345">
          <cell r="A345">
            <v>1400</v>
          </cell>
          <cell r="B345">
            <v>120</v>
          </cell>
          <cell r="C345">
            <v>190</v>
          </cell>
          <cell r="D345">
            <v>165</v>
          </cell>
          <cell r="E345">
            <v>135</v>
          </cell>
          <cell r="F345">
            <v>110</v>
          </cell>
          <cell r="G345">
            <v>110</v>
          </cell>
          <cell r="H345">
            <v>0</v>
          </cell>
          <cell r="I345">
            <v>0</v>
          </cell>
          <cell r="J345">
            <v>0</v>
          </cell>
          <cell r="K345">
            <v>0</v>
          </cell>
          <cell r="L345">
            <v>0</v>
          </cell>
          <cell r="M345">
            <v>0</v>
          </cell>
          <cell r="N345">
            <v>0</v>
          </cell>
          <cell r="O345">
            <v>0</v>
          </cell>
          <cell r="P345">
            <v>0</v>
          </cell>
          <cell r="Q345">
            <v>120</v>
          </cell>
          <cell r="R345">
            <v>190</v>
          </cell>
          <cell r="S345">
            <v>0</v>
          </cell>
          <cell r="T345">
            <v>165</v>
          </cell>
          <cell r="U345">
            <v>135</v>
          </cell>
          <cell r="V345">
            <v>110</v>
          </cell>
          <cell r="W345">
            <v>110</v>
          </cell>
        </row>
        <row r="346">
          <cell r="A346">
            <v>1450</v>
          </cell>
          <cell r="B346">
            <v>85</v>
          </cell>
          <cell r="C346">
            <v>145</v>
          </cell>
          <cell r="D346">
            <v>130</v>
          </cell>
          <cell r="E346">
            <v>105</v>
          </cell>
          <cell r="F346">
            <v>75</v>
          </cell>
          <cell r="G346">
            <v>85</v>
          </cell>
          <cell r="H346">
            <v>0</v>
          </cell>
          <cell r="I346">
            <v>0</v>
          </cell>
          <cell r="J346">
            <v>0</v>
          </cell>
          <cell r="K346">
            <v>0</v>
          </cell>
          <cell r="L346">
            <v>0</v>
          </cell>
          <cell r="M346">
            <v>0</v>
          </cell>
          <cell r="N346">
            <v>0</v>
          </cell>
          <cell r="O346">
            <v>0</v>
          </cell>
          <cell r="P346">
            <v>0</v>
          </cell>
          <cell r="Q346">
            <v>85</v>
          </cell>
          <cell r="R346">
            <v>145</v>
          </cell>
          <cell r="S346">
            <v>0</v>
          </cell>
          <cell r="T346">
            <v>130</v>
          </cell>
          <cell r="U346">
            <v>105</v>
          </cell>
          <cell r="V346">
            <v>75</v>
          </cell>
          <cell r="W346">
            <v>85</v>
          </cell>
        </row>
        <row r="347">
          <cell r="A347">
            <v>1500</v>
          </cell>
          <cell r="B347">
            <v>70</v>
          </cell>
          <cell r="C347">
            <v>105</v>
          </cell>
          <cell r="D347">
            <v>95</v>
          </cell>
          <cell r="E347">
            <v>85</v>
          </cell>
          <cell r="F347">
            <v>60</v>
          </cell>
          <cell r="G347">
            <v>65</v>
          </cell>
          <cell r="H347">
            <v>0</v>
          </cell>
          <cell r="I347">
            <v>0</v>
          </cell>
          <cell r="J347">
            <v>0</v>
          </cell>
          <cell r="K347">
            <v>0</v>
          </cell>
          <cell r="L347">
            <v>0</v>
          </cell>
          <cell r="M347">
            <v>0</v>
          </cell>
          <cell r="N347">
            <v>0</v>
          </cell>
          <cell r="O347">
            <v>0</v>
          </cell>
          <cell r="P347">
            <v>0</v>
          </cell>
          <cell r="Q347">
            <v>70</v>
          </cell>
          <cell r="R347">
            <v>105</v>
          </cell>
          <cell r="S347">
            <v>0</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S364">
            <v>1365</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S365">
            <v>1365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S366">
            <v>1260</v>
          </cell>
          <cell r="T366">
            <v>1260</v>
          </cell>
          <cell r="U366">
            <v>1260</v>
          </cell>
          <cell r="V366">
            <v>1260</v>
          </cell>
          <cell r="W366">
            <v>1260</v>
          </cell>
        </row>
        <row r="367">
          <cell r="A367">
            <v>1050</v>
          </cell>
          <cell r="B367">
            <v>580</v>
          </cell>
          <cell r="C367">
            <v>590</v>
          </cell>
          <cell r="D367">
            <v>540</v>
          </cell>
          <cell r="E367">
            <v>540</v>
          </cell>
          <cell r="F367">
            <v>655</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S367">
            <v>0</v>
          </cell>
          <cell r="T367">
            <v>1220</v>
          </cell>
          <cell r="U367">
            <v>1260</v>
          </cell>
          <cell r="V367">
            <v>1095</v>
          </cell>
          <cell r="W367">
            <v>1260</v>
          </cell>
        </row>
        <row r="368">
          <cell r="A368">
            <v>1100</v>
          </cell>
          <cell r="B368">
            <v>360</v>
          </cell>
          <cell r="C368">
            <v>360</v>
          </cell>
          <cell r="D368">
            <v>360</v>
          </cell>
          <cell r="E368">
            <v>410</v>
          </cell>
          <cell r="F368">
            <v>410</v>
          </cell>
          <cell r="G368">
            <v>360</v>
          </cell>
          <cell r="H368">
            <v>375</v>
          </cell>
          <cell r="I368">
            <v>360</v>
          </cell>
          <cell r="J368">
            <v>360</v>
          </cell>
          <cell r="K368">
            <v>410</v>
          </cell>
          <cell r="L368">
            <v>410</v>
          </cell>
          <cell r="M368">
            <v>375</v>
          </cell>
          <cell r="N368">
            <v>375</v>
          </cell>
          <cell r="O368">
            <v>425</v>
          </cell>
          <cell r="P368">
            <v>1130</v>
          </cell>
          <cell r="Q368">
            <v>965</v>
          </cell>
          <cell r="R368">
            <v>1145</v>
          </cell>
          <cell r="S368">
            <v>0</v>
          </cell>
          <cell r="T368">
            <v>1060</v>
          </cell>
          <cell r="U368">
            <v>1210</v>
          </cell>
          <cell r="V368">
            <v>835</v>
          </cell>
          <cell r="W368">
            <v>975</v>
          </cell>
        </row>
        <row r="369">
          <cell r="A369">
            <v>1150</v>
          </cell>
          <cell r="B369">
            <v>230</v>
          </cell>
          <cell r="C369">
            <v>230</v>
          </cell>
          <cell r="D369">
            <v>230</v>
          </cell>
          <cell r="E369">
            <v>255</v>
          </cell>
          <cell r="F369">
            <v>310</v>
          </cell>
          <cell r="G369">
            <v>230</v>
          </cell>
          <cell r="H369">
            <v>230</v>
          </cell>
          <cell r="I369">
            <v>230</v>
          </cell>
          <cell r="J369">
            <v>230</v>
          </cell>
          <cell r="K369">
            <v>255</v>
          </cell>
          <cell r="L369">
            <v>310</v>
          </cell>
          <cell r="M369">
            <v>230</v>
          </cell>
          <cell r="N369">
            <v>230</v>
          </cell>
          <cell r="O369">
            <v>285</v>
          </cell>
          <cell r="P369">
            <v>835</v>
          </cell>
          <cell r="Q369">
            <v>735</v>
          </cell>
          <cell r="R369">
            <v>885</v>
          </cell>
          <cell r="S369">
            <v>0</v>
          </cell>
          <cell r="T369">
            <v>885</v>
          </cell>
          <cell r="U369">
            <v>1030</v>
          </cell>
          <cell r="V369">
            <v>645</v>
          </cell>
          <cell r="W369">
            <v>705</v>
          </cell>
        </row>
        <row r="370">
          <cell r="A370">
            <v>1200</v>
          </cell>
          <cell r="B370">
            <v>140</v>
          </cell>
          <cell r="C370">
            <v>140</v>
          </cell>
          <cell r="D370">
            <v>140</v>
          </cell>
          <cell r="E370">
            <v>155</v>
          </cell>
          <cell r="F370">
            <v>165</v>
          </cell>
          <cell r="G370">
            <v>140</v>
          </cell>
          <cell r="H370">
            <v>130</v>
          </cell>
          <cell r="I370">
            <v>140</v>
          </cell>
          <cell r="J370">
            <v>140</v>
          </cell>
          <cell r="K370">
            <v>155</v>
          </cell>
          <cell r="L370">
            <v>165</v>
          </cell>
          <cell r="M370">
            <v>130</v>
          </cell>
          <cell r="N370">
            <v>130</v>
          </cell>
          <cell r="O370">
            <v>195</v>
          </cell>
          <cell r="P370">
            <v>540</v>
          </cell>
          <cell r="Q370">
            <v>580</v>
          </cell>
          <cell r="R370">
            <v>695</v>
          </cell>
          <cell r="S370">
            <v>0</v>
          </cell>
          <cell r="T370">
            <v>695</v>
          </cell>
          <cell r="U370">
            <v>645</v>
          </cell>
          <cell r="V370">
            <v>490</v>
          </cell>
          <cell r="W370">
            <v>515</v>
          </cell>
        </row>
        <row r="371">
          <cell r="A371">
            <v>1250</v>
          </cell>
          <cell r="B371">
            <v>425</v>
          </cell>
          <cell r="C371">
            <v>555</v>
          </cell>
          <cell r="D371">
            <v>525</v>
          </cell>
          <cell r="E371">
            <v>465</v>
          </cell>
          <cell r="F371">
            <v>375</v>
          </cell>
          <cell r="G371">
            <v>385</v>
          </cell>
          <cell r="H371">
            <v>0</v>
          </cell>
          <cell r="I371">
            <v>0</v>
          </cell>
          <cell r="J371">
            <v>0</v>
          </cell>
          <cell r="K371">
            <v>0</v>
          </cell>
          <cell r="L371">
            <v>0</v>
          </cell>
          <cell r="M371">
            <v>0</v>
          </cell>
          <cell r="N371">
            <v>0</v>
          </cell>
          <cell r="O371">
            <v>0</v>
          </cell>
          <cell r="P371">
            <v>0</v>
          </cell>
          <cell r="Q371">
            <v>425</v>
          </cell>
          <cell r="R371">
            <v>555</v>
          </cell>
          <cell r="S371">
            <v>0</v>
          </cell>
          <cell r="T371">
            <v>525</v>
          </cell>
          <cell r="U371">
            <v>465</v>
          </cell>
          <cell r="V371">
            <v>375</v>
          </cell>
          <cell r="W371">
            <v>385</v>
          </cell>
        </row>
        <row r="372">
          <cell r="A372">
            <v>1300</v>
          </cell>
          <cell r="B372">
            <v>320</v>
          </cell>
          <cell r="C372">
            <v>435</v>
          </cell>
          <cell r="D372">
            <v>410</v>
          </cell>
          <cell r="E372">
            <v>345</v>
          </cell>
          <cell r="F372">
            <v>295</v>
          </cell>
          <cell r="G372">
            <v>285</v>
          </cell>
          <cell r="H372">
            <v>0</v>
          </cell>
          <cell r="I372">
            <v>0</v>
          </cell>
          <cell r="J372">
            <v>0</v>
          </cell>
          <cell r="K372">
            <v>0</v>
          </cell>
          <cell r="L372">
            <v>0</v>
          </cell>
          <cell r="M372">
            <v>0</v>
          </cell>
          <cell r="N372">
            <v>0</v>
          </cell>
          <cell r="O372">
            <v>0</v>
          </cell>
          <cell r="P372">
            <v>0</v>
          </cell>
          <cell r="Q372">
            <v>320</v>
          </cell>
          <cell r="R372">
            <v>435</v>
          </cell>
          <cell r="S372">
            <v>0</v>
          </cell>
          <cell r="T372">
            <v>410</v>
          </cell>
          <cell r="U372">
            <v>345</v>
          </cell>
          <cell r="V372">
            <v>295</v>
          </cell>
          <cell r="W372">
            <v>285</v>
          </cell>
        </row>
        <row r="373">
          <cell r="A373">
            <v>1350</v>
          </cell>
          <cell r="B373">
            <v>230</v>
          </cell>
          <cell r="C373">
            <v>360</v>
          </cell>
          <cell r="D373">
            <v>320</v>
          </cell>
          <cell r="E373">
            <v>255</v>
          </cell>
          <cell r="F373">
            <v>220</v>
          </cell>
          <cell r="G373">
            <v>220</v>
          </cell>
          <cell r="H373">
            <v>0</v>
          </cell>
          <cell r="I373">
            <v>0</v>
          </cell>
          <cell r="J373">
            <v>0</v>
          </cell>
          <cell r="K373">
            <v>0</v>
          </cell>
          <cell r="L373">
            <v>0</v>
          </cell>
          <cell r="M373">
            <v>0</v>
          </cell>
          <cell r="N373">
            <v>0</v>
          </cell>
          <cell r="O373">
            <v>0</v>
          </cell>
          <cell r="P373">
            <v>0</v>
          </cell>
          <cell r="Q373">
            <v>230</v>
          </cell>
          <cell r="R373">
            <v>360</v>
          </cell>
          <cell r="S373">
            <v>0</v>
          </cell>
          <cell r="T373">
            <v>320</v>
          </cell>
          <cell r="U373">
            <v>255</v>
          </cell>
          <cell r="V373">
            <v>220</v>
          </cell>
          <cell r="W373">
            <v>220</v>
          </cell>
        </row>
        <row r="374">
          <cell r="A374">
            <v>1400</v>
          </cell>
          <cell r="B374">
            <v>180</v>
          </cell>
          <cell r="C374">
            <v>285</v>
          </cell>
          <cell r="D374">
            <v>245</v>
          </cell>
          <cell r="E374">
            <v>205</v>
          </cell>
          <cell r="F374">
            <v>170</v>
          </cell>
          <cell r="G374">
            <v>165</v>
          </cell>
          <cell r="H374">
            <v>0</v>
          </cell>
          <cell r="I374">
            <v>0</v>
          </cell>
          <cell r="J374">
            <v>0</v>
          </cell>
          <cell r="K374">
            <v>0</v>
          </cell>
          <cell r="L374">
            <v>0</v>
          </cell>
          <cell r="M374">
            <v>0</v>
          </cell>
          <cell r="N374">
            <v>0</v>
          </cell>
          <cell r="O374">
            <v>0</v>
          </cell>
          <cell r="P374">
            <v>0</v>
          </cell>
          <cell r="Q374">
            <v>180</v>
          </cell>
          <cell r="R374">
            <v>285</v>
          </cell>
          <cell r="S374">
            <v>0</v>
          </cell>
          <cell r="T374">
            <v>245</v>
          </cell>
          <cell r="U374">
            <v>205</v>
          </cell>
          <cell r="V374">
            <v>170</v>
          </cell>
          <cell r="W374">
            <v>165</v>
          </cell>
        </row>
        <row r="375">
          <cell r="A375">
            <v>1450</v>
          </cell>
          <cell r="B375">
            <v>130</v>
          </cell>
          <cell r="C375">
            <v>220</v>
          </cell>
          <cell r="D375">
            <v>195</v>
          </cell>
          <cell r="E375">
            <v>155</v>
          </cell>
          <cell r="F375">
            <v>115</v>
          </cell>
          <cell r="G375">
            <v>125</v>
          </cell>
          <cell r="H375">
            <v>0</v>
          </cell>
          <cell r="I375">
            <v>0</v>
          </cell>
          <cell r="J375">
            <v>0</v>
          </cell>
          <cell r="K375">
            <v>0</v>
          </cell>
          <cell r="L375">
            <v>0</v>
          </cell>
          <cell r="M375">
            <v>0</v>
          </cell>
          <cell r="N375">
            <v>0</v>
          </cell>
          <cell r="O375">
            <v>0</v>
          </cell>
          <cell r="P375">
            <v>0</v>
          </cell>
          <cell r="Q375">
            <v>130</v>
          </cell>
          <cell r="R375">
            <v>220</v>
          </cell>
          <cell r="S375">
            <v>0</v>
          </cell>
          <cell r="T375">
            <v>195</v>
          </cell>
          <cell r="U375">
            <v>155</v>
          </cell>
          <cell r="V375">
            <v>115</v>
          </cell>
          <cell r="W375">
            <v>125</v>
          </cell>
        </row>
        <row r="376">
          <cell r="A376">
            <v>1500</v>
          </cell>
          <cell r="B376">
            <v>105</v>
          </cell>
          <cell r="C376">
            <v>155</v>
          </cell>
          <cell r="D376">
            <v>140</v>
          </cell>
          <cell r="E376">
            <v>130</v>
          </cell>
          <cell r="F376">
            <v>90</v>
          </cell>
          <cell r="G376">
            <v>95</v>
          </cell>
          <cell r="H376">
            <v>0</v>
          </cell>
          <cell r="I376">
            <v>0</v>
          </cell>
          <cell r="J376">
            <v>0</v>
          </cell>
          <cell r="K376">
            <v>0</v>
          </cell>
          <cell r="L376">
            <v>0</v>
          </cell>
          <cell r="M376">
            <v>0</v>
          </cell>
          <cell r="N376">
            <v>0</v>
          </cell>
          <cell r="O376">
            <v>0</v>
          </cell>
          <cell r="P376">
            <v>0</v>
          </cell>
          <cell r="Q376">
            <v>105</v>
          </cell>
          <cell r="R376">
            <v>155</v>
          </cell>
          <cell r="S376">
            <v>0</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S393">
            <v>2270</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S394">
            <v>2270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S395">
            <v>2105</v>
          </cell>
          <cell r="T395">
            <v>2105</v>
          </cell>
          <cell r="U395">
            <v>2105</v>
          </cell>
          <cell r="V395">
            <v>2100</v>
          </cell>
          <cell r="W395">
            <v>2105</v>
          </cell>
        </row>
        <row r="396">
          <cell r="A396">
            <v>1050</v>
          </cell>
          <cell r="B396">
            <v>965</v>
          </cell>
          <cell r="C396">
            <v>985</v>
          </cell>
          <cell r="D396">
            <v>900</v>
          </cell>
          <cell r="E396">
            <v>900</v>
          </cell>
          <cell r="F396">
            <v>1095</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S396">
            <v>0</v>
          </cell>
          <cell r="T396">
            <v>2035</v>
          </cell>
          <cell r="U396">
            <v>2105</v>
          </cell>
          <cell r="V396">
            <v>1820</v>
          </cell>
          <cell r="W396">
            <v>2100</v>
          </cell>
        </row>
        <row r="397">
          <cell r="A397">
            <v>1100</v>
          </cell>
          <cell r="B397">
            <v>600</v>
          </cell>
          <cell r="C397">
            <v>600</v>
          </cell>
          <cell r="D397">
            <v>600</v>
          </cell>
          <cell r="E397">
            <v>685</v>
          </cell>
          <cell r="F397">
            <v>685</v>
          </cell>
          <cell r="G397">
            <v>600</v>
          </cell>
          <cell r="H397">
            <v>620</v>
          </cell>
          <cell r="I397">
            <v>600</v>
          </cell>
          <cell r="J397">
            <v>600</v>
          </cell>
          <cell r="K397">
            <v>685</v>
          </cell>
          <cell r="L397">
            <v>685</v>
          </cell>
          <cell r="M397">
            <v>620</v>
          </cell>
          <cell r="N397">
            <v>620</v>
          </cell>
          <cell r="O397">
            <v>710</v>
          </cell>
          <cell r="P397">
            <v>1885</v>
          </cell>
          <cell r="Q397">
            <v>1605</v>
          </cell>
          <cell r="R397">
            <v>1905</v>
          </cell>
          <cell r="S397">
            <v>0</v>
          </cell>
          <cell r="T397">
            <v>1770</v>
          </cell>
          <cell r="U397">
            <v>2015</v>
          </cell>
          <cell r="V397">
            <v>1395</v>
          </cell>
          <cell r="W397">
            <v>1630</v>
          </cell>
        </row>
        <row r="398">
          <cell r="A398">
            <v>1150</v>
          </cell>
          <cell r="B398">
            <v>385</v>
          </cell>
          <cell r="C398">
            <v>385</v>
          </cell>
          <cell r="D398">
            <v>385</v>
          </cell>
          <cell r="E398">
            <v>430</v>
          </cell>
          <cell r="F398">
            <v>515</v>
          </cell>
          <cell r="G398">
            <v>385</v>
          </cell>
          <cell r="H398">
            <v>385</v>
          </cell>
          <cell r="I398">
            <v>385</v>
          </cell>
          <cell r="J398">
            <v>385</v>
          </cell>
          <cell r="K398">
            <v>430</v>
          </cell>
          <cell r="L398">
            <v>515</v>
          </cell>
          <cell r="M398">
            <v>385</v>
          </cell>
          <cell r="N398">
            <v>385</v>
          </cell>
          <cell r="O398">
            <v>470</v>
          </cell>
          <cell r="P398">
            <v>1395</v>
          </cell>
          <cell r="Q398">
            <v>1245</v>
          </cell>
          <cell r="R398">
            <v>1480</v>
          </cell>
          <cell r="S398">
            <v>0</v>
          </cell>
          <cell r="T398">
            <v>1480</v>
          </cell>
          <cell r="U398">
            <v>1715</v>
          </cell>
          <cell r="V398">
            <v>1070</v>
          </cell>
          <cell r="W398">
            <v>1180</v>
          </cell>
        </row>
        <row r="399">
          <cell r="A399">
            <v>1200</v>
          </cell>
          <cell r="B399">
            <v>235</v>
          </cell>
          <cell r="C399">
            <v>235</v>
          </cell>
          <cell r="D399">
            <v>235</v>
          </cell>
          <cell r="E399">
            <v>255</v>
          </cell>
          <cell r="F399">
            <v>280</v>
          </cell>
          <cell r="G399">
            <v>235</v>
          </cell>
          <cell r="H399">
            <v>215</v>
          </cell>
          <cell r="I399">
            <v>235</v>
          </cell>
          <cell r="J399">
            <v>235</v>
          </cell>
          <cell r="K399">
            <v>255</v>
          </cell>
          <cell r="L399">
            <v>280</v>
          </cell>
          <cell r="M399">
            <v>215</v>
          </cell>
          <cell r="N399">
            <v>215</v>
          </cell>
          <cell r="O399">
            <v>320</v>
          </cell>
          <cell r="P399">
            <v>900</v>
          </cell>
          <cell r="Q399">
            <v>965</v>
          </cell>
          <cell r="R399">
            <v>1155</v>
          </cell>
          <cell r="S399">
            <v>0</v>
          </cell>
          <cell r="T399">
            <v>1155</v>
          </cell>
          <cell r="U399">
            <v>1070</v>
          </cell>
          <cell r="V399">
            <v>815</v>
          </cell>
          <cell r="W399">
            <v>855</v>
          </cell>
        </row>
        <row r="400">
          <cell r="A400">
            <v>1250</v>
          </cell>
          <cell r="B400">
            <v>705</v>
          </cell>
          <cell r="C400">
            <v>920</v>
          </cell>
          <cell r="D400">
            <v>880</v>
          </cell>
          <cell r="E400">
            <v>770</v>
          </cell>
          <cell r="F400">
            <v>620</v>
          </cell>
          <cell r="G400">
            <v>645</v>
          </cell>
          <cell r="H400">
            <v>0</v>
          </cell>
          <cell r="I400">
            <v>0</v>
          </cell>
          <cell r="J400">
            <v>0</v>
          </cell>
          <cell r="K400">
            <v>0</v>
          </cell>
          <cell r="L400">
            <v>0</v>
          </cell>
          <cell r="M400">
            <v>0</v>
          </cell>
          <cell r="N400">
            <v>0</v>
          </cell>
          <cell r="O400">
            <v>0</v>
          </cell>
          <cell r="P400">
            <v>0</v>
          </cell>
          <cell r="Q400">
            <v>705</v>
          </cell>
          <cell r="R400">
            <v>920</v>
          </cell>
          <cell r="S400">
            <v>0</v>
          </cell>
          <cell r="T400">
            <v>880</v>
          </cell>
          <cell r="U400">
            <v>770</v>
          </cell>
          <cell r="V400">
            <v>620</v>
          </cell>
          <cell r="W400">
            <v>645</v>
          </cell>
        </row>
        <row r="401">
          <cell r="A401">
            <v>1300</v>
          </cell>
          <cell r="B401">
            <v>535</v>
          </cell>
          <cell r="C401">
            <v>730</v>
          </cell>
          <cell r="D401">
            <v>685</v>
          </cell>
          <cell r="E401">
            <v>580</v>
          </cell>
          <cell r="F401">
            <v>495</v>
          </cell>
          <cell r="G401">
            <v>470</v>
          </cell>
          <cell r="H401">
            <v>0</v>
          </cell>
          <cell r="I401">
            <v>0</v>
          </cell>
          <cell r="J401">
            <v>0</v>
          </cell>
          <cell r="K401">
            <v>0</v>
          </cell>
          <cell r="L401">
            <v>0</v>
          </cell>
          <cell r="M401">
            <v>0</v>
          </cell>
          <cell r="N401">
            <v>0</v>
          </cell>
          <cell r="O401">
            <v>0</v>
          </cell>
          <cell r="P401">
            <v>0</v>
          </cell>
          <cell r="Q401">
            <v>535</v>
          </cell>
          <cell r="R401">
            <v>730</v>
          </cell>
          <cell r="S401">
            <v>0</v>
          </cell>
          <cell r="T401">
            <v>685</v>
          </cell>
          <cell r="U401">
            <v>580</v>
          </cell>
          <cell r="V401">
            <v>495</v>
          </cell>
          <cell r="W401">
            <v>470</v>
          </cell>
        </row>
        <row r="402">
          <cell r="A402">
            <v>1350</v>
          </cell>
          <cell r="B402">
            <v>385</v>
          </cell>
          <cell r="C402">
            <v>600</v>
          </cell>
          <cell r="D402">
            <v>535</v>
          </cell>
          <cell r="E402">
            <v>430</v>
          </cell>
          <cell r="F402">
            <v>365</v>
          </cell>
          <cell r="G402">
            <v>365</v>
          </cell>
          <cell r="H402">
            <v>0</v>
          </cell>
          <cell r="I402">
            <v>0</v>
          </cell>
          <cell r="J402">
            <v>0</v>
          </cell>
          <cell r="K402">
            <v>0</v>
          </cell>
          <cell r="L402">
            <v>0</v>
          </cell>
          <cell r="M402">
            <v>0</v>
          </cell>
          <cell r="N402">
            <v>0</v>
          </cell>
          <cell r="O402">
            <v>0</v>
          </cell>
          <cell r="P402">
            <v>0</v>
          </cell>
          <cell r="Q402">
            <v>385</v>
          </cell>
          <cell r="R402">
            <v>600</v>
          </cell>
          <cell r="S402">
            <v>0</v>
          </cell>
          <cell r="T402">
            <v>535</v>
          </cell>
          <cell r="U402">
            <v>430</v>
          </cell>
          <cell r="V402">
            <v>365</v>
          </cell>
          <cell r="W402">
            <v>365</v>
          </cell>
        </row>
        <row r="403">
          <cell r="A403">
            <v>1400</v>
          </cell>
          <cell r="B403">
            <v>300</v>
          </cell>
          <cell r="C403">
            <v>470</v>
          </cell>
          <cell r="D403">
            <v>405</v>
          </cell>
          <cell r="E403">
            <v>345</v>
          </cell>
          <cell r="F403">
            <v>280</v>
          </cell>
          <cell r="G403">
            <v>280</v>
          </cell>
          <cell r="H403">
            <v>0</v>
          </cell>
          <cell r="I403">
            <v>0</v>
          </cell>
          <cell r="J403">
            <v>0</v>
          </cell>
          <cell r="K403">
            <v>0</v>
          </cell>
          <cell r="L403">
            <v>0</v>
          </cell>
          <cell r="M403">
            <v>0</v>
          </cell>
          <cell r="N403">
            <v>0</v>
          </cell>
          <cell r="O403">
            <v>0</v>
          </cell>
          <cell r="P403">
            <v>0</v>
          </cell>
          <cell r="Q403">
            <v>300</v>
          </cell>
          <cell r="R403">
            <v>470</v>
          </cell>
          <cell r="S403">
            <v>0</v>
          </cell>
          <cell r="T403">
            <v>405</v>
          </cell>
          <cell r="U403">
            <v>345</v>
          </cell>
          <cell r="V403">
            <v>280</v>
          </cell>
          <cell r="W403">
            <v>280</v>
          </cell>
        </row>
        <row r="404">
          <cell r="A404">
            <v>1450</v>
          </cell>
          <cell r="B404">
            <v>215</v>
          </cell>
          <cell r="C404">
            <v>365</v>
          </cell>
          <cell r="D404">
            <v>320</v>
          </cell>
          <cell r="E404">
            <v>255</v>
          </cell>
          <cell r="F404">
            <v>195</v>
          </cell>
          <cell r="G404">
            <v>210</v>
          </cell>
          <cell r="H404">
            <v>0</v>
          </cell>
          <cell r="I404">
            <v>0</v>
          </cell>
          <cell r="J404">
            <v>0</v>
          </cell>
          <cell r="K404">
            <v>0</v>
          </cell>
          <cell r="L404">
            <v>0</v>
          </cell>
          <cell r="M404">
            <v>0</v>
          </cell>
          <cell r="N404">
            <v>0</v>
          </cell>
          <cell r="O404">
            <v>0</v>
          </cell>
          <cell r="P404">
            <v>0</v>
          </cell>
          <cell r="Q404">
            <v>215</v>
          </cell>
          <cell r="R404">
            <v>365</v>
          </cell>
          <cell r="S404">
            <v>0</v>
          </cell>
          <cell r="T404">
            <v>320</v>
          </cell>
          <cell r="U404">
            <v>255</v>
          </cell>
          <cell r="V404">
            <v>195</v>
          </cell>
          <cell r="W404">
            <v>210</v>
          </cell>
        </row>
        <row r="405">
          <cell r="A405">
            <v>1500</v>
          </cell>
          <cell r="B405">
            <v>170</v>
          </cell>
          <cell r="C405">
            <v>260</v>
          </cell>
          <cell r="D405">
            <v>235</v>
          </cell>
          <cell r="E405">
            <v>215</v>
          </cell>
          <cell r="F405">
            <v>150</v>
          </cell>
          <cell r="G405">
            <v>160</v>
          </cell>
          <cell r="H405">
            <v>0</v>
          </cell>
          <cell r="I405">
            <v>0</v>
          </cell>
          <cell r="J405">
            <v>0</v>
          </cell>
          <cell r="K405">
            <v>0</v>
          </cell>
          <cell r="L405">
            <v>0</v>
          </cell>
          <cell r="M405">
            <v>0</v>
          </cell>
          <cell r="N405">
            <v>0</v>
          </cell>
          <cell r="O405">
            <v>0</v>
          </cell>
          <cell r="P405">
            <v>0</v>
          </cell>
          <cell r="Q405">
            <v>170</v>
          </cell>
          <cell r="R405">
            <v>260</v>
          </cell>
          <cell r="S405">
            <v>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S421">
            <v>3785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S422">
            <v>3785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S423">
            <v>3505</v>
          </cell>
          <cell r="T423">
            <v>3505</v>
          </cell>
          <cell r="U423">
            <v>3505</v>
          </cell>
          <cell r="V423">
            <v>3500</v>
          </cell>
          <cell r="W423">
            <v>3505</v>
          </cell>
        </row>
        <row r="424">
          <cell r="A424">
            <v>1050</v>
          </cell>
          <cell r="B424">
            <v>1605</v>
          </cell>
          <cell r="C424">
            <v>1645</v>
          </cell>
          <cell r="D424">
            <v>1500</v>
          </cell>
          <cell r="E424">
            <v>1500</v>
          </cell>
          <cell r="F424">
            <v>1820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S424">
            <v>0</v>
          </cell>
          <cell r="T424">
            <v>3395</v>
          </cell>
          <cell r="U424">
            <v>3505</v>
          </cell>
          <cell r="V424">
            <v>3035</v>
          </cell>
          <cell r="W424">
            <v>3500</v>
          </cell>
        </row>
        <row r="425">
          <cell r="A425">
            <v>1100</v>
          </cell>
          <cell r="B425">
            <v>1000</v>
          </cell>
          <cell r="C425">
            <v>1000</v>
          </cell>
          <cell r="D425">
            <v>1000</v>
          </cell>
          <cell r="E425">
            <v>1145</v>
          </cell>
          <cell r="F425">
            <v>1145</v>
          </cell>
          <cell r="G425">
            <v>1000</v>
          </cell>
          <cell r="H425">
            <v>1035</v>
          </cell>
          <cell r="I425">
            <v>1000</v>
          </cell>
          <cell r="J425">
            <v>1000</v>
          </cell>
          <cell r="K425">
            <v>1145</v>
          </cell>
          <cell r="L425">
            <v>1145</v>
          </cell>
          <cell r="M425">
            <v>1035</v>
          </cell>
          <cell r="N425">
            <v>1035</v>
          </cell>
          <cell r="O425">
            <v>1180</v>
          </cell>
          <cell r="P425">
            <v>3145</v>
          </cell>
          <cell r="Q425">
            <v>2680</v>
          </cell>
          <cell r="R425">
            <v>3180</v>
          </cell>
          <cell r="S425">
            <v>0</v>
          </cell>
          <cell r="T425">
            <v>3945</v>
          </cell>
          <cell r="U425">
            <v>3360</v>
          </cell>
          <cell r="V425">
            <v>2320</v>
          </cell>
          <cell r="W425">
            <v>2715</v>
          </cell>
        </row>
        <row r="426">
          <cell r="A426">
            <v>1150</v>
          </cell>
          <cell r="B426">
            <v>645</v>
          </cell>
          <cell r="C426">
            <v>645</v>
          </cell>
          <cell r="D426">
            <v>645</v>
          </cell>
          <cell r="E426">
            <v>715</v>
          </cell>
          <cell r="F426">
            <v>855</v>
          </cell>
          <cell r="G426">
            <v>645</v>
          </cell>
          <cell r="H426">
            <v>645</v>
          </cell>
          <cell r="I426">
            <v>645</v>
          </cell>
          <cell r="J426">
            <v>645</v>
          </cell>
          <cell r="K426">
            <v>715</v>
          </cell>
          <cell r="L426">
            <v>855</v>
          </cell>
          <cell r="M426">
            <v>645</v>
          </cell>
          <cell r="N426">
            <v>645</v>
          </cell>
          <cell r="O426">
            <v>785</v>
          </cell>
          <cell r="P426">
            <v>2320</v>
          </cell>
          <cell r="Q426">
            <v>2070</v>
          </cell>
          <cell r="R426">
            <v>2465</v>
          </cell>
          <cell r="S426">
            <v>0</v>
          </cell>
          <cell r="T426">
            <v>2465</v>
          </cell>
          <cell r="U426">
            <v>2855</v>
          </cell>
          <cell r="V426">
            <v>1785</v>
          </cell>
          <cell r="W426">
            <v>1965</v>
          </cell>
        </row>
        <row r="427">
          <cell r="A427">
            <v>1200</v>
          </cell>
          <cell r="B427">
            <v>395</v>
          </cell>
          <cell r="C427">
            <v>395</v>
          </cell>
          <cell r="D427">
            <v>395</v>
          </cell>
          <cell r="E427">
            <v>430</v>
          </cell>
          <cell r="F427">
            <v>465</v>
          </cell>
          <cell r="G427">
            <v>395</v>
          </cell>
          <cell r="H427">
            <v>355</v>
          </cell>
          <cell r="I427">
            <v>395</v>
          </cell>
          <cell r="J427">
            <v>395</v>
          </cell>
          <cell r="K427">
            <v>430</v>
          </cell>
          <cell r="L427">
            <v>465</v>
          </cell>
          <cell r="M427">
            <v>355</v>
          </cell>
          <cell r="N427">
            <v>355</v>
          </cell>
          <cell r="O427">
            <v>535</v>
          </cell>
          <cell r="P427">
            <v>1500</v>
          </cell>
          <cell r="Q427">
            <v>1605</v>
          </cell>
          <cell r="R427">
            <v>1930</v>
          </cell>
          <cell r="S427">
            <v>0</v>
          </cell>
          <cell r="T427">
            <v>1930</v>
          </cell>
          <cell r="U427">
            <v>1785</v>
          </cell>
          <cell r="V427">
            <v>1355</v>
          </cell>
          <cell r="W427">
            <v>1430</v>
          </cell>
        </row>
        <row r="428">
          <cell r="A428">
            <v>1250</v>
          </cell>
          <cell r="B428">
            <v>1180</v>
          </cell>
          <cell r="C428">
            <v>1535</v>
          </cell>
          <cell r="D428">
            <v>1465</v>
          </cell>
          <cell r="E428">
            <v>1285</v>
          </cell>
          <cell r="F428">
            <v>1035</v>
          </cell>
          <cell r="G428">
            <v>1070</v>
          </cell>
          <cell r="H428">
            <v>0</v>
          </cell>
          <cell r="I428">
            <v>0</v>
          </cell>
          <cell r="J428">
            <v>0</v>
          </cell>
          <cell r="K428">
            <v>0</v>
          </cell>
          <cell r="L428">
            <v>0</v>
          </cell>
          <cell r="M428">
            <v>0</v>
          </cell>
          <cell r="N428">
            <v>0</v>
          </cell>
          <cell r="O428">
            <v>0</v>
          </cell>
          <cell r="P428">
            <v>0</v>
          </cell>
          <cell r="Q428">
            <v>1180</v>
          </cell>
          <cell r="R428">
            <v>1535</v>
          </cell>
          <cell r="S428">
            <v>0</v>
          </cell>
          <cell r="T428">
            <v>1465</v>
          </cell>
          <cell r="U428">
            <v>1285</v>
          </cell>
          <cell r="V428">
            <v>1035</v>
          </cell>
          <cell r="W428">
            <v>1070</v>
          </cell>
        </row>
        <row r="429">
          <cell r="A429">
            <v>1300</v>
          </cell>
          <cell r="B429">
            <v>895</v>
          </cell>
          <cell r="C429">
            <v>1215</v>
          </cell>
          <cell r="D429">
            <v>1145</v>
          </cell>
          <cell r="E429">
            <v>965</v>
          </cell>
          <cell r="F429">
            <v>820</v>
          </cell>
          <cell r="G429">
            <v>785</v>
          </cell>
          <cell r="H429">
            <v>0</v>
          </cell>
          <cell r="I429">
            <v>0</v>
          </cell>
          <cell r="J429">
            <v>0</v>
          </cell>
          <cell r="K429">
            <v>0</v>
          </cell>
          <cell r="L429">
            <v>0</v>
          </cell>
          <cell r="M429">
            <v>0</v>
          </cell>
          <cell r="N429">
            <v>0</v>
          </cell>
          <cell r="O429">
            <v>0</v>
          </cell>
          <cell r="P429">
            <v>0</v>
          </cell>
          <cell r="Q429">
            <v>895</v>
          </cell>
          <cell r="R429">
            <v>1215</v>
          </cell>
          <cell r="S429">
            <v>0</v>
          </cell>
          <cell r="T429">
            <v>1145</v>
          </cell>
          <cell r="U429">
            <v>965</v>
          </cell>
          <cell r="V429">
            <v>820</v>
          </cell>
          <cell r="W429">
            <v>785</v>
          </cell>
        </row>
        <row r="430">
          <cell r="A430">
            <v>1350</v>
          </cell>
          <cell r="B430">
            <v>645</v>
          </cell>
          <cell r="C430">
            <v>1000</v>
          </cell>
          <cell r="D430">
            <v>895</v>
          </cell>
          <cell r="E430">
            <v>715</v>
          </cell>
          <cell r="F430">
            <v>610</v>
          </cell>
          <cell r="G430">
            <v>605</v>
          </cell>
          <cell r="H430">
            <v>0</v>
          </cell>
          <cell r="I430">
            <v>0</v>
          </cell>
          <cell r="J430">
            <v>0</v>
          </cell>
          <cell r="K430">
            <v>0</v>
          </cell>
          <cell r="L430">
            <v>0</v>
          </cell>
          <cell r="M430">
            <v>0</v>
          </cell>
          <cell r="N430">
            <v>0</v>
          </cell>
          <cell r="O430">
            <v>0</v>
          </cell>
          <cell r="P430">
            <v>0</v>
          </cell>
          <cell r="Q430">
            <v>645</v>
          </cell>
          <cell r="R430">
            <v>1000</v>
          </cell>
          <cell r="S430">
            <v>0</v>
          </cell>
          <cell r="T430">
            <v>895</v>
          </cell>
          <cell r="U430">
            <v>715</v>
          </cell>
          <cell r="V430">
            <v>610</v>
          </cell>
          <cell r="W430">
            <v>605</v>
          </cell>
        </row>
        <row r="431">
          <cell r="A431">
            <v>1400</v>
          </cell>
          <cell r="B431">
            <v>500</v>
          </cell>
          <cell r="C431">
            <v>785</v>
          </cell>
          <cell r="D431">
            <v>680</v>
          </cell>
          <cell r="E431">
            <v>570</v>
          </cell>
          <cell r="F431">
            <v>465</v>
          </cell>
          <cell r="G431">
            <v>465</v>
          </cell>
          <cell r="H431">
            <v>0</v>
          </cell>
          <cell r="I431">
            <v>0</v>
          </cell>
          <cell r="J431">
            <v>0</v>
          </cell>
          <cell r="K431">
            <v>0</v>
          </cell>
          <cell r="L431">
            <v>0</v>
          </cell>
          <cell r="M431">
            <v>0</v>
          </cell>
          <cell r="N431">
            <v>0</v>
          </cell>
          <cell r="O431">
            <v>0</v>
          </cell>
          <cell r="P431">
            <v>0</v>
          </cell>
          <cell r="Q431">
            <v>500</v>
          </cell>
          <cell r="R431">
            <v>785</v>
          </cell>
          <cell r="S431">
            <v>0</v>
          </cell>
          <cell r="T431">
            <v>680</v>
          </cell>
          <cell r="U431">
            <v>570</v>
          </cell>
          <cell r="V431">
            <v>465</v>
          </cell>
          <cell r="W431">
            <v>465</v>
          </cell>
        </row>
        <row r="432">
          <cell r="A432">
            <v>1450</v>
          </cell>
          <cell r="B432">
            <v>355</v>
          </cell>
          <cell r="C432">
            <v>610</v>
          </cell>
          <cell r="D432">
            <v>535</v>
          </cell>
          <cell r="E432">
            <v>430</v>
          </cell>
          <cell r="F432">
            <v>320</v>
          </cell>
          <cell r="G432">
            <v>345</v>
          </cell>
          <cell r="H432">
            <v>0</v>
          </cell>
          <cell r="I432">
            <v>0</v>
          </cell>
          <cell r="J432">
            <v>0</v>
          </cell>
          <cell r="K432">
            <v>0</v>
          </cell>
          <cell r="L432">
            <v>0</v>
          </cell>
          <cell r="M432">
            <v>0</v>
          </cell>
          <cell r="N432">
            <v>0</v>
          </cell>
          <cell r="O432">
            <v>0</v>
          </cell>
          <cell r="P432">
            <v>0</v>
          </cell>
          <cell r="Q432">
            <v>355</v>
          </cell>
          <cell r="R432">
            <v>610</v>
          </cell>
          <cell r="S432">
            <v>0</v>
          </cell>
          <cell r="T432">
            <v>535</v>
          </cell>
          <cell r="U432">
            <v>430</v>
          </cell>
          <cell r="V432">
            <v>320</v>
          </cell>
          <cell r="W432">
            <v>345</v>
          </cell>
        </row>
        <row r="433">
          <cell r="A433">
            <v>1500</v>
          </cell>
          <cell r="B433">
            <v>285</v>
          </cell>
          <cell r="C433">
            <v>430</v>
          </cell>
          <cell r="D433">
            <v>395</v>
          </cell>
          <cell r="E433">
            <v>355</v>
          </cell>
          <cell r="F433">
            <v>250</v>
          </cell>
          <cell r="G433">
            <v>270</v>
          </cell>
          <cell r="H433">
            <v>0</v>
          </cell>
          <cell r="I433">
            <v>0</v>
          </cell>
          <cell r="J433">
            <v>0</v>
          </cell>
          <cell r="K433">
            <v>0</v>
          </cell>
          <cell r="L433">
            <v>0</v>
          </cell>
          <cell r="M433">
            <v>0</v>
          </cell>
          <cell r="N433">
            <v>0</v>
          </cell>
          <cell r="O433">
            <v>0</v>
          </cell>
          <cell r="P433">
            <v>0</v>
          </cell>
          <cell r="Q433">
            <v>285</v>
          </cell>
          <cell r="R433">
            <v>430</v>
          </cell>
          <cell r="S433">
            <v>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S450">
            <v>6815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S451">
            <v>6815</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S452">
            <v>6310</v>
          </cell>
          <cell r="T452">
            <v>6310</v>
          </cell>
          <cell r="U452">
            <v>6310</v>
          </cell>
          <cell r="V452">
            <v>6300</v>
          </cell>
          <cell r="W452">
            <v>6310</v>
          </cell>
        </row>
        <row r="453">
          <cell r="A453">
            <v>1050</v>
          </cell>
          <cell r="B453">
            <v>2895</v>
          </cell>
          <cell r="C453">
            <v>2955</v>
          </cell>
          <cell r="D453">
            <v>2700</v>
          </cell>
          <cell r="E453">
            <v>2700</v>
          </cell>
          <cell r="F453">
            <v>3280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S453">
            <v>0</v>
          </cell>
          <cell r="T453">
            <v>6105</v>
          </cell>
          <cell r="U453">
            <v>6310</v>
          </cell>
          <cell r="V453">
            <v>5465</v>
          </cell>
          <cell r="W453">
            <v>6300</v>
          </cell>
        </row>
        <row r="454">
          <cell r="A454">
            <v>1100</v>
          </cell>
          <cell r="B454">
            <v>1800</v>
          </cell>
          <cell r="C454">
            <v>1800</v>
          </cell>
          <cell r="D454">
            <v>1800</v>
          </cell>
          <cell r="E454">
            <v>2055</v>
          </cell>
          <cell r="F454">
            <v>2055</v>
          </cell>
          <cell r="G454">
            <v>1800</v>
          </cell>
          <cell r="H454">
            <v>1865</v>
          </cell>
          <cell r="I454">
            <v>1800</v>
          </cell>
          <cell r="J454">
            <v>1800</v>
          </cell>
          <cell r="K454">
            <v>2055</v>
          </cell>
          <cell r="L454">
            <v>2055</v>
          </cell>
          <cell r="M454">
            <v>1865</v>
          </cell>
          <cell r="N454">
            <v>1865</v>
          </cell>
          <cell r="O454">
            <v>2120</v>
          </cell>
          <cell r="P454">
            <v>5655</v>
          </cell>
          <cell r="Q454">
            <v>4820</v>
          </cell>
          <cell r="R454">
            <v>5720</v>
          </cell>
          <cell r="S454">
            <v>0</v>
          </cell>
          <cell r="T454">
            <v>5305</v>
          </cell>
          <cell r="U454">
            <v>6045</v>
          </cell>
          <cell r="V454">
            <v>4180</v>
          </cell>
          <cell r="W454">
            <v>4885</v>
          </cell>
        </row>
        <row r="455">
          <cell r="A455">
            <v>1150</v>
          </cell>
          <cell r="B455">
            <v>1155</v>
          </cell>
          <cell r="C455">
            <v>1155</v>
          </cell>
          <cell r="D455">
            <v>1155</v>
          </cell>
          <cell r="E455">
            <v>1285</v>
          </cell>
          <cell r="F455">
            <v>1545</v>
          </cell>
          <cell r="G455">
            <v>1155</v>
          </cell>
          <cell r="H455">
            <v>1155</v>
          </cell>
          <cell r="I455">
            <v>1155</v>
          </cell>
          <cell r="J455">
            <v>1155</v>
          </cell>
          <cell r="K455">
            <v>1285</v>
          </cell>
          <cell r="L455">
            <v>1545</v>
          </cell>
          <cell r="M455">
            <v>1155</v>
          </cell>
          <cell r="N455">
            <v>1155</v>
          </cell>
          <cell r="O455">
            <v>1415</v>
          </cell>
          <cell r="P455">
            <v>4180</v>
          </cell>
          <cell r="Q455">
            <v>3730</v>
          </cell>
          <cell r="R455">
            <v>4435</v>
          </cell>
          <cell r="S455">
            <v>0</v>
          </cell>
          <cell r="T455">
            <v>4435</v>
          </cell>
          <cell r="U455">
            <v>5145</v>
          </cell>
          <cell r="V455">
            <v>3215</v>
          </cell>
          <cell r="W455">
            <v>3535</v>
          </cell>
        </row>
        <row r="456">
          <cell r="A456">
            <v>1200</v>
          </cell>
          <cell r="B456">
            <v>705</v>
          </cell>
          <cell r="C456">
            <v>705</v>
          </cell>
          <cell r="D456">
            <v>705</v>
          </cell>
          <cell r="E456">
            <v>770</v>
          </cell>
          <cell r="F456">
            <v>835</v>
          </cell>
          <cell r="G456">
            <v>705</v>
          </cell>
          <cell r="H456">
            <v>645</v>
          </cell>
          <cell r="I456">
            <v>705</v>
          </cell>
          <cell r="J456">
            <v>705</v>
          </cell>
          <cell r="K456">
            <v>770</v>
          </cell>
          <cell r="L456">
            <v>835</v>
          </cell>
          <cell r="M456">
            <v>645</v>
          </cell>
          <cell r="N456">
            <v>645</v>
          </cell>
          <cell r="O456">
            <v>965</v>
          </cell>
          <cell r="P456">
            <v>2700</v>
          </cell>
          <cell r="Q456">
            <v>2895</v>
          </cell>
          <cell r="R456">
            <v>3470</v>
          </cell>
          <cell r="S456">
            <v>0</v>
          </cell>
          <cell r="T456">
            <v>3470</v>
          </cell>
          <cell r="U456">
            <v>3215</v>
          </cell>
          <cell r="V456">
            <v>2445</v>
          </cell>
          <cell r="W456">
            <v>2570</v>
          </cell>
        </row>
        <row r="457">
          <cell r="A457">
            <v>1250</v>
          </cell>
          <cell r="B457">
            <v>2120</v>
          </cell>
          <cell r="C457">
            <v>2765</v>
          </cell>
          <cell r="D457">
            <v>2635</v>
          </cell>
          <cell r="E457">
            <v>2315</v>
          </cell>
          <cell r="F457">
            <v>1865</v>
          </cell>
          <cell r="G457">
            <v>1930</v>
          </cell>
          <cell r="H457">
            <v>0</v>
          </cell>
          <cell r="I457">
            <v>0</v>
          </cell>
          <cell r="J457">
            <v>0</v>
          </cell>
          <cell r="K457">
            <v>0</v>
          </cell>
          <cell r="L457">
            <v>0</v>
          </cell>
          <cell r="M457">
            <v>0</v>
          </cell>
          <cell r="N457">
            <v>0</v>
          </cell>
          <cell r="O457">
            <v>0</v>
          </cell>
          <cell r="P457">
            <v>0</v>
          </cell>
          <cell r="Q457">
            <v>2120</v>
          </cell>
          <cell r="R457">
            <v>2765</v>
          </cell>
          <cell r="S457">
            <v>0</v>
          </cell>
          <cell r="T457">
            <v>2635</v>
          </cell>
          <cell r="U457">
            <v>2315</v>
          </cell>
          <cell r="V457">
            <v>1865</v>
          </cell>
          <cell r="W457">
            <v>1930</v>
          </cell>
        </row>
        <row r="458">
          <cell r="A458">
            <v>1300</v>
          </cell>
          <cell r="B458">
            <v>1605</v>
          </cell>
          <cell r="C458">
            <v>2185</v>
          </cell>
          <cell r="D458">
            <v>2055</v>
          </cell>
          <cell r="E458">
            <v>1735</v>
          </cell>
          <cell r="F458">
            <v>1480</v>
          </cell>
          <cell r="G458">
            <v>1415</v>
          </cell>
          <cell r="H458">
            <v>0</v>
          </cell>
          <cell r="I458">
            <v>0</v>
          </cell>
          <cell r="J458">
            <v>0</v>
          </cell>
          <cell r="K458">
            <v>0</v>
          </cell>
          <cell r="L458">
            <v>0</v>
          </cell>
          <cell r="M458">
            <v>0</v>
          </cell>
          <cell r="N458">
            <v>0</v>
          </cell>
          <cell r="O458">
            <v>0</v>
          </cell>
          <cell r="P458">
            <v>0</v>
          </cell>
          <cell r="Q458">
            <v>1605</v>
          </cell>
          <cell r="R458">
            <v>2185</v>
          </cell>
          <cell r="S458">
            <v>0</v>
          </cell>
          <cell r="T458">
            <v>2055</v>
          </cell>
          <cell r="U458">
            <v>1735</v>
          </cell>
          <cell r="V458">
            <v>1480</v>
          </cell>
          <cell r="W458">
            <v>1415</v>
          </cell>
        </row>
        <row r="459">
          <cell r="A459">
            <v>1350</v>
          </cell>
          <cell r="B459">
            <v>1155</v>
          </cell>
          <cell r="C459">
            <v>1800</v>
          </cell>
          <cell r="D459">
            <v>1605</v>
          </cell>
          <cell r="E459">
            <v>1285</v>
          </cell>
          <cell r="F459">
            <v>1095</v>
          </cell>
          <cell r="G459">
            <v>1095</v>
          </cell>
          <cell r="H459">
            <v>0</v>
          </cell>
          <cell r="I459">
            <v>0</v>
          </cell>
          <cell r="J459">
            <v>0</v>
          </cell>
          <cell r="K459">
            <v>0</v>
          </cell>
          <cell r="L459">
            <v>0</v>
          </cell>
          <cell r="M459">
            <v>0</v>
          </cell>
          <cell r="N459">
            <v>0</v>
          </cell>
          <cell r="O459">
            <v>0</v>
          </cell>
          <cell r="P459">
            <v>0</v>
          </cell>
          <cell r="Q459">
            <v>1155</v>
          </cell>
          <cell r="R459">
            <v>1800</v>
          </cell>
          <cell r="S459">
            <v>0</v>
          </cell>
          <cell r="T459">
            <v>1605</v>
          </cell>
          <cell r="U459">
            <v>1285</v>
          </cell>
          <cell r="V459">
            <v>1095</v>
          </cell>
          <cell r="W459">
            <v>1095</v>
          </cell>
        </row>
        <row r="460">
          <cell r="A460">
            <v>1400</v>
          </cell>
          <cell r="B460">
            <v>900</v>
          </cell>
          <cell r="C460">
            <v>1415</v>
          </cell>
          <cell r="D460">
            <v>1220</v>
          </cell>
          <cell r="E460">
            <v>1030</v>
          </cell>
          <cell r="F460">
            <v>835</v>
          </cell>
          <cell r="G460">
            <v>835</v>
          </cell>
          <cell r="H460">
            <v>0</v>
          </cell>
          <cell r="I460">
            <v>0</v>
          </cell>
          <cell r="J460">
            <v>0</v>
          </cell>
          <cell r="K460">
            <v>0</v>
          </cell>
          <cell r="L460">
            <v>0</v>
          </cell>
          <cell r="M460">
            <v>0</v>
          </cell>
          <cell r="N460">
            <v>0</v>
          </cell>
          <cell r="O460">
            <v>0</v>
          </cell>
          <cell r="P460">
            <v>0</v>
          </cell>
          <cell r="Q460">
            <v>900</v>
          </cell>
          <cell r="R460">
            <v>1415</v>
          </cell>
          <cell r="S460">
            <v>0</v>
          </cell>
          <cell r="T460">
            <v>1220</v>
          </cell>
          <cell r="U460">
            <v>1030</v>
          </cell>
          <cell r="V460">
            <v>835</v>
          </cell>
          <cell r="W460">
            <v>835</v>
          </cell>
        </row>
        <row r="461">
          <cell r="A461">
            <v>1450</v>
          </cell>
          <cell r="B461">
            <v>645</v>
          </cell>
          <cell r="C461">
            <v>1095</v>
          </cell>
          <cell r="D461">
            <v>965</v>
          </cell>
          <cell r="E461">
            <v>770</v>
          </cell>
          <cell r="F461">
            <v>580</v>
          </cell>
          <cell r="G461">
            <v>625</v>
          </cell>
          <cell r="H461">
            <v>0</v>
          </cell>
          <cell r="I461">
            <v>0</v>
          </cell>
          <cell r="J461">
            <v>0</v>
          </cell>
          <cell r="K461">
            <v>0</v>
          </cell>
          <cell r="L461">
            <v>0</v>
          </cell>
          <cell r="M461">
            <v>0</v>
          </cell>
          <cell r="N461">
            <v>0</v>
          </cell>
          <cell r="O461">
            <v>0</v>
          </cell>
          <cell r="P461">
            <v>0</v>
          </cell>
          <cell r="Q461">
            <v>645</v>
          </cell>
          <cell r="R461">
            <v>1095</v>
          </cell>
          <cell r="S461">
            <v>0</v>
          </cell>
          <cell r="T461">
            <v>965</v>
          </cell>
          <cell r="U461">
            <v>770</v>
          </cell>
          <cell r="V461">
            <v>580</v>
          </cell>
          <cell r="W461">
            <v>625</v>
          </cell>
        </row>
        <row r="462">
          <cell r="A462">
            <v>1500</v>
          </cell>
          <cell r="B462">
            <v>515</v>
          </cell>
          <cell r="C462">
            <v>770</v>
          </cell>
          <cell r="D462">
            <v>705</v>
          </cell>
          <cell r="E462">
            <v>645</v>
          </cell>
          <cell r="F462">
            <v>450</v>
          </cell>
          <cell r="G462">
            <v>480</v>
          </cell>
          <cell r="H462">
            <v>0</v>
          </cell>
          <cell r="I462">
            <v>0</v>
          </cell>
          <cell r="J462">
            <v>0</v>
          </cell>
          <cell r="K462">
            <v>0</v>
          </cell>
          <cell r="L462">
            <v>0</v>
          </cell>
          <cell r="M462">
            <v>0</v>
          </cell>
          <cell r="N462">
            <v>0</v>
          </cell>
          <cell r="O462">
            <v>0</v>
          </cell>
          <cell r="P462">
            <v>0</v>
          </cell>
          <cell r="Q462">
            <v>515</v>
          </cell>
          <cell r="R462">
            <v>770</v>
          </cell>
          <cell r="S462">
            <v>0</v>
          </cell>
          <cell r="T462">
            <v>705</v>
          </cell>
          <cell r="U462">
            <v>645</v>
          </cell>
          <cell r="V462">
            <v>450</v>
          </cell>
          <cell r="W462">
            <v>480</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ELVE"/>
      <sheetName val="Executive Summary _Thermal"/>
      <sheetName val="Stationwise Thermal _ Hydel Gen"/>
      <sheetName val="Executive Summary -Thermal"/>
      <sheetName val="MPEB Performance"/>
      <sheetName val="Stationwise Thermal &amp; Hydel Gen"/>
      <sheetName val="Fuel Oil &amp; Aux. Cons."/>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C.S.GENERATION"/>
      <sheetName val="BREAKUP OF OIL"/>
      <sheetName val="R.Hrs. Since Comm"/>
      <sheetName val="Salient1"/>
      <sheetName val="Sept "/>
      <sheetName val="A"/>
      <sheetName val="agl-pump-sets"/>
      <sheetName val="EG"/>
      <sheetName val="pump-sets(AI)"/>
      <sheetName val="installes-capacity"/>
      <sheetName val="per-capita"/>
      <sheetName val="towns&amp;villages"/>
      <sheetName val="data"/>
      <sheetName val="DLC"/>
      <sheetName val="04REL"/>
      <sheetName val="A 3.7"/>
      <sheetName val="Cover"/>
      <sheetName val="Vol IV_b"/>
      <sheetName val="Executive_Summary__Thermal"/>
      <sheetName val="Stationwise_Thermal___Hydel_Gen"/>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Coalmine"/>
      <sheetName val="Z"/>
      <sheetName val="Cash2"/>
      <sheetName val="BOUNDARY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집계표"/>
      <sheetName val="내역서"/>
      <sheetName val="총괄표"/>
      <sheetName val="CB"/>
      <sheetName val="경비"/>
      <sheetName val="Sheet3"/>
      <sheetName val="cvr"/>
      <sheetName val="sum"/>
      <sheetName val="indirect"/>
      <sheetName val="bm"/>
      <sheetName val="bm (2)"/>
      <sheetName val="Sheet2"/>
      <sheetName val="Instrument"/>
      <sheetName val="Junction Box"/>
      <sheetName val="JB_Final checked"/>
      <sheetName val="Equipment"/>
      <sheetName val="F&amp;G System"/>
      <sheetName val="F&amp;G System (Detail)"/>
      <sheetName val="동결보온"/>
      <sheetName val="MOTOR"/>
      <sheetName val="금액내역서"/>
      <sheetName val=" 배관자재비-SKEC구매분"/>
      <sheetName val="BID"/>
      <sheetName val="공정율 기초 Data"/>
      <sheetName val="가격분석@1100(990104)"/>
      <sheetName val="Escalation"/>
      <sheetName val="abc"/>
      <sheetName val="제경비"/>
      <sheetName val="JCS"/>
      <sheetName val="Working"/>
      <sheetName val="Manpower"/>
      <sheetName val="Datas"/>
      <sheetName val="Int. Pr.-Shell"/>
      <sheetName val="Ext. Pr.-Shell"/>
      <sheetName val="Int. Pr.-D'End"/>
      <sheetName val="Ext. Pr.-D'End"/>
      <sheetName val="Reinforcement Pad"/>
      <sheetName val="Nozzles"/>
      <sheetName val="Painting"/>
      <sheetName val="EQT-ESTN"/>
      <sheetName val="108"/>
      <sheetName val="TTL"/>
      <sheetName val="DATA"/>
      <sheetName val="fitting"/>
      <sheetName val="정부노임단가"/>
      <sheetName val="HVAC"/>
      <sheetName val="할증 "/>
      <sheetName val="품셈"/>
      <sheetName val="수입"/>
      <sheetName val="DB@Acess"/>
      <sheetName val="Civil"/>
      <sheetName val="Erection"/>
      <sheetName val="명세서"/>
      <sheetName val="Sheet1"/>
      <sheetName val="작성방법"/>
      <sheetName val="자격 땡겨오기"/>
      <sheetName val="4300 UTILITY BLDG (2)"/>
      <sheetName val="연돌일위집계"/>
      <sheetName val="Proposal"/>
      <sheetName val="WORK-VOL"/>
      <sheetName val="FAB_I"/>
      <sheetName val="12CGOU"/>
      <sheetName val="공사비 내역 (가)"/>
      <sheetName val="PUMP"/>
      <sheetName val="Main"/>
      <sheetName val="적용환율"/>
      <sheetName val="기성내역"/>
      <sheetName val="General Data"/>
      <sheetName val="직원동원SCH"/>
      <sheetName val="입찰안"/>
      <sheetName val="EQUIP"/>
      <sheetName val="예가표"/>
      <sheetName val="산근"/>
      <sheetName val="PIPING"/>
      <sheetName val="wall"/>
      <sheetName val="주요기준"/>
      <sheetName val="COVER"/>
      <sheetName val="분뇨"/>
      <sheetName val="001"/>
      <sheetName val="공문"/>
      <sheetName val="B"/>
      <sheetName val="bm_(2)"/>
      <sheetName val="Junction_Box"/>
      <sheetName val="JB_Final_checked"/>
      <sheetName val="F&amp;G_System"/>
      <sheetName val="F&amp;G_System_(Detail)"/>
      <sheetName val="_배관자재비-SKEC구매분"/>
      <sheetName val="조도계산서 (도서)"/>
      <sheetName val="현장지지물물량"/>
      <sheetName val="ITEM"/>
      <sheetName val="BQ"/>
      <sheetName val="Sheet6"/>
      <sheetName val="PBS"/>
      <sheetName val="D-3109"/>
      <sheetName val="TOEC"/>
      <sheetName val="TDC COA Sumry"/>
      <sheetName val="COA Sumry by Area"/>
      <sheetName val="COA Sumry by Contr"/>
      <sheetName val="COA Sumry by RG"/>
      <sheetName val="TDC COA Grp Sumry"/>
      <sheetName val="TDC Item Dets-Full"/>
      <sheetName val="TDC Item Dets-IPM-Full"/>
      <sheetName val="TDC Item Dets"/>
      <sheetName val="TDC Item Sumry"/>
      <sheetName val="TDC Key Qty Sumry"/>
      <sheetName val="List - Components"/>
      <sheetName val="List - Equipment"/>
      <sheetName val="Project Metrics"/>
      <sheetName val="COA Sumry - Std Imp"/>
      <sheetName val="Contr TDC - Std Imp"/>
      <sheetName val="Item Sumry - Std Imp"/>
      <sheetName val="Proj TIC - Std Imp"/>
      <sheetName val="Unit Costs - Std Imp"/>
      <sheetName val="Unit MH - Std Imp"/>
      <sheetName val="일위대가목차"/>
      <sheetName val="#REF"/>
      <sheetName val="도급양식"/>
      <sheetName val="DB_ET200(R. A)"/>
      <sheetName val="PIPE"/>
      <sheetName val="FLANGE"/>
      <sheetName val="VALVE"/>
      <sheetName val="Final Summary"/>
      <sheetName val="LinerWt"/>
      <sheetName val="inter"/>
      <sheetName val="BQMPALOC"/>
      <sheetName val="결재판(삭제하지말아주세요)"/>
      <sheetName val="Sch.1"/>
      <sheetName val="SPT vs PHI"/>
      <sheetName val="광통신 견적내역서1"/>
      <sheetName val="DRUM"/>
      <sheetName val="Requirement(Work Crew)"/>
      <sheetName val="MODELING"/>
      <sheetName val="INPUT"/>
      <sheetName val="포장공"/>
      <sheetName val="운반"/>
      <sheetName val="단중"/>
      <sheetName val="품셈표"/>
      <sheetName val="Onerous Terms"/>
      <sheetName val="INVOICE_CERT EIV'S"/>
      <sheetName val="Factor"/>
      <sheetName val="공통비"/>
      <sheetName val="SM1-09"/>
      <sheetName val="SM2-09"/>
      <sheetName val="BD-09"/>
      <sheetName val="MT-09"/>
      <sheetName val="1_RA_Master_절감후"/>
      <sheetName val="공사내역"/>
      <sheetName val="extensions lookup"/>
      <sheetName val="3. Piping"/>
      <sheetName val="1. Stationary"/>
      <sheetName val="COST SUMMARY"/>
      <sheetName val="Total"/>
      <sheetName val="산#2-1 (2)"/>
      <sheetName val="API Units"/>
      <sheetName val="15100"/>
      <sheetName val="#2_일위대가목록"/>
      <sheetName val="공통부대비"/>
      <sheetName val="Coversheet "/>
      <sheetName val="6BPRO"/>
      <sheetName val="COS_REP.XLS"/>
      <sheetName val="01"/>
      <sheetName val="계측 내역서"/>
      <sheetName val="결과조달"/>
      <sheetName val="hitlin"/>
      <sheetName val="PER"/>
      <sheetName val="PIR(석유화학)"/>
      <sheetName val="silica"/>
      <sheetName val="rw"/>
      <sheetName val="gw"/>
      <sheetName val="우레탄"/>
      <sheetName val="fg"/>
      <sheetName val="iig silica(캐나다)"/>
      <sheetName val="견적대비표"/>
      <sheetName val="변수 정의"/>
      <sheetName val="BSD (2)"/>
      <sheetName val="POWER"/>
      <sheetName val="내역"/>
      <sheetName val="TYPE-B 평균H"/>
      <sheetName val="RING WALL"/>
      <sheetName val="AC포장수량"/>
      <sheetName val="설산1.나"/>
      <sheetName val="본사S"/>
      <sheetName val="PRO_DCI"/>
      <sheetName val="INST_DCI"/>
      <sheetName val="HVAC_DCI"/>
      <sheetName val="PIPE_DCI"/>
      <sheetName val="SHL"/>
      <sheetName val="jobhist"/>
      <sheetName val="간접비내역-1"/>
      <sheetName val="WORK"/>
      <sheetName val="Sheet4"/>
      <sheetName val="CPM챠트"/>
      <sheetName val="Eq. Mobilization"/>
      <sheetName val="대비표"/>
      <sheetName val="잡비"/>
      <sheetName val="영업2"/>
      <sheetName val="Precios"/>
      <sheetName val="WEIGHT LIST"/>
      <sheetName val="POL6차-PIPING"/>
      <sheetName val="산#3-1"/>
      <sheetName val="견적정보"/>
      <sheetName val="국내"/>
      <sheetName val="SOHAR(2nd)"/>
      <sheetName val="건축내역"/>
      <sheetName val="작성기준"/>
      <sheetName val="LEGEND"/>
      <sheetName val="AILC004"/>
      <sheetName val="SG"/>
      <sheetName val="Units Def'n"/>
      <sheetName val="FAB별"/>
      <sheetName val="조명율표"/>
      <sheetName val="갑지"/>
      <sheetName val="간접인원 급료산출"/>
      <sheetName val="95삼성급(본사)"/>
      <sheetName val="입찰내역 발주처 양식"/>
      <sheetName val="견적의뢰"/>
      <sheetName val="15 문제점"/>
      <sheetName val="costing_CV"/>
      <sheetName val="Spec1"/>
      <sheetName val="설계명세서"/>
      <sheetName val="일위대가"/>
      <sheetName val="방배동내역(리라)"/>
      <sheetName val="현장경비"/>
      <sheetName val="건축공사집계표"/>
      <sheetName val="방배동내역 (총괄)"/>
      <sheetName val="부대공사총괄"/>
      <sheetName val="Rate Analysis"/>
      <sheetName val="INSTR"/>
      <sheetName val="---FAB#1업무일지---"/>
      <sheetName val="Steam-Sys"/>
      <sheetName val="bm_(2)1"/>
      <sheetName val="Junction_Box1"/>
      <sheetName val="JB_Final_checked1"/>
      <sheetName val="F&amp;G_System1"/>
      <sheetName val="F&amp;G_System_(Detail)1"/>
      <sheetName val="_배관자재비-SKEC구매분1"/>
      <sheetName val="Int__Pr_-Shell"/>
      <sheetName val="Ext__Pr_-Shell"/>
      <sheetName val="Int__Pr_-D'End"/>
      <sheetName val="Ext__Pr_-D'End"/>
      <sheetName val="Reinforcement_Pad"/>
      <sheetName val="할증_"/>
      <sheetName val="공사비_내역_(가)"/>
      <sheetName val="General_Data"/>
      <sheetName val="XZLC003_PART1"/>
      <sheetName val="XZLC004_PART2"/>
      <sheetName val="현장관리비"/>
      <sheetName val="Inst_"/>
      <sheetName val="Piping_Design_Data"/>
      <sheetName val="실행내역"/>
      <sheetName val="CAL"/>
      <sheetName val="Piping Design Data"/>
      <sheetName val="견적을지"/>
      <sheetName val="PRICES"/>
      <sheetName val="노임9월"/>
      <sheetName val=" 갑지"/>
      <sheetName val="Cash2"/>
      <sheetName val="Z"/>
      <sheetName val="BEND LOSS"/>
      <sheetName val="A"/>
      <sheetName val="계정과목 (2)"/>
      <sheetName val="계정과목"/>
      <sheetName val="EQ_E1"/>
      <sheetName val="환율"/>
      <sheetName val="산출근거#2-3"/>
      <sheetName val="#3E1_GCR"/>
      <sheetName val="cp-e1"/>
      <sheetName val="일보"/>
      <sheetName val="rate"/>
      <sheetName val="배수내역"/>
      <sheetName val="자재단가"/>
      <sheetName val="NYS"/>
      <sheetName val="10현장조직"/>
      <sheetName val="기계공사비집계(원안)"/>
      <sheetName val="기계내역서"/>
      <sheetName val="공사설계서"/>
      <sheetName val="소일위대가코드표"/>
      <sheetName val="실행(1)"/>
      <sheetName val="out_prog"/>
      <sheetName val="선적schedule (2)"/>
      <sheetName val="9509"/>
      <sheetName val="SORCE1"/>
      <sheetName val="내역(전)"/>
      <sheetName val="slipsumpR"/>
      <sheetName val="costing_ESDV"/>
      <sheetName val="costing_Misc"/>
      <sheetName val="costing_MOV"/>
      <sheetName val="가로등내역서"/>
      <sheetName val="항목별진도율"/>
      <sheetName val="C3"/>
      <sheetName val="mech"/>
      <sheetName val="w't table"/>
      <sheetName val="IT-BAT"/>
      <sheetName val="임율 Data"/>
      <sheetName val="HANJUNG EQUIPMENT"/>
      <sheetName val="SPARE PART"/>
      <sheetName val="97 사업추정(WEKI)"/>
      <sheetName val="2. 집계표"/>
      <sheetName val="LP산출"/>
      <sheetName val="45,46"/>
      <sheetName val="CF Rev.0"/>
      <sheetName val="견적"/>
      <sheetName val="실행예산SHEET도장재검토"/>
      <sheetName val="TNK12"/>
      <sheetName val="사업추진 조직도"/>
      <sheetName val="VUOTO"/>
      <sheetName val="Labor"/>
      <sheetName val="kode rekening"/>
      <sheetName val="name"/>
      <sheetName val="NAMES"/>
      <sheetName val="SUM_Steel-Strc"/>
      <sheetName val="COST-SUM"/>
      <sheetName val="산3_4"/>
      <sheetName val="환율change"/>
      <sheetName val="Onerous_Terms"/>
      <sheetName val="조도계산서_(도서)"/>
      <sheetName val="INVOICE_CERT_EIV'S"/>
      <sheetName val="COST_SUMMARY"/>
      <sheetName val="extensions_lookup"/>
      <sheetName val="3__Piping"/>
      <sheetName val="자격_땡겨오기"/>
      <sheetName val="4300_UTILITY_BLDG_(2)"/>
      <sheetName val="공정율_기초_Data"/>
      <sheetName val="Rate_Analysis"/>
      <sheetName val="광통신_견적내역서1"/>
      <sheetName val="산#2-1_(2)"/>
      <sheetName val="API_Units"/>
      <sheetName val="TDC_COA_Sumry"/>
      <sheetName val="COA_Sumry_by_Area"/>
      <sheetName val="COA_Sumry_by_Contr"/>
      <sheetName val="COA_Sumry_by_RG"/>
      <sheetName val="TDC_COA_Grp_Sumry"/>
      <sheetName val="TDC_Item_Dets-Full"/>
      <sheetName val="TDC_Item_Dets-IPM-Full"/>
      <sheetName val="TDC_Item_Dets"/>
      <sheetName val="TDC_Item_Sumry"/>
      <sheetName val="TDC_Key_Qty_Sumry"/>
      <sheetName val="List_-_Components"/>
      <sheetName val="List_-_Equipment"/>
      <sheetName val="Project_Metrics"/>
      <sheetName val="COA_Sumry_-_Std_Imp"/>
      <sheetName val="Contr_TDC_-_Std_Imp"/>
      <sheetName val="Item_Sumry_-_Std_Imp"/>
      <sheetName val="Proj_TIC_-_Std_Imp"/>
      <sheetName val="Unit_Costs_-_Std_Imp"/>
      <sheetName val="Unit_MH_-_Std_Imp"/>
      <sheetName val="Sch_1"/>
      <sheetName val="Coversheet_"/>
      <sheetName val="1__Stationary"/>
      <sheetName val="Requirement(Work_Crew)"/>
      <sheetName val="계측_내역서"/>
      <sheetName val="iig_silica(캐나다)"/>
      <sheetName val="변수_정의"/>
      <sheetName val="BSD_(2)"/>
      <sheetName val="SPT_vs_PHI"/>
      <sheetName val="COS_REP_XLS"/>
      <sheetName val="_갑지"/>
      <sheetName val="Form 0"/>
      <sheetName val="Detail Breakdown Work"/>
      <sheetName val="assy"/>
      <sheetName val="일반공사"/>
      <sheetName val="표지"/>
      <sheetName val="DTmpData"/>
      <sheetName val="건장설비"/>
      <sheetName val="ORIGINAL"/>
      <sheetName val="직재"/>
      <sheetName val="IBASE"/>
      <sheetName val="laroux"/>
      <sheetName val="자재집계"/>
      <sheetName val="N賃率-職"/>
      <sheetName val="Proj Cost Sum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가표"/>
      <sheetName val="수암종건"/>
      <sheetName val="수암개발"/>
      <sheetName val="단성전력"/>
      <sheetName val="Sheet1"/>
      <sheetName val="Sheet2"/>
      <sheetName val="Sheet3"/>
      <sheetName val="unit 4"/>
      <sheetName val="제출내역 (2)"/>
      <sheetName val="사용방법"/>
      <sheetName val="최저투찰(입력)"/>
      <sheetName val="최저투찰(만점시)"/>
      <sheetName val="복수예가선정"/>
      <sheetName val="예가표(복수예가)"/>
      <sheetName val="오늘의예가"/>
      <sheetName val="용어정의"/>
      <sheetName val="조달031227"/>
      <sheetName val="지자체040206"/>
      <sheetName val="도로031229"/>
      <sheetName val="수자원040116"/>
      <sheetName val="적점"/>
      <sheetName val="가격조사서"/>
      <sheetName val="물가대비표"/>
      <sheetName val="내역표지"/>
      <sheetName val="공문"/>
      <sheetName val="B.O.M"/>
      <sheetName val="변경집계표"/>
      <sheetName val="#REF"/>
      <sheetName val="부대내역"/>
      <sheetName val="일위"/>
      <sheetName val="실행내역"/>
      <sheetName val="trf(36%)"/>
      <sheetName val="개소당수량"/>
      <sheetName val="Macro1"/>
      <sheetName val="자동제어"/>
      <sheetName val="일위대가(가설)"/>
      <sheetName val="단가"/>
      <sheetName val="원가계산서(남측)"/>
      <sheetName val="단가표"/>
      <sheetName val="토목주소"/>
      <sheetName val="프랜트면허"/>
      <sheetName val="SG"/>
      <sheetName val="건축-물가변동"/>
      <sheetName val="기계설비-물가변동"/>
      <sheetName val="공사개요"/>
      <sheetName val="부대tu"/>
      <sheetName val="공사비증감"/>
      <sheetName val="신표지1"/>
      <sheetName val="연결임시"/>
      <sheetName val="D-3109"/>
      <sheetName val="내역서"/>
      <sheetName val="일위대가(계측기설치)"/>
      <sheetName val="현장경비"/>
      <sheetName val="전계가"/>
      <sheetName val="내역"/>
      <sheetName val="대전-교대(A1-A2)"/>
      <sheetName val="재료비"/>
      <sheetName val="갑지"/>
      <sheetName val="집계표"/>
      <sheetName val="전차선로 물량표"/>
      <sheetName val="전기혼잡제경비(45)"/>
      <sheetName val="덕소내역"/>
      <sheetName val="Cash2"/>
      <sheetName val="Z"/>
      <sheetName val="웅진교-S2"/>
      <sheetName val="입찰안"/>
      <sheetName val="제잡비"/>
      <sheetName val="코드표"/>
      <sheetName val="파일의이용"/>
      <sheetName val="공종목록표"/>
      <sheetName val="poolupdate"/>
      <sheetName val="BID"/>
      <sheetName val="노임단가"/>
      <sheetName val="MixBed"/>
      <sheetName val="CondPol"/>
      <sheetName val="SPT vs PHI"/>
      <sheetName val=" FURNACE현설"/>
      <sheetName val="갈현동"/>
      <sheetName val="철콘공사"/>
      <sheetName val="direct"/>
      <sheetName val="wage"/>
      <sheetName val="CONCRETE"/>
      <sheetName val="총괄-1"/>
      <sheetName val="차액보증"/>
      <sheetName val="부안일위"/>
      <sheetName val="공사비예산서(토목분)"/>
      <sheetName val="당초"/>
      <sheetName val="계측 내역서"/>
      <sheetName val="전기공사"/>
      <sheetName val="ITEM"/>
      <sheetName val="환산표"/>
      <sheetName val="정부노임단가"/>
      <sheetName val="DATA"/>
      <sheetName val="여과지동"/>
      <sheetName val="기초자료"/>
      <sheetName val="일위대가"/>
      <sheetName val="포장수량"/>
      <sheetName val="결과조달"/>
      <sheetName val="A-4"/>
      <sheetName val="배수관산출"/>
      <sheetName val="경상비"/>
      <sheetName val="일위_파일"/>
      <sheetName val="TARGET"/>
      <sheetName val="노임이"/>
      <sheetName val="FAX"/>
      <sheetName val="노임"/>
      <sheetName val="9GNG운반"/>
      <sheetName val="Data&amp;Result"/>
      <sheetName val="전선 및 전선관"/>
      <sheetName val="수목표준대가"/>
      <sheetName val="견"/>
      <sheetName val="내2"/>
      <sheetName val="06년 학회협찬실적"/>
      <sheetName val="일위대가표"/>
      <sheetName val="부대공Ⅱ"/>
      <sheetName val="적용률"/>
      <sheetName val="산출내역서"/>
      <sheetName val="3.하중산정4.지지력"/>
      <sheetName val="아파트 "/>
      <sheetName val="금융비용"/>
      <sheetName val="약품설비"/>
      <sheetName val="1단계"/>
      <sheetName val="본선 토공 분배표"/>
      <sheetName val="4.인력운영계획(업무별)"/>
      <sheetName val="현장관리비 산출내역"/>
      <sheetName val="Cash"/>
      <sheetName val="일위대가-목록"/>
      <sheetName val="밸브설치"/>
      <sheetName val="조도계산서 (도서)"/>
      <sheetName val="SCHE"/>
      <sheetName val="UPRI"/>
      <sheetName val="1,2공구원가계산서"/>
      <sheetName val="2공구산출내역"/>
      <sheetName val="1공구산출내역서"/>
      <sheetName val="archi(본사)"/>
      <sheetName val="갑지(추정)"/>
      <sheetName val="인덕원내역"/>
      <sheetName val="코오롱.테크노밸리"/>
      <sheetName val="코오롱.영동고속도로"/>
      <sheetName val="CTEMCOST"/>
      <sheetName val="SULKEA"/>
      <sheetName val="잔수량(작성)"/>
      <sheetName val="잡비"/>
      <sheetName val="전력"/>
      <sheetName val="FCM"/>
      <sheetName val="금액"/>
      <sheetName val="목표세부명세"/>
      <sheetName val="건축"/>
      <sheetName val="가도공"/>
      <sheetName val="평가데이터"/>
      <sheetName val="총괄표"/>
      <sheetName val="을"/>
      <sheetName val="코드"/>
      <sheetName val="TRE TABLE"/>
      <sheetName val="실행철강하도"/>
      <sheetName val="구조물공"/>
      <sheetName val="부대공"/>
      <sheetName val="배수공"/>
      <sheetName val="토공"/>
      <sheetName val="포장공"/>
      <sheetName val="단가산출서"/>
      <sheetName val="퇴직금(울산천상)"/>
      <sheetName val="내역(가지)"/>
      <sheetName val="변경내역대비표(2)"/>
      <sheetName val="토 적 표"/>
      <sheetName val="6PILE  (돌출)"/>
      <sheetName val="DHEQSUPT"/>
      <sheetName val="LG제품"/>
      <sheetName val="2.교량(신설)"/>
      <sheetName val="SIL98"/>
      <sheetName val="설계"/>
      <sheetName val="Indirect Cost"/>
      <sheetName val="충주"/>
      <sheetName val="cable-data"/>
      <sheetName val="출자한도"/>
      <sheetName val="경비"/>
      <sheetName val="골조시행"/>
      <sheetName val="청산공사"/>
      <sheetName val="금액내역서"/>
      <sheetName val="csdim"/>
      <sheetName val="cdsload"/>
      <sheetName val="chsload"/>
      <sheetName val="CLAMP"/>
      <sheetName val="cvsload"/>
      <sheetName val="pipe"/>
      <sheetName val="에너지동"/>
      <sheetName val="D"/>
      <sheetName val="AS포장복구 "/>
      <sheetName val="실행내역서"/>
      <sheetName val="HANDHOLE(2)"/>
      <sheetName val="PAD TR보호대기초"/>
      <sheetName val="가로등기초"/>
      <sheetName val="유림골조"/>
      <sheetName val="01"/>
      <sheetName val="A"/>
      <sheetName val="Sheet17"/>
      <sheetName val="자재단가"/>
      <sheetName val="직재"/>
      <sheetName val="CAT_5"/>
      <sheetName val="부표총괄"/>
      <sheetName val="금융"/>
      <sheetName val="일위대가목차"/>
      <sheetName val="Y-WORK"/>
      <sheetName val="입찰보고"/>
      <sheetName val="기초일위대가"/>
      <sheetName val="식재일위대가"/>
      <sheetName val="단가대비표"/>
      <sheetName val="기기리스트"/>
      <sheetName val="대비"/>
      <sheetName val="ELECTRIC"/>
      <sheetName val="SCHEDULE"/>
      <sheetName val="기성2"/>
      <sheetName val="S0"/>
      <sheetName val="남양주부대"/>
      <sheetName val="U-TYPE(1)"/>
      <sheetName val="Total"/>
      <sheetName val="파주 운정지구 A8블럭"/>
      <sheetName val="대구수성3가"/>
      <sheetName val="매립"/>
      <sheetName val="배열수식"/>
      <sheetName val="상촌2교-일반수량집계"/>
      <sheetName val="노무비"/>
      <sheetName val="이토변실(A3-LINE)"/>
      <sheetName val="계장 공내역서"/>
      <sheetName val="경영상태"/>
      <sheetName val="세목전체"/>
      <sheetName val="ABUT수량-A1"/>
      <sheetName val="견적조건"/>
      <sheetName val="일위대가 "/>
      <sheetName val="관람석제출"/>
      <sheetName val="뜃맟뭁돽띿맟?-BLDG"/>
      <sheetName val="건축집계"/>
      <sheetName val="단위단가"/>
      <sheetName val="상행-교대(A1)"/>
      <sheetName val="장비손료"/>
      <sheetName val="공틀공사"/>
      <sheetName val="제경비율"/>
      <sheetName val="96보완계획7.12"/>
      <sheetName val="제조노임"/>
      <sheetName val="약품공급2"/>
      <sheetName val="DATE"/>
      <sheetName val="인공산출(도급)"/>
      <sheetName val="명단원자료(이전)"/>
      <sheetName val="날개벽(시점좌측)"/>
      <sheetName val="특수기호강도거푸집"/>
      <sheetName val="종배수관면벽신"/>
      <sheetName val="종배수관(신)"/>
      <sheetName val="1호맨홀토공"/>
      <sheetName val="방배동내역(리라)"/>
      <sheetName val="부대공사총괄"/>
      <sheetName val="건축공사집계표"/>
      <sheetName val="견적"/>
      <sheetName val="염화물시험"/>
      <sheetName val="일(4)"/>
      <sheetName val="EJ"/>
      <sheetName val="내역서2안"/>
      <sheetName val="페인트"/>
      <sheetName val="산수배수"/>
      <sheetName val="토목"/>
      <sheetName val="DCS"/>
      <sheetName val="ANALYSER"/>
      <sheetName val="준공평가"/>
      <sheetName val="데이타"/>
      <sheetName val="손익현황(1PJ)"/>
      <sheetName val="예정(3)"/>
      <sheetName val="재료"/>
      <sheetName val="전신환매도율"/>
      <sheetName val="장기차입금"/>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환산표"/>
      <sheetName val="당초"/>
      <sheetName val="Qo-1585"/>
      <sheetName val="BLR 1"/>
      <sheetName val="GEN"/>
      <sheetName val="GAS"/>
      <sheetName val="DEAE"/>
      <sheetName val="BLR2"/>
      <sheetName val="BLR3"/>
      <sheetName val="BLR4"/>
      <sheetName val="BLR5"/>
      <sheetName val="DEM"/>
      <sheetName val="SAM"/>
      <sheetName val="CHEM"/>
      <sheetName val="COP"/>
      <sheetName val="eq_data"/>
      <sheetName val="八幡"/>
      <sheetName val="TTL"/>
      <sheetName val="MixBed"/>
      <sheetName val="CondPol"/>
      <sheetName val="해외 연수비용 계산-삭제"/>
      <sheetName val="해외 기술훈련비 (합계)"/>
      <sheetName val="Utility and Fire flange"/>
      <sheetName val="jobhist"/>
      <sheetName val="현장관리비"/>
      <sheetName val="실행내역"/>
      <sheetName val="Activity(new)"/>
      <sheetName val="EQUIP"/>
      <sheetName val="CAT_5"/>
      <sheetName val="노임단가"/>
      <sheetName val="sheet1"/>
      <sheetName val="자재단가"/>
      <sheetName val="36신설수량"/>
      <sheetName val="물가대비표"/>
      <sheetName val="Sheet6"/>
      <sheetName val="갑지1"/>
      <sheetName val="갑지"/>
      <sheetName val="운반"/>
      <sheetName val="h-013211-2"/>
      <sheetName val="대비표"/>
      <sheetName val="공문"/>
      <sheetName val="BLR_1"/>
      <sheetName val="Utility_and_Fire_flange"/>
      <sheetName val="해외_연수비용_계산-삭제"/>
      <sheetName val="해외_기술훈련비_(합계)"/>
      <sheetName val="BLR_11"/>
      <sheetName val="Utility_and_Fire_flange1"/>
      <sheetName val="해외_연수비용_계산-삭제1"/>
      <sheetName val="해외_기술훈련비_(합계)1"/>
      <sheetName val="inter"/>
      <sheetName val="설산1.나"/>
      <sheetName val="본사S"/>
      <sheetName val="예가표"/>
      <sheetName val="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Sheet2"/>
      <sheetName val="Sheet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단가(자재)"/>
      <sheetName val="단가(노임)"/>
      <sheetName val="기초목록"/>
      <sheetName val="당초"/>
      <sheetName val="???"/>
      <sheetName val="노임단가"/>
      <sheetName val="VC2 10.99"/>
      <sheetName val="예산"/>
      <sheetName val="inter"/>
      <sheetName val="Sheet1"/>
      <sheetName val="KP1590_E"/>
      <sheetName val="영업2"/>
      <sheetName val="ERECIN"/>
      <sheetName val="INPUT DATA"/>
      <sheetName val="BQMPALOC"/>
      <sheetName val="1월"/>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COVER"/>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General Data"/>
      <sheetName val="__"/>
      <sheetName val="DRUM"/>
      <sheetName val="eq_data"/>
      <sheetName val="SANDAN"/>
      <sheetName val="LABOR &amp; 자재"/>
      <sheetName val="제작도"/>
      <sheetName val="INPUT_DATA"/>
      <sheetName val="General_Data"/>
      <sheetName val="집계표_(25,26ဩ"/>
      <sheetName val="Form_0"/>
      <sheetName val="입출재고현황 (2)"/>
      <sheetName val="뜃맟뭁돽띿맟?-BLDG"/>
      <sheetName val="DHEQSUPT"/>
      <sheetName val="SALA-002"/>
      <sheetName val="CB"/>
      <sheetName val="ESCON"/>
      <sheetName val="3.공통공사대비"/>
      <sheetName val="M-EQPT-Z"/>
      <sheetName val="TTL"/>
      <sheetName val="주간기성"/>
      <sheetName val="기성내역"/>
      <sheetName val="뜃맟뭁돽띿맟_-BLDG"/>
      <sheetName val="B"/>
      <sheetName val="간접비 총괄"/>
      <sheetName val="내역ࠜĀ_x0000_M4)"/>
      <sheetName val="노임단가표"/>
      <sheetName val="POWER"/>
      <sheetName val="h-013211-2"/>
      <sheetName val="표지"/>
      <sheetName val="???(OPTION)"/>
      <sheetName val="IN"/>
      <sheetName val="Price Schedule"/>
      <sheetName val="간접비내역-1"/>
      <sheetName val="Lup2"/>
      <sheetName val="당진1,2호기전선관설치및접지4차공사내역서-을지"/>
      <sheetName val="合成単価作成表-BLDG"/>
      <sheetName val="BOROUGE2"/>
      <sheetName val="PRICES"/>
      <sheetName val="INSTR"/>
      <sheetName val="Rate Analysis"/>
      <sheetName val="내역서 耰&quot;_x0000__x0000_"/>
      <sheetName val="_x0008_"/>
      <sheetName val="비교검토"/>
      <sheetName val="F4-F7"/>
      <sheetName val="내역서 耰&quot;??"/>
      <sheetName val="24V"/>
      <sheetName val="EQUIPMENT -2"/>
      <sheetName val="Q&amp;pl-V"/>
      <sheetName val="Cash2"/>
      <sheetName val="Z"/>
      <sheetName val="WE'T"/>
      <sheetName val="내역"/>
      <sheetName val="EQT-ESTN"/>
      <sheetName val="CAL."/>
      <sheetName val="???¡§????"/>
      <sheetName val="????¢ç¢®¡¿????"/>
      <sheetName val="??????????¢ç??????"/>
      <sheetName val="???????¢ç¢®¢¯????"/>
      <sheetName val="???????®¡¿????"/>
      <sheetName val="??????????????????"/>
      <sheetName val="CTEMCOST"/>
      <sheetName val="A"/>
      <sheetName val="찍기"/>
      <sheetName val="실행"/>
      <sheetName val="공사비 내역 (가)"/>
      <sheetName val="물량"/>
      <sheetName val="WEIGHT LIST"/>
      <sheetName val="산#2-1 (2)"/>
      <sheetName val="POL6차-PIPING"/>
      <sheetName val="산#3-1"/>
      <sheetName val="BEND LOSS"/>
      <sheetName val="EQUIP"/>
      <sheetName val="단면 (2)"/>
      <sheetName val="6PILE  (돌출)"/>
      <sheetName val="Static Equip"/>
      <sheetName val="CAT_5"/>
      <sheetName val="Form A "/>
      <sheetName val="LEGEND"/>
      <sheetName val="내역ࠜĀ_x005f_x0000_M4)"/>
      <sheetName val="PROCURE"/>
      <sheetName val="jobhist"/>
      <sheetName val="당초내역서"/>
      <sheetName val="내역ࠜĀ"/>
      <sheetName val="내역서 耰&quot;_x005f_x0000__x005f_x0000_"/>
      <sheetName val="_x005f_x0008_"/>
      <sheetName val="SOURCE"/>
      <sheetName val="___(OPTION)"/>
      <sheetName val="___¡§____"/>
      <sheetName val="____¢ç¢®¡¿____"/>
      <sheetName val="__________¢ç______"/>
      <sheetName val="_______¢ç¢®¢¯____"/>
      <sheetName val="_______®¡¿____"/>
      <sheetName val="__________________"/>
      <sheetName val="Sheet6"/>
      <sheetName val="갑지(추정)"/>
      <sheetName val="ELEC_DCI"/>
      <sheetName val="INST_DCI"/>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01"/>
      <sheetName val="General_Data1"/>
      <sheetName val="Form_D-1"/>
      <sheetName val="Form_B-1"/>
      <sheetName val="Form_F-1"/>
      <sheetName val="Form_A"/>
      <sheetName val="LABOR_&amp;_자재"/>
      <sheetName val="입출재고현황_(2)"/>
      <sheetName val="3_공통공사대비"/>
      <sheetName val="Compare"/>
      <sheetName val="3.Breakdown Direct Paint"/>
      <sheetName val="Spl"/>
      <sheetName val="BID"/>
      <sheetName val="Quantity"/>
      <sheetName val="내역서 耰&quot;__"/>
      <sheetName val="Summary Sheets"/>
      <sheetName val="DATA"/>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국내"/>
      <sheetName val="간접비_총괄"/>
      <sheetName val="Price_Schedule"/>
      <sheetName val="내역서_耰&quot;"/>
      <sheetName val=""/>
      <sheetName val="EQUIPMENT_-2"/>
      <sheetName val="CAL_"/>
      <sheetName val="Rate_Analysis"/>
      <sheetName val="내역서_耰&quot;??"/>
      <sheetName val="PBS"/>
      <sheetName val="내역ࠜĀ?M4)"/>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견적"/>
      <sheetName val="9906"/>
      <sheetName val="경영혁신본뷀"/>
      <sheetName val="electrical"/>
      <sheetName val="갑지1"/>
      <sheetName val="2.2 STAFF Scedule"/>
      <sheetName val="내역ࠜĀ_x005f_x005f_x005f_x0000_M4)"/>
      <sheetName val="내역서 耰&quot;_x005f_x005f_x005f_x0000__x005f_x005f_x0000"/>
      <sheetName val="_x005f_x005f_x005f_x0008_"/>
      <sheetName val="내역ࠜĀ_M4)"/>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CIVIL"/>
      <sheetName val="ERECT"/>
      <sheetName val="PROSUM"/>
      <sheetName val="EQUIPOS"/>
      <sheetName val="기계내역서"/>
      <sheetName val="입력시트"/>
      <sheetName val="고압수량(철거)"/>
      <sheetName val="Sheet1 (2)"/>
      <sheetName val="수로보호공"/>
      <sheetName val="데이타"/>
      <sheetName val="식재인부"/>
      <sheetName val="계측 내역서"/>
      <sheetName val="7. 월별투입내역서"/>
      <sheetName val="내역서_耰&quot;__"/>
      <sheetName val="내역ࠜĀ_x005f_x005f_x005f_x005f_x005f_x005f_x005f_x0000_M4"/>
      <sheetName val="내역서 耰&quot;_x005f_x005f_x005f_x005f_x005f_x005f_x005f_x0000_"/>
      <sheetName val="_x005f_x005f_x005f_x005f_x005f_x005f_x005f_x0008_"/>
      <sheetName val="Insts"/>
      <sheetName val="Vind - BtB"/>
      <sheetName val="직재"/>
      <sheetName val="I一般比"/>
      <sheetName val="LV induction motors"/>
      <sheetName val="인원계획"/>
      <sheetName val="BSD (2)"/>
      <sheetName val="BCPAB"/>
      <sheetName val="BM DATA SHEET"/>
      <sheetName val="입찰품의서"/>
      <sheetName val="Administrative Prices"/>
      <sheetName val="Calc"/>
      <sheetName val="WBS 44"/>
      <sheetName val="WBS 41"/>
      <sheetName val="Precios por Administración"/>
      <sheetName val="Resumen"/>
      <sheetName val="Precios Unitarios"/>
      <sheetName val="Subcon A"/>
      <sheetName val="AILC004"/>
      <sheetName val="인부신상자료"/>
      <sheetName val="PI"/>
      <sheetName val="EQUIP LIST"/>
      <sheetName val="SummaryC"/>
      <sheetName val="Detail"/>
      <sheetName val="BATCH"/>
      <sheetName val="MP MOB"/>
      <sheetName val="수주추정"/>
      <sheetName val="Z- GENERAL PRICE SUMMARY"/>
      <sheetName val=" Estimate  "/>
      <sheetName val="cable-data"/>
      <sheetName val="T 3"/>
      <sheetName val="HORI. VESSEL"/>
      <sheetName val="DCS"/>
      <sheetName val="FWBS7000,8000"/>
      <sheetName val="ANALYSER"/>
      <sheetName val="Eq. Mobilization"/>
      <sheetName val="출금실적"/>
      <sheetName val="97 사업추정(WEKI)"/>
      <sheetName val="경영현황"/>
      <sheetName val="Sheet4"/>
      <sheetName val="내역서 耰&quot;"/>
      <sheetName val="내역ࠜĀ_x005f_x005f_x005f_x005f_x005f_x005f_x005f_x005f_x0"/>
      <sheetName val="내역서 耰&quot;_x005f_x005f_x005f_x005f_x005f_x005f_x005f_x005f_"/>
      <sheetName val="_x005f_x005f_x005f_x005f_x005f_x005f_x005f_x005f_x005f_x005f_"/>
      <sheetName val="일일총괄"/>
      <sheetName val="cable"/>
      <sheetName val="배관내역"/>
      <sheetName val="Form B"/>
      <sheetName val="내역서"/>
      <sheetName val="_x0002__x0000_뻘N_x0000__x0000__x0001_ࠀ역서"/>
      <sheetName val="Q-7100-001"/>
      <sheetName val="집계표"/>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HP-Steamdrum"/>
      <sheetName val="All_2"/>
      <sheetName val="sum"/>
      <sheetName val="Summary"/>
      <sheetName val="trf(36%)"/>
      <sheetName val="[SANDAN.XLS??"/>
      <sheetName val="Lstsub"/>
      <sheetName val="변경집계표"/>
      <sheetName val="Direct"/>
      <sheetName val="FORM-12"/>
      <sheetName val="M_DB"/>
      <sheetName val="DB@Acess"/>
      <sheetName val="Monthly Load"/>
      <sheetName val="Weekly Load"/>
      <sheetName val="총괄표"/>
      <sheetName val="Material Selections"/>
      <sheetName val="RFP002"/>
      <sheetName val="VC2_10_993"/>
      <sheetName val="Hot"/>
      <sheetName val="실행집계"/>
      <sheetName val="breakdown of wage rate"/>
      <sheetName val="Indirect Cost"/>
      <sheetName val="Unit"/>
      <sheetName val="COVER-P"/>
      <sheetName val="criteria"/>
      <sheetName val="품셈"/>
      <sheetName val="목표세부명세"/>
      <sheetName val="중기일위대가"/>
      <sheetName val="수량집계"/>
      <sheetName val="총괄집계표"/>
      <sheetName val="내역서 (∮ἀ嘆ɶ_x0000_᠀㬁_x0000_"/>
      <sheetName val="당초_xd8b4_∸ἀ"/>
      <sheetName val="Cal"/>
      <sheetName val="중기"/>
      <sheetName val="BREAKDOWN(철거설치)"/>
      <sheetName val="BREAKDOWN(신규설치)"/>
      <sheetName val="SS2"/>
      <sheetName val="TDTKP"/>
      <sheetName val="DK-KH"/>
      <sheetName val="결과조달"/>
      <sheetName val="Basic_Rate"/>
      <sheetName val="appendix_2_5_final_accounts"/>
      <sheetName val="Format"/>
      <sheetName val="Labour"/>
      <sheetName val="Material"/>
      <sheetName val="Sheet1_(2)"/>
      <sheetName val="금융"/>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Piping BQ for one turbine"/>
      <sheetName val="내역ࠜĀM4)"/>
      <sheetName val="General"/>
      <sheetName val="Menus"/>
      <sheetName val="_x0004__x0000__x000d__x0000__x0003__x0000__x0004__x0000__x0016__x0000__x000d__x0000__x0004_"/>
      <sheetName val="_x000a__x0000__x001b__x0000__x0006__x0000__x0006__x0000__x0008__x0000__x000a__x0000__x0000_"/>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Resource table"/>
      <sheetName val="D-623D"/>
      <sheetName val="1350-A"/>
      <sheetName val="도"/>
      <sheetName val="w't table"/>
      <sheetName val="Heavy Equipments"/>
      <sheetName val="TOTAL"/>
      <sheetName val="원가"/>
      <sheetName val="BM-Elec"/>
      <sheetName val="BM-Inst"/>
      <sheetName val="97"/>
      <sheetName val="MANP"/>
      <sheetName val="C"/>
      <sheetName val="Equipment List"/>
      <sheetName val="info"/>
      <sheetName val="TP"/>
      <sheetName val="Form1.SQP"/>
      <sheetName val="Resource"/>
      <sheetName val="공정계획(내부계획25%,내부w.f)"/>
      <sheetName val="_x0002_?뻘N??_x0001_ࠀ역서"/>
      <sheetName val="Utility and Fire flange"/>
      <sheetName val="AG Pipe Qty Analysis"/>
      <sheetName val="Proposal"/>
      <sheetName val="단가 (2)"/>
      <sheetName val="4-3LEVEL-5 epic.4"/>
      <sheetName val="부대비율"/>
      <sheetName val="SFN ORIG"/>
      <sheetName val="SFN"/>
      <sheetName val="R2564AHDTS"/>
      <sheetName val="CPS"/>
      <sheetName val="_SANDAN.XLS__"/>
      <sheetName val="_x0002_"/>
      <sheetName val="7422CW00"/>
      <sheetName val="입찰내역 발주처 양식"/>
      <sheetName val="BOQ-B.DOWN"/>
      <sheetName val="한강운반비"/>
      <sheetName val="강재"/>
      <sheetName val="배수내역"/>
      <sheetName val="판가반영"/>
      <sheetName val="실행예산 MM"/>
      <sheetName val="OD5000"/>
      <sheetName val="SCHEDD TAMBAHAN"/>
      <sheetName val="상반기손익차2총괄"/>
      <sheetName val="breakdown_of_wage_rate"/>
      <sheetName val="Indirect_Cost"/>
      <sheetName val="생산계획"/>
      <sheetName val="VLOOKUP"/>
      <sheetName val="cal-foamglass"/>
      <sheetName val="연습"/>
      <sheetName val="운반"/>
      <sheetName val="공사내역"/>
      <sheetName val="LOB"/>
      <sheetName val="Preliminaries"/>
      <sheetName val="piping"/>
      <sheetName val="Mech"/>
      <sheetName val="Fire Protection"/>
      <sheetName val="Buildings"/>
      <sheetName val="Instrument"/>
      <sheetName val="Dir Manpower Other Exp."/>
      <sheetName val="사급자재집계표"/>
      <sheetName val="HVAC(사급자재)"/>
      <sheetName val="U-W"/>
      <sheetName val="수량산출서"/>
      <sheetName val="mto-rev0B"/>
      <sheetName val="실행내역"/>
      <sheetName val="FWBS 1530"/>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03"/>
      <sheetName val="Form_D-12"/>
      <sheetName val="Form_B-12"/>
      <sheetName val="Form_F-12"/>
      <sheetName val="Form_A2"/>
      <sheetName val="General_Data3"/>
      <sheetName val="LABOR_&amp;_자재2"/>
      <sheetName val="입출재고현황_(2)2"/>
      <sheetName val="3_공통공사대비2"/>
      <sheetName val="간접비_총괄2"/>
      <sheetName val="Price_Schedule2"/>
      <sheetName val="CAL_2"/>
      <sheetName val="Rate_Analysis2"/>
      <sheetName val="EQUIPMENT_-22"/>
      <sheetName val="공사비_내역_(가)1"/>
      <sheetName val="WEIGHT_LIST1"/>
      <sheetName val="산#2-1_(2)1"/>
      <sheetName val="BEND_LOSS1"/>
      <sheetName val="내역서_耰&quot;??2"/>
      <sheetName val="단면_(2)1"/>
      <sheetName val="6PILE__(돌출)1"/>
      <sheetName val="Static_Equip1"/>
      <sheetName val="Form_A_1"/>
      <sheetName val="내역서_耰&quot;_x005f_x0000__x005f_x0000_1"/>
      <sheetName val="3_Breakdown_Direct_Paint1"/>
      <sheetName val="내역서_耰&quot;__2"/>
      <sheetName val="Summary_Sheets1"/>
      <sheetName val="Civil_11"/>
      <sheetName val="Civil_21"/>
      <sheetName val="Civil_31"/>
      <sheetName val="Site_11"/>
      <sheetName val="Site_21"/>
      <sheetName val="Site_31"/>
      <sheetName val="Site_Faci1"/>
      <sheetName val="Man_Hole"/>
      <sheetName val="7__월별투입내역서"/>
      <sheetName val="Sheet1_(2)1"/>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내역서_耰&quot;_x005f_x005f_x005f_x0000__x005f_x005f_x0000"/>
      <sheetName val="2_2_STAFF_Scedule"/>
      <sheetName val="내역서_耰&quot;_x005f_x005f_x005f_x005f_x005f_x005f_x005f_x0000_"/>
      <sheetName val="계측_내역서"/>
      <sheetName val="EQUIP_LIST"/>
      <sheetName val="Z-_GENERAL_PRICE_SUMMARY"/>
      <sheetName val="_Estimate__"/>
      <sheetName val="T_3"/>
      <sheetName val="HORI__VESSEL"/>
      <sheetName val="MP_MOB"/>
      <sheetName val="Form_B"/>
      <sheetName val="Precios_Unitarios"/>
      <sheetName val="Vind_-_BtB"/>
      <sheetName val="LV_induction_motors"/>
      <sheetName val="BSD_(2)"/>
      <sheetName val="Administrative_Prices"/>
      <sheetName val="WBS_44"/>
      <sheetName val="WBS_41"/>
      <sheetName val="Precios_por_Administración"/>
      <sheetName val="Subcon_A"/>
      <sheetName val="뻘Nࠀ역서"/>
      <sheetName val="BM_DATA_SHEET1"/>
      <sheetName val="내역서_耰&quot;_x005f_x005f_x005f_x005f_x005f_x005f_x005f_x005f_"/>
      <sheetName val="Monthly_Load"/>
      <sheetName val="Weekly_Load"/>
      <sheetName val="97_사업추정(WEKI)"/>
      <sheetName val="내역서_(∮ἀ嘆ɶ᠀㬁"/>
      <sheetName val="Eq__Mobilization"/>
      <sheetName val="[SANDAN_XLS??"/>
      <sheetName val="Piping_BQ_for_one_turbine"/>
      <sheetName val="Material_Selections"/>
      <sheetName val="Resource_table"/>
      <sheetName val="Utility_and_Fire_flange"/>
      <sheetName val="_x000a__x000a_"/>
      <sheetName val="Equipment_List"/>
      <sheetName val="Form1_SQP"/>
      <sheetName val="AG_Pipe_Qty_Analysis"/>
      <sheetName val="공정계획(내부계획25%,내부w_f)"/>
      <sheetName val="Heavy_Equipments"/>
      <sheetName val="분전반계산서(석관)"/>
      <sheetName val="이자율"/>
      <sheetName val="MODULE CONFIRM"/>
      <sheetName val="내역서 (∮ἀ嘆ɶ"/>
      <sheetName val="VIZ4"/>
      <sheetName val="VIZ7"/>
      <sheetName val="UZ"/>
      <sheetName val="K_SURFACES"/>
      <sheetName val="ITB COST"/>
      <sheetName val="내역서_耰&quot;1"/>
      <sheetName val="SFN_ORIG"/>
      <sheetName val="?뻘N??ࠀ역서"/>
      <sheetName val="_SANDAN_XLS__"/>
      <sheetName val="Costo-MO"/>
      <sheetName val="WIND"/>
      <sheetName val="SCHEDD_TAMBAHAN"/>
      <sheetName val="Dir_Manpower_Other_Exp_"/>
      <sheetName val="w't_table"/>
      <sheetName val="Fire_Protection"/>
      <sheetName val="입찰내역_발주처_양식"/>
      <sheetName val="CÓDIGOS"/>
      <sheetName val="CHANNEL"/>
      <sheetName val="PROTECTION "/>
      <sheetName val="CIBATU5OO"/>
      <sheetName val="MTP"/>
      <sheetName val="PROGRESS"/>
      <sheetName val="Cash In-Cash Out Actual"/>
      <sheetName val="Database"/>
      <sheetName val="INPUT"/>
      <sheetName val="노임9월"/>
      <sheetName val="설계명세1-1"/>
      <sheetName val="SILICATE"/>
      <sheetName val="_x0004_"/>
      <sheetName val="_x000a_"/>
      <sheetName val="CUADRO DE PRECIOS"/>
      <sheetName val="FWBS"/>
      <sheetName val="Checklist-Parameters"/>
      <sheetName val="Fillermetal"/>
      <sheetName val="Updating Form-Oct 2011"/>
      <sheetName val="Weld Consumable"/>
      <sheetName val="WQT"/>
      <sheetName val="NDE Cost-Summary"/>
      <sheetName val="9July Above Ground Pipe"/>
      <sheetName val="M 11"/>
      <sheetName val="Process Data 1"/>
      <sheetName val="내역서1999.8최종"/>
      <sheetName val="실행(ALT1)"/>
      <sheetName val="실행철강하도"/>
      <sheetName val="전기"/>
      <sheetName val="dc1"/>
      <sheetName val="REDUCER"/>
      <sheetName val="plan&amp;section of foundation"/>
      <sheetName val="DESIGN CRITERIA"/>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ESIGN"/>
      <sheetName val="견적대비표"/>
      <sheetName val="일위대가(계측기설치)"/>
      <sheetName val="EP0618"/>
      <sheetName val="Labor"/>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Unit Price "/>
      <sheetName val="master"/>
      <sheetName val="MTO"/>
      <sheetName val="Elect_BOM"/>
      <sheetName val="Elect"/>
      <sheetName val="BQ"/>
      <sheetName val="aa_piping"/>
      <sheetName val="CABLE_DATA"/>
      <sheetName val="CIVIL_UP"/>
      <sheetName val="ETUDE_de_Prix__(2)"/>
      <sheetName val="選單"/>
      <sheetName val="Hoja2"/>
      <sheetName val="경제지표"/>
      <sheetName val="1100-1200-1300-1910-2140-LEV 2"/>
      <sheetName val="SEX"/>
      <sheetName val="Currency Rate"/>
      <sheetName val="Personnel"/>
      <sheetName val="ANALISA"/>
      <sheetName val="PNT"/>
      <sheetName val="D7(1)"/>
      <sheetName val="BOQ"/>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첨부1-집행내역(요약)"/>
      <sheetName val="Closeout Control"/>
      <sheetName val="Site Findings Status Sheet"/>
      <sheetName val="Engineering&amp;Management"/>
      <sheetName val="Tools &amp; Settings"/>
      <sheetName val="Data Summary"/>
      <sheetName val="Resources"/>
      <sheetName val="FFA"/>
      <sheetName val="Currencies"/>
      <sheetName val="Crew Costs"/>
      <sheetName val="Spread Costs"/>
      <sheetName val="Unique List_Misc"/>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In-House Summary"/>
      <sheetName val="CONFIG"/>
      <sheetName val="Datos"/>
      <sheetName val="7422CW_x0013__x0000_"/>
      <sheetName val=" _x0000__x001b__x0000__x0006__x0000__x0006__x0000__x0008__x0000_ _x0000__x0000_"/>
      <sheetName val="할증 "/>
      <sheetName val="Pengesahan "/>
      <sheetName val="RAB AR&amp;STR"/>
      <sheetName val="I-KAMAR"/>
      <sheetName val="BILL"/>
      <sheetName val="영업소실적"/>
      <sheetName val="PROJECT BRIEF"/>
      <sheetName val="tggwan(mac)"/>
      <sheetName val="Sum (Case-3)"/>
      <sheetName val="예산-내부"/>
      <sheetName val="Library"/>
      <sheetName val="_x0002__x0000_뻘N_x0000__x0000__"/>
      <sheetName val="_x0004__x0000__x000d__x0000__x0"/>
      <sheetName val="_x000a__x0000__x001b__x0000__x0"/>
      <sheetName val="_x0002__뻘N___x0001_ࠀ역서"/>
      <sheetName val="내역서_耰&quot;_x005f_x0000__x0000"/>
      <sheetName val="DB"/>
      <sheetName val="99. FWBS(Ref)"/>
      <sheetName val="99. Change Rate"/>
      <sheetName val="Weekl_x0004__x0000__x0016__x0000__x000d__x0000_"/>
      <sheetName val="_x0000__x000e__x0000__x0005_"/>
      <sheetName val="내역서_(N _x000e__x000e__x000e_  _x0012__x0010__x000a_"/>
      <sheetName val="ഀࠀကЀЀԀЀԀ̀ᤀഀ؀Ѐༀ"/>
      <sheetName val="골조시행"/>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Form_07"/>
      <sheetName val="Form_D-16"/>
      <sheetName val="Form_B-16"/>
      <sheetName val="Form_F-16"/>
      <sheetName val="Form_A6"/>
      <sheetName val="입출재고현황_(2)6"/>
      <sheetName val="General_Data7"/>
      <sheetName val="LABOR_&amp;_자재6"/>
      <sheetName val="간접비_총괄6"/>
      <sheetName val="Price_Schedule6"/>
      <sheetName val="3_공통공사대비6"/>
      <sheetName val="CAL_6"/>
      <sheetName val="Rate_Analysis6"/>
      <sheetName val="내역서_耰&quot;??6"/>
      <sheetName val="EQUIPMENT_-26"/>
      <sheetName val="6PILE__(돌출)5"/>
      <sheetName val="WEIGHT_LIST5"/>
      <sheetName val="산#2-1_(2)5"/>
      <sheetName val="BEND_LOSS5"/>
      <sheetName val="공사비_내역_(가)5"/>
      <sheetName val="3_Breakdown_Direct_Paint5"/>
      <sheetName val="Static_Equip5"/>
      <sheetName val="단면_(2)5"/>
      <sheetName val="Form_A_5"/>
      <sheetName val="내역서_耰&quot;_x005f_x0000__x005f_x0000_5"/>
      <sheetName val="내역서_耰&quot;__6"/>
      <sheetName val="Summary_Sheets5"/>
      <sheetName val="Civil_15"/>
      <sheetName val="Civil_25"/>
      <sheetName val="Civil_35"/>
      <sheetName val="Site_15"/>
      <sheetName val="Site_25"/>
      <sheetName val="Site_35"/>
      <sheetName val="Site_Faci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2_2_STAFF_Scedule4"/>
      <sheetName val="EQUIP_LIST4"/>
      <sheetName val="BM_DATA_SHEET5"/>
      <sheetName val="Man_Hole4"/>
      <sheetName val="내역서_耰&quot;_x005f_x005f_x005f_x0000__x005f_x005f_x0004"/>
      <sheetName val="7__월별투입내역서4"/>
      <sheetName val="계측_내역서4"/>
      <sheetName val="내역서_耰&quot;_x005f_x005f_x005f_x005f_x005f_x005f_x00004"/>
      <sheetName val="Vind_-_BtB4"/>
      <sheetName val="LV_induction_motors4"/>
      <sheetName val="BSD_(2)4"/>
      <sheetName val="Sheet1_(2)5"/>
      <sheetName val="Z-_GENERAL_PRICE_SUMMARY4"/>
      <sheetName val="_Estimate__4"/>
      <sheetName val="T_34"/>
      <sheetName val="HORI__VESSEL4"/>
      <sheetName val="Precios_Unitarios4"/>
      <sheetName val="Administrative_Prices4"/>
      <sheetName val="WBS_444"/>
      <sheetName val="WBS_414"/>
      <sheetName val="Precios_por_Administración4"/>
      <sheetName val="Subcon_A4"/>
      <sheetName val="내역서_耰&quot;_x005f_x005f_x005f_x005f_x005f_x005f_x005f4"/>
      <sheetName val="MP_MOB4"/>
      <sheetName val="Form_B4"/>
      <sheetName val="내역서_耰&quot;5"/>
      <sheetName val="[SANDAN_XLS??4"/>
      <sheetName val="Piping_BQ_for_one_turbine4"/>
      <sheetName val="Monthly_Load4"/>
      <sheetName val="Weekly_Load4"/>
      <sheetName val="Material_Selections4"/>
      <sheetName val="Utility_and_Fire_flange4"/>
      <sheetName val="_SANDAN_XLS__4"/>
      <sheetName val="97_사업추정(WEKI)4"/>
      <sheetName val="Eq__Mobilization4"/>
      <sheetName val="breakdown_of_wage_rate4"/>
      <sheetName val="Indirect_Cost4"/>
      <sheetName val="Resource_table4"/>
      <sheetName val="Heavy_Equipments2"/>
      <sheetName val="AG_Pipe_Qty_Analysis2"/>
      <sheetName val="입찰내역_발주처_양식1"/>
      <sheetName val="Equipment_List2"/>
      <sheetName val="Form1_SQP2"/>
      <sheetName val="공정계획(내부계획25%,내부w_f)2"/>
      <sheetName val="FWBS_15301"/>
      <sheetName val="Fire_Protection1"/>
      <sheetName val="SFN_ORIG2"/>
      <sheetName val="내역서_(∮ἀ嘆ɶ1"/>
      <sheetName val="Dir_Manpower_Other_Exp_1"/>
      <sheetName val="SCHEDD_TAMBAHAN1"/>
      <sheetName val="w't_table1"/>
      <sheetName val="실행예산_MM1"/>
      <sheetName val="BOQ-B_DOWN1"/>
      <sheetName val="단가_(2)1"/>
      <sheetName val="4-3LEVEL-5_epic_41"/>
      <sheetName val="ITB_COST2"/>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Form_06"/>
      <sheetName val="Form_D-15"/>
      <sheetName val="Form_B-15"/>
      <sheetName val="Form_F-15"/>
      <sheetName val="Form_A5"/>
      <sheetName val="입출재고현황_(2)5"/>
      <sheetName val="General_Data6"/>
      <sheetName val="LABOR_&amp;_자재5"/>
      <sheetName val="간접비_총괄5"/>
      <sheetName val="Price_Schedule5"/>
      <sheetName val="3_공통공사대비5"/>
      <sheetName val="CAL_5"/>
      <sheetName val="Rate_Analysis5"/>
      <sheetName val="내역서_耰&quot;??5"/>
      <sheetName val="EQUIPMENT_-25"/>
      <sheetName val="6PILE__(돌출)4"/>
      <sheetName val="WEIGHT_LIST4"/>
      <sheetName val="산#2-1_(2)4"/>
      <sheetName val="BEND_LOSS4"/>
      <sheetName val="공사비_내역_(가)4"/>
      <sheetName val="3_Breakdown_Direct_Paint4"/>
      <sheetName val="Static_Equip4"/>
      <sheetName val="단면_(2)4"/>
      <sheetName val="Form_A_4"/>
      <sheetName val="내역서_耰&quot;_x005f_x0000__x005f_x0000_4"/>
      <sheetName val="내역서_耰&quot;__5"/>
      <sheetName val="Summary_Sheets4"/>
      <sheetName val="Civil_14"/>
      <sheetName val="Civil_24"/>
      <sheetName val="Civil_34"/>
      <sheetName val="Site_14"/>
      <sheetName val="Site_24"/>
      <sheetName val="Site_34"/>
      <sheetName val="Site_Faci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2_2_STAFF_Scedule3"/>
      <sheetName val="EQUIP_LIST3"/>
      <sheetName val="BM_DATA_SHEET4"/>
      <sheetName val="Man_Hole3"/>
      <sheetName val="내역서_耰&quot;_x005f_x005f_x005f_x0000__x005f_x005f_x0003"/>
      <sheetName val="7__월별투입내역서3"/>
      <sheetName val="계측_내역서3"/>
      <sheetName val="내역서_耰&quot;_x005f_x005f_x005f_x005f_x005f_x005f_x00003"/>
      <sheetName val="Vind_-_BtB3"/>
      <sheetName val="LV_induction_motors3"/>
      <sheetName val="BSD_(2)3"/>
      <sheetName val="Sheet1_(2)4"/>
      <sheetName val="Z-_GENERAL_PRICE_SUMMARY3"/>
      <sheetName val="_Estimate__3"/>
      <sheetName val="T_33"/>
      <sheetName val="HORI__VESSEL3"/>
      <sheetName val="Precios_Unitarios3"/>
      <sheetName val="Administrative_Prices3"/>
      <sheetName val="WBS_443"/>
      <sheetName val="WBS_413"/>
      <sheetName val="Precios_por_Administración3"/>
      <sheetName val="Subcon_A3"/>
      <sheetName val="내역서_耰&quot;_x005f_x005f_x005f_x005f_x005f_x005f_x005f3"/>
      <sheetName val="MP_MOB3"/>
      <sheetName val="Form_B3"/>
      <sheetName val="내역서_耰&quot;4"/>
      <sheetName val="[SANDAN_XLS??3"/>
      <sheetName val="Piping_BQ_for_one_turbine3"/>
      <sheetName val="Monthly_Load3"/>
      <sheetName val="Weekly_Load3"/>
      <sheetName val="Material_Selections3"/>
      <sheetName val="Utility_and_Fire_flange3"/>
      <sheetName val="_SANDAN_XLS__3"/>
      <sheetName val="97_사업추정(WEKI)3"/>
      <sheetName val="Eq__Mobilization3"/>
      <sheetName val="breakdown_of_wage_rate3"/>
      <sheetName val="Indirect_Cost3"/>
      <sheetName val="Resource_table3"/>
      <sheetName val="Heavy_Equipments1"/>
      <sheetName val="AG_Pipe_Qty_Analysis1"/>
      <sheetName val="Equipment_List1"/>
      <sheetName val="Form1_SQP1"/>
      <sheetName val="공정계획(내부계획25%,내부w_f)1"/>
      <sheetName val="SFN_ORIG1"/>
      <sheetName val="내역서_(∮ἀ嘆ɶ"/>
      <sheetName val="ITB_COST1"/>
      <sheetName val="HVAC"/>
      <sheetName val="7422CW_x0013_"/>
      <sheetName val=" "/>
      <sheetName val="Weekl_x0004_"/>
      <sheetName val="_x0004__x000d__x0003__x0004__x0016__x000d__x0004_"/>
      <sheetName val="_x000a__x001b__x0006__x0006__x0008__x000a_"/>
      <sheetName val=" _x001b__x0006__x0006__x0008_ "/>
      <sheetName val="_x0004__x000d__x0"/>
      <sheetName val="_x000a__x001b__x0"/>
      <sheetName val="Weekl_x0004__x0016__x000d_"/>
      <sheetName val="_x000e__x0005_"/>
      <sheetName val="drg"/>
      <sheetName val="C1C2"/>
      <sheetName val="LIFE &amp; REP PROVN"/>
      <sheetName val="O&amp;M CREW"/>
      <sheetName val="ANX3A11"/>
      <sheetName val="5.) Time Delays"/>
      <sheetName val="KP_List"/>
      <sheetName val="경비실"/>
      <sheetName val="Ocean Transporation Charge"/>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2.Overall Summary "/>
      <sheetName val="Discounted Cash Flow"/>
      <sheetName val="경상"/>
      <sheetName val="??-BLDG"/>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예가표"/>
      <sheetName val="Cash Flow bulanan"/>
      <sheetName val="schalt"/>
      <sheetName val="schtng"/>
      <sheetName val="schbhn"/>
      <sheetName val="H.Satuan"/>
      <sheetName val="I_KAMAR"/>
      <sheetName val="Unt rate"/>
      <sheetName val="노임이"/>
      <sheetName val="Item code"/>
      <sheetName val="업체코드"/>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Codes.Pers"/>
      <sheetName val="SCH"/>
      <sheetName val="UP MINOR"/>
      <sheetName val="Bill rekap"/>
      <sheetName val="Harga Satuan"/>
      <sheetName val="LISTRIK"/>
      <sheetName val="F ALARM"/>
      <sheetName val="Direct PMS"/>
      <sheetName val="OPT_x0012__x0000__x0010__x0000__x000a__x0000_"/>
      <sheetName val="_x0000__x0013__x0000__x0014_"/>
      <sheetName val="검측서"/>
      <sheetName val="배수공"/>
      <sheetName val="장산"/>
      <sheetName val="시행분석"/>
      <sheetName val="AUX"/>
      <sheetName val="Aux."/>
      <sheetName val="PROTECTION_"/>
      <sheetName val="CUADRO_DE_PRECIOS"/>
      <sheetName val="Cash_In-Cash_Out_Actual"/>
      <sheetName val="w't_table2"/>
      <sheetName val="SCHEDD_TAMBAHAN2"/>
      <sheetName val="Fire_Protection2"/>
      <sheetName val="입찰내역_발주처_양식2"/>
      <sheetName val="Dir_Manpower_Other_Exp_2"/>
      <sheetName val="MODULE_CONFIRM1"/>
      <sheetName val="PROTECTION_1"/>
      <sheetName val="CUADRO_DE_PRECIOS1"/>
      <sheetName val="Cash_In-Cash_Out_Actual1"/>
      <sheetName val="Equipment_List3"/>
      <sheetName val="Form1_SQP3"/>
      <sheetName val="공정계획(내부계획25%,내부w_f)3"/>
      <sheetName val="Heavy_Equipments3"/>
      <sheetName val="AG_Pipe_Qty_Analysis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Equipment_List4"/>
      <sheetName val="Form1_SQP4"/>
      <sheetName val="공정계획(내부계획25%,내부w_f)4"/>
      <sheetName val="Heavy_Equipments4"/>
      <sheetName val="AG_Pipe_Qty_Analysis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  "/>
      <sheetName val="breakdown of wage ra`f"/>
      <sheetName val="breakdown of wage ra"/>
      <sheetName val="breakdown of wage rað-"/>
      <sheetName val="OCT.FDN"/>
      <sheetName val="D-3109"/>
      <sheetName val="Chart_Cable"/>
      <sheetName val="Exchange Rate"/>
      <sheetName val="예산실적전체당월"/>
      <sheetName val="00-Summary Information-ABB"/>
      <sheetName val="BD"/>
      <sheetName val="내역서_耰&quot;_x005f_x005f_x005f_x0000_"/>
      <sheetName val="내역서_耰&quot;_x005f_x005f_x005f_x005f_"/>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Raw data"/>
      <sheetName val="수량산출"/>
      <sheetName val="2. 현장 자금투입 집계표"/>
      <sheetName val="PWA"/>
      <sheetName val="9_1차이내역"/>
      <sheetName val="pipeline-1"/>
      <sheetName val="General Notes"/>
      <sheetName val="도면자료제출일정"/>
      <sheetName val="DROP DOWN"/>
      <sheetName val="Material code"/>
      <sheetName val="Action Item"/>
      <sheetName val="Rating"/>
      <sheetName val="유림골조"/>
      <sheetName val="ID.CD"/>
      <sheetName val="개시대사 (2)"/>
      <sheetName val="Sheet5"/>
      <sheetName val="Distribution Table"/>
      <sheetName val="BA1047集約"/>
      <sheetName val="손익차9월2"/>
      <sheetName val="_도면 및 도서 제출목록 및 일정_170202.xlsx"/>
      <sheetName val="TYPE"/>
      <sheetName val="Rates &amp; Legend"/>
      <sheetName val="EE-PROP"/>
      <sheetName val="DATA MENTAH"/>
      <sheetName val="차트 (2)"/>
      <sheetName val="BM"/>
      <sheetName val="CAL1"/>
      <sheetName val="물량표"/>
      <sheetName val="PABS,Site info"/>
      <sheetName val="0. Resource　Code"/>
      <sheetName val="Process Data (2)"/>
      <sheetName val="TJ1Q47"/>
      <sheetName val="Particular Sch"/>
      <sheetName val="{}"/>
      <sheetName val="_뻘N__ࠀ역서"/>
      <sheetName val=" _x0000__x001b__x0000__x0006__x"/>
      <sheetName val="Weekl_x0004__x0000__x0016__x000"/>
      <sheetName val="내역서_(N _x000e__x000e__x00"/>
      <sheetName val="내역서_(N _x000e__x000e__x000e_  _"/>
      <sheetName val="__-BLDG"/>
      <sheetName val="BQ_IMPORT"/>
      <sheetName val="Others"/>
      <sheetName val="내역서1999_8최종"/>
      <sheetName val="plan&amp;section_of_foundation1"/>
      <sheetName val="working_load_at_the_btm_ft_1"/>
      <sheetName val="stability_check1"/>
      <sheetName val="design_load1"/>
      <sheetName val="Updating_Form-Oct_2011"/>
      <sheetName val="Weld_Consumable"/>
      <sheetName val="NDE_Cost-Summary"/>
      <sheetName val="9July_Above_Ground_Pipe"/>
      <sheetName val="M_11"/>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PROJECT_BRIEF"/>
      <sheetName val="Unit_Price_"/>
      <sheetName val="Site_Findings_Status_Sheet"/>
      <sheetName val="Direct_PMS"/>
      <sheetName val="Sum_(Case-3)"/>
      <sheetName val="Man_Power_&amp;_Comp"/>
      <sheetName val="Data_List"/>
      <sheetName val="4-Basic_Price"/>
      <sheetName val="Evaluasi_Penw"/>
      <sheetName val="Currency_Rate"/>
      <sheetName val="1100-1200-1300-1910-2140-LEV_2"/>
      <sheetName val="Material_Price"/>
      <sheetName val="7422CW"/>
      <sheetName val="5_)_Time_Delays"/>
      <sheetName val="Tools_&amp;_Settings"/>
      <sheetName val="Data_Summary"/>
      <sheetName val="Crew_Costs"/>
      <sheetName val="Spread_Costs"/>
      <sheetName val="Unique_List_Misc"/>
      <sheetName val="In-House_Summary"/>
      <sheetName val="OPT_x000a_"/>
      <sheetName val="Weekl_x000a_"/>
      <sheetName val="Aux_"/>
      <sheetName val="breakdown of wage rap"/>
      <sheetName val="breakdown of wage ra"/>
      <sheetName val="HO_Site Rates-2011"/>
      <sheetName val="LEGENDA"/>
      <sheetName val="Process_Data_(2)"/>
      <sheetName val="실행집_x0005_"/>
      <sheetName val="실행집聈"/>
      <sheetName val="Codes_Pers"/>
      <sheetName val="대운산출"/>
      <sheetName val="design_criteria1"/>
      <sheetName val="11.자재단가"/>
      <sheetName val="2003상반기노임기준"/>
      <sheetName val="BQMP"/>
      <sheetName val="Equipment Spec List"/>
      <sheetName val="용접품"/>
      <sheetName val="절단품"/>
      <sheetName val="Header"/>
      <sheetName val="__x0000__x001b__x0000__x0006__x"/>
      <sheetName val="_"/>
      <sheetName val="MD"/>
      <sheetName val="Pipe-Hot"/>
      <sheetName val="DISCIPLINE"/>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00__x0000_6"/>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Al Taweelah"/>
      <sheetName val="Air Cooler-E"/>
      <sheetName val="SPEC LIST(EQUP, SYS)"/>
      <sheetName val="당초?∸ἀ"/>
      <sheetName val="Analysis"/>
      <sheetName val="EVA-004-MEC"/>
      <sheetName val="USDKRW"/>
      <sheetName val="Inquiry"/>
      <sheetName val="품셈TABLE"/>
      <sheetName val="定额"/>
      <sheetName val="BO䁑-B_䁄OWN"/>
      <sheetName val="UP_MINOR"/>
      <sheetName val="RAB_AR&amp;STR"/>
      <sheetName val="Cash_Flow_bulanan"/>
      <sheetName val="H_Satuan"/>
      <sheetName val="Bill_rekap"/>
      <sheetName val="99__FWBS(Ref)"/>
      <sheetName val="99__Change_Rate"/>
      <sheetName val="Harga_Satuan"/>
      <sheetName val="F_ALARM"/>
      <sheetName val="내역서_耰&quot;_x005f_x0000__x00001"/>
      <sheetName val="할증_"/>
      <sheetName val="내역서_(N____x000a_"/>
      <sheetName val="내역서_(N   _x000a_"/>
      <sheetName val="Discounted_Cash_Flow"/>
      <sheetName val="Ocean_Transporation_Charge"/>
      <sheetName val="차트_(2)"/>
      <sheetName val="Pengesahan_"/>
      <sheetName val="Exchange_Rate"/>
      <sheetName val="뻘N_"/>
      <sheetName val="_x000a__x0"/>
      <sheetName val="Unt_rate"/>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기기리스트"/>
      <sheetName val="내역서_(N _x000e__x000e__x000e_  _x0012__x0010_ "/>
      <sheetName val="Linelist LNGC Process"/>
      <sheetName val="2_Overall_Summary_"/>
      <sheetName val="내역서_(N_x0009__x000e__x000e__x000e__x0009__x0009__x0012__x0010__x000a_"/>
      <sheetName val="내역서_(N_x0009__x000e__x000e__x00"/>
      <sheetName val="208"/>
      <sheetName val="SUM "/>
      <sheetName val="Multi-currency"/>
      <sheetName val="구분"/>
      <sheetName val="TQ Format"/>
      <sheetName val="breakdown of wage raÐ¾"/>
      <sheetName val="Additional data"/>
      <sheetName val="공사비SUM"/>
      <sheetName val="백분율"/>
      <sheetName val="33628-Rev. A"/>
      <sheetName val="내역(한신APT)"/>
      <sheetName val="EQUIPMENT_-_x0000_"/>
      <sheetName val="손익차총괄2"/>
      <sheetName val="热力"/>
      <sheetName val="PHSB"/>
      <sheetName val="AN"/>
      <sheetName val="환율"/>
      <sheetName val="Attach 4-18"/>
      <sheetName val="Basic"/>
      <sheetName val="B_Down"/>
      <sheetName val="Scheme Area Details_Block__ C2"/>
      <sheetName val="바닥판_x0000_⽷_x0000_"/>
      <sheetName val="Values"/>
      <sheetName val="Orçamento"/>
      <sheetName val="Cashflow Analysis"/>
      <sheetName val="Codes"/>
      <sheetName val="Drop-Downs"/>
      <sheetName val="EXPAN-1"/>
      <sheetName val="공사비집계"/>
      <sheetName val="Pulldown"/>
      <sheetName val="14-Eng rate"/>
      <sheetName val="Grafico"/>
      <sheetName val="C-301E~305E"/>
      <sheetName val="Finansal tamamlanma Eğrisi"/>
      <sheetName val="SIVA"/>
      <sheetName val="인산"/>
      <sheetName val="Données"/>
      <sheetName val="GraphData"/>
      <sheetName val="내역서 (∮ἀ嘆ɶ?᠀㬁?"/>
      <sheetName val="당초_xd8b4_➴ȭ"/>
      <sheetName val="Demand"/>
      <sheetName val="Occ"/>
      <sheetName val="SPT vs PHI"/>
      <sheetName val="Master List"/>
      <sheetName val="ABUT수량-A1"/>
      <sheetName val="CONST"/>
      <sheetName val="BHANDUP"/>
      <sheetName val="Register"/>
      <sheetName val="INPUT DATA OF SCHEDULE"/>
      <sheetName val="Benchmark"/>
      <sheetName val="BSD ᯷㧓_x0001_"/>
      <sheetName val="서부산시설"/>
      <sheetName val="SUPTMTO"/>
      <sheetName val="Tender data"/>
      <sheetName val="Precios Unitariԯ_x0000_"/>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REF"/>
      <sheetName val="WIP"/>
      <sheetName val="내역서 ᢐ_x001f__x0000__x0000_"/>
      <sheetName val="Admin Manu 2-Equipment Type ID"/>
      <sheetName val="KUWATI(Total)_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OPTION_210"/>
      <sheetName val="OPTION_310"/>
      <sheetName val="2002년_현장공사비_국내_실적10"/>
      <sheetName val="2003년국내현장공사비_실적10"/>
      <sheetName val="VC2_10_9910"/>
      <sheetName val="INPUT_DATA9"/>
      <sheetName val="General_Data9"/>
      <sheetName val="집계표_(25,26ဩ9"/>
      <sheetName val="Form_09"/>
      <sheetName val="Form_D-18"/>
      <sheetName val="Form_B-18"/>
      <sheetName val="Form_F-18"/>
      <sheetName val="Form_A8"/>
      <sheetName val="LABOR_&amp;_자재8"/>
      <sheetName val="입출재고현황_(2)8"/>
      <sheetName val="3_공통공사대비8"/>
      <sheetName val="간접비_총괄8"/>
      <sheetName val="Price_Schedule8"/>
      <sheetName val="CAL_8"/>
      <sheetName val="Rate_Analysis8"/>
      <sheetName val="WEIGHT_LIST7"/>
      <sheetName val="산#2-1_(2)7"/>
      <sheetName val="BEND_LOSS7"/>
      <sheetName val="공사비_내역_(가)7"/>
      <sheetName val="EQUIPMENT_-28"/>
      <sheetName val="6PILE__(돌출)7"/>
      <sheetName val="내역서_耰&quot;??8"/>
      <sheetName val="Static_Equip7"/>
      <sheetName val="단면_(2)7"/>
      <sheetName val="Form_A_7"/>
      <sheetName val="Man_Hole6"/>
      <sheetName val="3_Breakdown_Direct_Paint7"/>
      <sheetName val="내역서_耰&quot;_x005f_x0000__x005f_x0000_7"/>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내역서_耰&quot;__8"/>
      <sheetName val="Summary_Sheets7"/>
      <sheetName val="Civil_17"/>
      <sheetName val="Civil_27"/>
      <sheetName val="Civil_37"/>
      <sheetName val="Site_17"/>
      <sheetName val="Site_27"/>
      <sheetName val="Site_37"/>
      <sheetName val="Site_Faci7"/>
      <sheetName val="Monthly_Load6"/>
      <sheetName val="Weekly_Load6"/>
      <sheetName val="내역서_耰&quot;_x005f_x005f_x005f_x0000__x005f_x005f_x0006"/>
      <sheetName val="Precios_Unitarios6"/>
      <sheetName val="2_2_STAFF_Scedule6"/>
      <sheetName val="내역서_耰&quot;_x005f_x005f_x005f_x005f_x005f_x005f_x00006"/>
      <sheetName val="Administrative_Prices6"/>
      <sheetName val="WBS_446"/>
      <sheetName val="WBS_416"/>
      <sheetName val="Precios_por_Administración6"/>
      <sheetName val="Subcon_A6"/>
      <sheetName val="내역서_耰&quot;_x005f_x005f_x005f_x005f_x005f_x005f_x005f6"/>
      <sheetName val="Sheet1_(2)7"/>
      <sheetName val="7__월별투입내역서6"/>
      <sheetName val="계측_내역서6"/>
      <sheetName val="Z-_GENERAL_PRICE_SUMMARY6"/>
      <sheetName val="_Estimate__6"/>
      <sheetName val="T_36"/>
      <sheetName val="HORI__VESSEL6"/>
      <sheetName val="EQUIP_LIST6"/>
      <sheetName val="Form_B6"/>
      <sheetName val="Vind_-_BtB6"/>
      <sheetName val="LV_induction_motors6"/>
      <sheetName val="BSD_(2)6"/>
      <sheetName val="MP_MOB6"/>
      <sheetName val="BM_DATA_SHEET7"/>
      <sheetName val="[SANDAN_XLS??6"/>
      <sheetName val="Piping_BQ_for_one_turbine6"/>
      <sheetName val="97_사업추정(WEKI)6"/>
      <sheetName val="breakdown_of_wage_rate6"/>
      <sheetName val="Indirect_Cost6"/>
      <sheetName val="Material_Selections6"/>
      <sheetName val="Eq__Mobilization6"/>
      <sheetName val="SFN_ORIG6"/>
      <sheetName val="Resource_table6"/>
      <sheetName val="AG_Pipe_Qty_Analysis6"/>
      <sheetName val="Utility_and_Fire_flange6"/>
      <sheetName val="Equipment_List6"/>
      <sheetName val="Form1_SQP6"/>
      <sheetName val="공정계획(내부계획25%,내부w_f)6"/>
      <sheetName val="_SANDAN_XLS__6"/>
      <sheetName val="Heavy_Equipments6"/>
      <sheetName val="입찰내역_발주처_양식6"/>
      <sheetName val="BOQ-B_DOWN5"/>
      <sheetName val="w't_table6"/>
      <sheetName val="실행예산_MM5"/>
      <sheetName val="Dir_Manpower_Other_Exp_6"/>
      <sheetName val="SCHEDD_TAMBAHAN6"/>
      <sheetName val="Fire_Protection6"/>
      <sheetName val="단가_(2)5"/>
      <sheetName val="4-3LEVEL-5_epic_45"/>
      <sheetName val="FWBS_15305"/>
      <sheetName val="MODULE_CONFIRM5"/>
      <sheetName val="내역서_(∮ἀ嘆ɶ5"/>
      <sheetName val="ITB_COST6"/>
      <sheetName val="PROTECTION_5"/>
      <sheetName val="Cash_In-Cash_Out_Actual5"/>
      <sheetName val="CUADRO_DE_PRECIOS5"/>
      <sheetName val="Updating_Form-Oct_20111"/>
      <sheetName val="Weld_Consumable1"/>
      <sheetName val="NDE_Cost-Summary1"/>
      <sheetName val="9July_Above_Ground_Pipe1"/>
      <sheetName val="M_111"/>
      <sheetName val="Process_Data_11"/>
      <sheetName val="내역서1999_8최종1"/>
      <sheetName val="plan&amp;section_of_foundation2"/>
      <sheetName val="working_load_at_the_btm_ft_2"/>
      <sheetName val="stability_check2"/>
      <sheetName val="design_load2"/>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1100-1200-1300-1910-2140-LEV_21"/>
      <sheetName val="Currency_Rate1"/>
      <sheetName val="4-Basic_Price1"/>
      <sheetName val="Evaluasi_Penw1"/>
      <sheetName val="Man_Power_&amp;_Comp1"/>
      <sheetName val="Data_List1"/>
      <sheetName val="Material_Price1"/>
      <sheetName val="Closeout_Control1"/>
      <sheetName val="Site_Findings_Status_Sheet1"/>
      <sheetName val="Tools_&amp;_Settings1"/>
      <sheetName val="Data_Summary1"/>
      <sheetName val="Crew_Costs1"/>
      <sheetName val="Spread_Costs1"/>
      <sheetName val="Unique_List_Misc1"/>
      <sheetName val="Sum_(Case-3)1"/>
      <sheetName val="In-House_Summary1"/>
      <sheetName val="PROJECT_BRIEF1"/>
      <sheetName val="Direct_PMS1"/>
      <sheetName val="내역서_耰&quot;_x005f_x005f_x005f_x0000_1"/>
      <sheetName val="내역서_耰&quot;_x005f_x005f_x005f_x005f_1"/>
      <sheetName val="5_)_Time_Delays1"/>
      <sheetName val="Aux_1"/>
      <sheetName val="Codes_Pers1"/>
      <sheetName val="00-Summary_Information-ABB"/>
      <sheetName val="PABS,Site_info"/>
      <sheetName val="0__Resource　Code"/>
      <sheetName val="__1"/>
      <sheetName val="_1"/>
      <sheetName val="breakdown_of_wage_ra`f"/>
      <sheetName val="breakdown_of_wage_ra"/>
      <sheetName val="breakdown_of_wage_rað-"/>
      <sheetName val="Material_code"/>
      <sheetName val="__x"/>
      <sheetName val="E-160"/>
      <sheetName val="CASH"/>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Unt_rate1"/>
      <sheetName val="2__현장_자금투입_집계표1"/>
      <sheetName val="_도면_및_도서_제출목록_및_일정_170202_xlsx1"/>
      <sheetName val="Rates_&amp;_Legend1"/>
      <sheetName val="Cash_Flow_bulanan1"/>
      <sheetName val="H_Satuan1"/>
      <sheetName val="Discounted_Cash_Flow1"/>
      <sheetName val="Ocean_Transporation_Charge1"/>
      <sheetName val="Pengesahan_1"/>
      <sheetName val="OCT_FDN1"/>
      <sheetName val="General_Notes1"/>
      <sheetName val="BO䁑-B_䁄OWN1"/>
      <sheetName val="Exchange_Rate1"/>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Distribution_Table"/>
      <sheetName val="HO_Site_Rates-2011"/>
      <sheetName val="내역서_(N____"/>
      <sheetName val="TABLAS"/>
      <sheetName val="design_criteria2"/>
      <sheetName val="내역서_耰&quot;_x005f_x0000_1"/>
      <sheetName val="내역서_耰&quot;_x005f_x005f_1"/>
      <sheetName val="OPT"/>
      <sheetName val="내역서_耰&quot;_"/>
      <sheetName val="리스크 분류체계"/>
      <sheetName val="Risk"/>
      <sheetName val="광통신 견적내역서1"/>
      <sheetName val="Cash Flow"/>
      <sheetName val="Yield"/>
      <sheetName val="날개벽"/>
      <sheetName val="Basis(site)"/>
      <sheetName val="Leyenda"/>
      <sheetName val="Itembalance Report (18-sep-18)"/>
      <sheetName val="BUDGET SUMMARY "/>
      <sheetName val="Activity Form"/>
      <sheetName val="Fig 4-14"/>
      <sheetName val="TABELE"/>
      <sheetName val="GM 000"/>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Perm. Test"/>
      <sheetName val="SECL 리스크 분류체계 (2)"/>
      <sheetName val="Drop"/>
      <sheetName val="1.설계기준"/>
      <sheetName val="FORM-0"/>
      <sheetName val="5. 월별투입내역서"/>
      <sheetName val="95TOTREV"/>
      <sheetName val="REF for VV"/>
      <sheetName val="REF"/>
      <sheetName val="일위대가 "/>
      <sheetName val="98수문일위"/>
      <sheetName val="조명시설"/>
      <sheetName val="설산1.나"/>
      <sheetName val="본사S"/>
      <sheetName val="건축내역"/>
      <sheetName val="인사자료총집계"/>
      <sheetName val="配管単価"/>
      <sheetName val="Mat"/>
      <sheetName val="제출계산서"/>
      <sheetName val="2857Q&amp;PL"/>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SUM_"/>
      <sheetName val="Equipment_Spec_List"/>
      <sheetName val="SPEC_LIST(EQUP,_SYS)"/>
      <sheetName val="Direct Histogram Rev. A (f)"/>
      <sheetName val="Folha1"/>
      <sheetName val="Tables 3.1 to 3.5 EXH G"/>
      <sheetName val="Depreciation"/>
      <sheetName val="Validation"/>
      <sheetName val="ADMON"/>
      <sheetName val="EQUIPOS DE SEGURIDAD"/>
      <sheetName val="MATERIALES CONSUMIBLES"/>
      <sheetName val="PERSONAL INDIRECTO "/>
      <sheetName val="터파기및재료"/>
      <sheetName val="Rate"/>
      <sheetName val="단가대비표"/>
      <sheetName val="16"/>
      <sheetName val="50"/>
      <sheetName val="단가"/>
      <sheetName val="간접비"/>
      <sheetName val="Dropdown"/>
      <sheetName val="MC-1"/>
      <sheetName val="Att-1 CTCI MH rate"/>
      <sheetName val="목록"/>
      <sheetName val="Cost Code"/>
      <sheetName val="Data Ref"/>
      <sheetName val="Interdept Rate"/>
      <sheetName val="내역서_耰&quot;6"/>
      <sheetName val="내역서_耰&quot;_x0000__x0000_"/>
      <sheetName val="내역서_耰&quot;_x0000__x0000_1"/>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Normalisasi"/>
      <sheetName val="Tgh JGC-Inv I clp"/>
      <sheetName val="PCS "/>
      <sheetName val="Progress Statement-SI"/>
      <sheetName val="Progress Payment-3110"/>
      <sheetName val="인원聈2"/>
      <sheetName val="견적서"/>
      <sheetName val="간접노무비"/>
      <sheetName val="BM #1"/>
      <sheetName val="달력"/>
      <sheetName val=" _x0000__x001b__x0000__x0"/>
      <sheetName val="OPT_x0012__x0000__x0010__x0000_ _x0000_"/>
      <sheetName val="Weekl "/>
      <sheetName val="내역서_(N___ "/>
      <sheetName val="내역서_(N    "/>
      <sheetName val=" _x0"/>
      <sheetName val="OPT "/>
      <sheetName val="급여"/>
      <sheetName val="공사"/>
      <sheetName val="총괄"/>
      <sheetName val="입찰안"/>
      <sheetName val="전표분개장(공종별)"/>
      <sheetName val="노무비집계"/>
      <sheetName val="공통가설"/>
      <sheetName val="자재비"/>
      <sheetName val="감모비"/>
      <sheetName val="Land Dev't. Ph-1"/>
      <sheetName val="4300 UTILITY BLDG (2)"/>
      <sheetName val="0000"/>
      <sheetName val="P-Ins &amp; Bonds"/>
      <sheetName val="INSTLIST 1"/>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1"/>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Galian 1"/>
      <sheetName val="Analisa-Harga"/>
      <sheetName val="Analisa Lump sum"/>
      <sheetName val="data-pendukung"/>
      <sheetName val="CH-RANC"/>
      <sheetName val="351BQMCN"/>
      <sheetName val="rap"/>
      <sheetName val="As"/>
      <sheetName val="Sec I ML"/>
      <sheetName val="Har_mat"/>
      <sheetName val="chitimc"/>
      <sheetName val="dongia (2)"/>
      <sheetName val="LKVL-CK-HT-GD1"/>
      <sheetName val="本体取纏"/>
      <sheetName val="鉄骨纏め"/>
      <sheetName val="34"/>
      <sheetName val="35"/>
      <sheetName val="LOADDAT"/>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List register"/>
      <sheetName val="Wellhrs"/>
      <sheetName val="37"/>
      <sheetName val="64.4"/>
      <sheetName val="64.5"/>
      <sheetName val="22"/>
      <sheetName val="36.2"/>
      <sheetName val="36.1"/>
      <sheetName val="NP"/>
      <sheetName val="Index"/>
      <sheetName val="Graph"/>
      <sheetName val="CCL"/>
      <sheetName val="tifico"/>
      <sheetName val="合成単価作成表_BLDG"/>
      <sheetName val="회사99"/>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7-2"/>
      <sheetName val="최종(1)사용"/>
      <sheetName val="SoW"/>
      <sheetName val="Lookup"/>
      <sheetName val="SPEC(RECEPTACLE)"/>
      <sheetName val="SPEC(CABLE &amp; WIRE)"/>
      <sheetName val="Enron Form"/>
      <sheetName val="表三甲"/>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TESİSAT"/>
      <sheetName val="1.11.b"/>
      <sheetName val="품의서(지출)"/>
      <sheetName val="손익합산"/>
      <sheetName val="5. Work load(현재원기준)"/>
      <sheetName val="05. Curva S"/>
      <sheetName val="Offer"/>
      <sheetName val="TR Rev vs Commit"/>
      <sheetName val="TR +MMHE PL report"/>
      <sheetName val="P23P2724 _ Commitment "/>
      <sheetName val="Up"/>
      <sheetName val="부재치수입력"/>
      <sheetName val="OPT_x0012__x0000__x0010__x0000_"/>
      <sheetName val="PI-18031-M3-BOQ"/>
      <sheetName val="Void"/>
      <sheetName val="F&amp;C"/>
      <sheetName val="Settings"/>
      <sheetName val="6.공정표"/>
      <sheetName val="주차구획선수량"/>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금융비용"/>
      <sheetName val="을지"/>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_x005f_x005f_x005f_x005f_x005f_x005f_x00ည톐ឮ"/>
      <sheetName val="eqpmad2"/>
      <sheetName val="BazaEL"/>
      <sheetName val="광통신_견적내역서1"/>
      <sheetName val="내역서_(N__x001"/>
      <sheetName val="KUWATI(Total)_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OPTION_212"/>
      <sheetName val="OPTION_3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내역서_耰&quot;??10"/>
      <sheetName val="EQUIPMENT_-210"/>
      <sheetName val="CAL_10"/>
      <sheetName val="공사비_내역_(가)9"/>
      <sheetName val="WEIGHT_LIST9"/>
      <sheetName val="산#2-1_(2)9"/>
      <sheetName val="BEND_LOSS9"/>
      <sheetName val="단면_(2)9"/>
      <sheetName val="6PILE__(돌출)9"/>
      <sheetName val="Static_Equip9"/>
      <sheetName val="Form_A_9"/>
      <sheetName val="내역서_耰&quot;_x005f_x0000__x005f_x0000_9"/>
      <sheetName val="3_Breakdown_Direct_Paint9"/>
      <sheetName val="내역서_耰&quot;__10"/>
      <sheetName val="Summary_Sheets9"/>
      <sheetName val="Civil_19"/>
      <sheetName val="Civil_29"/>
      <sheetName val="Civil_39"/>
      <sheetName val="Site_19"/>
      <sheetName val="Site_29"/>
      <sheetName val="Site_39"/>
      <sheetName val="Site_Faci9"/>
      <sheetName val="Administrative_Prices8"/>
      <sheetName val="WBS_448"/>
      <sheetName val="WBS_418"/>
      <sheetName val="Precios_por_Administración8"/>
      <sheetName val="Precios_Unitarios8"/>
      <sheetName val="Subcon_A8"/>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Man_Hole8"/>
      <sheetName val="2_2_STAFF_Scedule8"/>
      <sheetName val="내역서_耰&quot;_x005f_x005f_x005f_x0000__x005f_x005f_x0008"/>
      <sheetName val="내역서_耰&quot;_x005f_x005f_x005f_x005f_x005f_x005f_x00008"/>
      <sheetName val="Z-_GENERAL_PRICE_SUMMARY8"/>
      <sheetName val="_Estimate__8"/>
      <sheetName val="내역서_耰&quot;_x005f_x005f_x005f_x005f_x005f_x005f_x005f8"/>
      <sheetName val="7__월별투입내역서8"/>
      <sheetName val="계측_내역서8"/>
      <sheetName val="Vind_-_BtB8"/>
      <sheetName val="LV_induction_motors8"/>
      <sheetName val="BSD_(2)8"/>
      <sheetName val="BM_DATA_SHEET9"/>
      <sheetName val="Sheet1_(2)9"/>
      <sheetName val="T_38"/>
      <sheetName val="HORI__VESSEL8"/>
      <sheetName val="EQUIP_LIST8"/>
      <sheetName val="MP_MOB8"/>
      <sheetName val="Form_B8"/>
      <sheetName val="97_사업추정(WEKI)8"/>
      <sheetName val="breakdown_of_wage_rate8"/>
      <sheetName val="Monthly_Load8"/>
      <sheetName val="Material_Selections8"/>
      <sheetName val="Weekly_Load8"/>
      <sheetName val="[SANDAN_XLS??8"/>
      <sheetName val="Piping_BQ_for_one_turbine8"/>
      <sheetName val="Eq__Mobilization8"/>
      <sheetName val="Indirect_Cost8"/>
      <sheetName val="Heavy_Equipments8"/>
      <sheetName val="AG_Pipe_Qty_Analysis8"/>
      <sheetName val="Utility_and_Fire_flange8"/>
      <sheetName val="_SANDAN_XLS__8"/>
      <sheetName val="입찰내역_발주처_양식8"/>
      <sheetName val="Resource_table8"/>
      <sheetName val="SFN_ORIG8"/>
      <sheetName val="Equipment_List8"/>
      <sheetName val="Form1_SQP8"/>
      <sheetName val="공정계획(내부계획25%,내부w_f)8"/>
      <sheetName val="w't_table8"/>
      <sheetName val="SCHEDD_TAMBAHAN8"/>
      <sheetName val="Fire_Protection8"/>
      <sheetName val="Dir_Manpower_Other_Exp_8"/>
      <sheetName val="FWBS_15307"/>
      <sheetName val="내역서_(∮ἀ嘆ɶ7"/>
      <sheetName val="4-3LEVEL-5_epic_47"/>
      <sheetName val="단가_(2)7"/>
      <sheetName val="실행예산_MM7"/>
      <sheetName val="ITB_COST8"/>
      <sheetName val="MODULE_CONFIRM7"/>
      <sheetName val="BOQ-B_DOWN7"/>
      <sheetName val="PROTECTION_7"/>
      <sheetName val="plan&amp;section_of_foundation4"/>
      <sheetName val="Unit_Price_3"/>
      <sheetName val="Cash_In-Cash_Out_Actual7"/>
      <sheetName val="내역서1999_8최종3"/>
      <sheetName val="CUADRO_DE_PRECIOS7"/>
      <sheetName val="working_load_at_the_btm_ft_4"/>
      <sheetName val="stability_check4"/>
      <sheetName val="design_load4"/>
      <sheetName val="1100-1200-1300-1910-2140-LEV_23"/>
      <sheetName val="Updating_Form-Oct_20113"/>
      <sheetName val="Weld_Consumable3"/>
      <sheetName val="NDE_Cost-Summary3"/>
      <sheetName val="9July_Above_Ground_Pipe3"/>
      <sheetName val="M_113"/>
      <sheetName val="Process_Data_13"/>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Closeout_Control3"/>
      <sheetName val="Site_Findings_Status_Sheet3"/>
      <sheetName val="내역서_耰&quot;_x005f_x005f_x005f_x0000_3"/>
      <sheetName val="내역서_耰&quot;_x005f_x005f_x005f_x005f_3"/>
      <sheetName val="Currency_Rate3"/>
      <sheetName val="4-Basic_Price3"/>
      <sheetName val="Evaluasi_Penw3"/>
      <sheetName val="Man_Power_&amp;_Comp3"/>
      <sheetName val="Data_List3"/>
      <sheetName val="Material_Price3"/>
      <sheetName val="Codes_Pers3"/>
      <sheetName val="Sum_(Case-3)3"/>
      <sheetName val="PROJECT_BRIEF3"/>
      <sheetName val="Tools_&amp;_Settings3"/>
      <sheetName val="Data_Summary3"/>
      <sheetName val="Crew_Costs3"/>
      <sheetName val="Spread_Costs3"/>
      <sheetName val="Unique_List_Misc3"/>
      <sheetName val="In-House_Summary3"/>
      <sheetName val="Direct_PMS3"/>
      <sheetName val="5_)_Time_Delays3"/>
      <sheetName val="Aux_3"/>
      <sheetName val="Process_Data_(2)3"/>
      <sheetName val="Material_code2"/>
      <sheetName val="__3"/>
      <sheetName val="_3"/>
      <sheetName val="breakdown_of_wage_ra`f2"/>
      <sheetName val="breakdown_of_wage_ra2"/>
      <sheetName val="breakdown_of_wage_rað-2"/>
      <sheetName val="00-Summary_Information-ABB2"/>
      <sheetName val="내역서_耰&quot;_x005f_x0000_3"/>
      <sheetName val="내역서_耰&quot;_x005f_x005f_3"/>
      <sheetName val="2_Overall_Summary_2"/>
      <sheetName val="0__Resource　Code2"/>
      <sheetName val="breakdown_of_wage_rap2"/>
      <sheetName val="breakdown_of_wage_ra2"/>
      <sheetName val="Finansal_tamamlanma_Eğrisi1"/>
      <sheetName val="내역서_耰&quot;8"/>
      <sheetName val="내역서_耰&quot;_2"/>
      <sheetName val="PABS,Site_info2"/>
      <sheetName val="Distribution_Table2"/>
      <sheetName val="Raw_data2"/>
      <sheetName val="Action_Item2"/>
      <sheetName val="Cashflow_Analysis1"/>
      <sheetName val="Attach_4-181"/>
      <sheetName val="SUM_1"/>
      <sheetName val="내역서_(∮ἀ嘆ɶ?᠀㬁?1"/>
      <sheetName val="광통신_견적내역서11"/>
      <sheetName val="리스크_분류체계1"/>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11_자재단가1"/>
      <sheetName val="LIFE_&amp;_REP_PROVN1"/>
      <sheetName val="O&amp;M_CREW1"/>
      <sheetName val="Option"/>
      <sheetName val="Kodlamalar"/>
      <sheetName val="Kod_Location"/>
      <sheetName val="5.Cennik"/>
      <sheetName val="5_Cennik"/>
      <sheetName val="Powierzchnie"/>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fG"/>
      <sheetName val="IRR sponsor"/>
      <sheetName val="4-Lane bridge"/>
      <sheetName val="Insulation_Utl_Off"/>
      <sheetName val="Note_Piping"/>
      <sheetName val="List Equip"/>
      <sheetName val="MatCost"/>
      <sheetName val="Concrete"/>
      <sheetName val="Process C (1-166)"/>
      <sheetName val="TRUCK HAUL CYCLE-waste"/>
      <sheetName val="Existing PC Pavement"/>
      <sheetName val="Subgrade"/>
      <sheetName val="GAE8'97"/>
      <sheetName val="LLEGADA"/>
      <sheetName val="Sch.6"/>
      <sheetName val="DESBASTE"/>
      <sheetName val="Cash-Flow"/>
      <sheetName val="Master Data"/>
      <sheetName val="ind'l cp"/>
      <sheetName val="coutprod"/>
      <sheetName val="LAST UPDATE"/>
      <sheetName val="author_spending"/>
      <sheetName val="0.품의서(전체)"/>
      <sheetName val="3.부제O호표"/>
      <sheetName val="5.소모재료비"/>
      <sheetName val="8.시멘트제원표"/>
      <sheetName val="2.품제O호표"/>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내역서_(N___ 1"/>
      <sheetName val="공통부대비"/>
      <sheetName val="재공품기초자료"/>
      <sheetName val="하치장수불부"/>
      <sheetName val="산수배수"/>
      <sheetName val="PROGRAM"/>
      <sheetName val="CASHFLOW"/>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CodeSheet"/>
      <sheetName val="CodeSheet(신2)"/>
      <sheetName val="내역서(실행)"/>
      <sheetName val="Equipt Rental"/>
      <sheetName val="CFA"/>
      <sheetName val="EQ"/>
      <sheetName val="EQ USED (CORRECTED)"/>
      <sheetName val="6BPRO"/>
      <sheetName val="2013电气概算 价目表 (营改增调整)"/>
      <sheetName val="06定额"/>
      <sheetName val="CERTIFICATE"/>
      <sheetName val="Rebar Constant"/>
      <sheetName val="Map"/>
      <sheetName val="CONCRETE TYPE"/>
      <sheetName val="실행대비"/>
      <sheetName val="Sheet"/>
      <sheetName val="Statprod gab"/>
      <sheetName val="L 1"/>
      <sheetName val="External Issues"/>
      <sheetName val="BSD_᯷㧓"/>
      <sheetName val="Tender_data"/>
      <sheetName val="Scheme_Area_Details_Block___C2"/>
      <sheetName val="Cash_Flow"/>
      <sheetName val="5__월별투입내역서"/>
      <sheetName val="GM_000"/>
      <sheetName val="1_설계기준"/>
      <sheetName val="일위대가_"/>
      <sheetName val="MOD-MOI-DOT"/>
      <sheetName val="EQUI-CONS"/>
      <sheetName val="기준표"/>
      <sheetName val="Equip_Mstr"/>
      <sheetName val="Costing"/>
      <sheetName val="Equip_Mstr FOR 3A1"/>
      <sheetName val="Welder"/>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내역서_耰&quot;_x0000__x0006"/>
      <sheetName val="내역서_耰&quot;_x00006"/>
      <sheetName val="내역서_耰&quot;_x005f6"/>
      <sheetName val="name"/>
      <sheetName val="tblg denda"/>
      <sheetName val="304-06"/>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 토목 처리장도급내역서 "/>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FAB별"/>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Budget"/>
      <sheetName val="Vehicle Log"/>
      <sheetName val="Garph Work-Cost"/>
      <sheetName val="견적의뢰"/>
      <sheetName val="InsertListDrawing 1 "/>
      <sheetName val="InD Mpower"/>
      <sheetName val="ANAL"/>
      <sheetName val="내역서 ᢐ_x001f_"/>
      <sheetName val="EQUIPMENT_-"/>
      <sheetName val="내역서_耰&quot;7"/>
      <sheetName val="내역서_耰&quot;_x0000"/>
      <sheetName val="내역서_耰&quot;_x0000__x0000_2"/>
      <sheetName val="내역서_耰&quot;_x0000__x0000_3"/>
      <sheetName val="내역서_耰&quot;_x0000__x0000_4"/>
      <sheetName val="내역서_耰&quot;_x0000__x0000_5"/>
      <sheetName val="내역서 耰&quot;_x0000_"/>
      <sheetName val="내역서_耰&quot;_x0000_"/>
      <sheetName val="내역ࠜĀM4"/>
      <sheetName val="내역서_耰&quot;_x0001"/>
      <sheetName val="내역서_耰&quot;_x0002"/>
      <sheetName val="Precios Unitariԯ"/>
      <sheetName val="내역서_耰&quot;_x0000__x00001"/>
      <sheetName val="_x0000__x0004_"/>
      <sheetName val="영동(D)"/>
      <sheetName val="동상부 Tact 기준 반입일정 및 수량_0217"/>
      <sheetName val="Data Ref."/>
      <sheetName val="KKS System Codes"/>
      <sheetName val="Price Schedule Code"/>
      <sheetName val="VAT TU DIEN"/>
      <sheetName val="bldg list"/>
      <sheetName val="Instrumentation&amp;Automation"/>
      <sheetName val="MFG &amp; DEL"/>
      <sheetName val="05__Curva_S"/>
      <sheetName val="구매DWG-정산용"/>
      <sheetName val="Tubing"/>
      <sheetName val="F1.4"/>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내역서_耰&quot;_x005f_x0000__x0007"/>
      <sheetName val="내역서_耰&quot;_x005f_x005f_x00007"/>
      <sheetName val="내역서_耰&quot;_x005f_x005f_x005f7"/>
      <sheetName val="당초_∸ἀ"/>
      <sheetName val="내역서 (∮ἀ嘆ɶ_᠀㬁_"/>
      <sheetName val="내역서_(∮ἀ嘆ɶ_᠀㬁_"/>
      <sheetName val="M&amp;E Summary"/>
      <sheetName val="rev summary"/>
      <sheetName val="M&amp;E Prelims"/>
      <sheetName val="A-ELECT&amp;ELV"/>
      <sheetName val="B-FP (2)"/>
      <sheetName val="C-ACMV"/>
      <sheetName val="D-P&amp;S"/>
      <sheetName val="equiplist"/>
      <sheetName val="Sch.1"/>
      <sheetName val="Other data"/>
      <sheetName val="Manpower Categories"/>
      <sheetName val="SD_Trains_2019"/>
      <sheetName val="Analisa_Fave"/>
      <sheetName val="Harsat_Bahan"/>
      <sheetName val="Harsat_Subkon"/>
      <sheetName val="Harsat_Upah"/>
      <sheetName val="Agregat_Halus_&amp;_Kasar"/>
      <sheetName val="Master_1_0"/>
      <sheetName val="HARGA_MATERIAL"/>
      <sheetName val="Harga_Sat_APP"/>
      <sheetName val="Rekap Biaya"/>
      <sheetName val="Kuantitas &amp; Harga"/>
      <sheetName val="Nopember (2)"/>
      <sheetName val="Nopember"/>
      <sheetName val="Units"/>
      <sheetName val="Chap 2- Page 4 "/>
      <sheetName val="Eng_Hrs (HO)"/>
      <sheetName val="RAB_AR&amp;STR3"/>
      <sheetName val="할증_3"/>
      <sheetName val="BO䁑-B_䁄OWN3"/>
      <sheetName val="내역서_耰&quot;_x005f_x0000__x00004"/>
      <sheetName val="Ocean_Transporation_Charge3"/>
      <sheetName val="Exchange_Rate3"/>
      <sheetName val="99__FWBS(Ref)3"/>
      <sheetName val="99__Change_Rate3"/>
      <sheetName val="UP_MINOR3"/>
      <sheetName val="Cash_Flow_bulanan3"/>
      <sheetName val="H_Satuan3"/>
      <sheetName val="Bill_rekap3"/>
      <sheetName val="2__현장_자금투입_집계표3"/>
      <sheetName val="Item_code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Unt_rat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General_Notes3"/>
      <sheetName val="_도면_및_도서_제출목록_및_일정_170202_xlsx3"/>
      <sheetName val="Rates_&amp;_Legend3"/>
      <sheetName val="Discounted_Cash_Flow3"/>
      <sheetName val="OCT_FDN3"/>
      <sheetName val="Pengesahan_3"/>
      <sheetName val="Air_Cooler-E2"/>
      <sheetName val="DROP_DOWN2"/>
      <sheetName val="차트_(2)3"/>
      <sheetName val="Harga_Satuan3"/>
      <sheetName val="F_ALARM3"/>
      <sheetName val="DATA_MENTAH2"/>
      <sheetName val="HO_Site_Rates-20112"/>
      <sheetName val="Particular_Sch2"/>
      <sheetName val="Al_Taweelah2"/>
      <sheetName val="ID_CD2"/>
      <sheetName val="Equipment_Spec_List2"/>
      <sheetName val="개시대사_(2)2"/>
      <sheetName val="SPEC_LIST(EQUP,_SYS)2"/>
      <sheetName val="내역서_(N____x000a_3"/>
      <sheetName val="TQ_Format2"/>
      <sheetName val="breakdown_of_wage_raÐ¾2"/>
      <sheetName val="Additional_data2"/>
      <sheetName val="Linelist_LNGC_Process2"/>
      <sheetName val="33628-Rev__A1"/>
      <sheetName val="INPUT_DATA_OF_SCHEDULE1"/>
      <sheetName val="14-Eng_rate1"/>
      <sheetName val="Master_List1"/>
      <sheetName val="Admin_Manu_2-Equipment_Type_ID1"/>
      <sheetName val="Fig_4-14"/>
      <sheetName val="설산1_나"/>
      <sheetName val="BM_#1"/>
      <sheetName val="Itembalance_Report_(18-sep-18)1"/>
      <sheetName val="BUDGET_SUMMARY_1"/>
      <sheetName val="REF_for_VV"/>
      <sheetName val="__x0"/>
      <sheetName val="SECL_리스크_분류체계_(2)"/>
      <sheetName val="Cost_Code"/>
      <sheetName val="Data_Ref"/>
      <sheetName val="Interdept_Rate"/>
      <sheetName val="Tgh_JGC-Inv_I_clp"/>
      <sheetName val="PCS_"/>
      <sheetName val="Progress_Statement-SI"/>
      <sheetName val="Progress_Payment-3110"/>
      <sheetName val="Direct_Histogram_Rev__A_(f)"/>
      <sheetName val="Weekl_1"/>
      <sheetName val="내역서_(N____2"/>
      <sheetName val="내역서_(N____3"/>
      <sheetName val="OPT_1"/>
      <sheetName val="6_공정표"/>
      <sheetName val="Activity_Form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Tables_3_1_to_3_5_EXH_G"/>
      <sheetName val="Perm__Test"/>
      <sheetName val="Galian_1"/>
      <sheetName val="Analisa_Lump_sum"/>
      <sheetName val="Sec_I_ML"/>
      <sheetName val="EQUIPOS_DE_SEGURIDAD"/>
      <sheetName val="MATERIALES_CONSUMIBLES"/>
      <sheetName val="PERSONAL_INDIRECTO_"/>
      <sheetName val="Land_Dev't__Ph-1"/>
      <sheetName val="4300_UTILITY_BLDG_(2)"/>
      <sheetName val="P-Ins_&amp;_Bonds"/>
      <sheetName val="INSTLIST_1"/>
      <sheetName val="List_register"/>
      <sheetName val="Att-1_CTCI_MH_rate"/>
      <sheetName val="64_4"/>
      <sheetName val="64_5"/>
      <sheetName val="36_2"/>
      <sheetName val="36_1"/>
      <sheetName val="SPEC(CABLE_&amp;_WIRE)"/>
      <sheetName val="dongia_(2)"/>
      <sheetName val="Enron_Form"/>
      <sheetName val="SUMMARY_MTO_02_2_35"/>
      <sheetName val="N_G_METERING_CALC_"/>
      <sheetName val="N_G_METERING"/>
      <sheetName val="N_G_METERING_(2)"/>
      <sheetName val="CUMENE_METERING"/>
      <sheetName val="N2_METERING_"/>
      <sheetName val="H2_METERING__"/>
      <sheetName val="CO_METERING"/>
      <sheetName val="SPT_vs_PHI"/>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TR_Rev_vs_Commit"/>
      <sheetName val="TR_+MMHE_PL_report"/>
      <sheetName val="P23P2724___Commitment_"/>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1_11_b"/>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0_품의서(전체)"/>
      <sheetName val="LAST_UPDATE"/>
      <sheetName val="External_Issues"/>
      <sheetName val="G_R300경비"/>
      <sheetName val="AS포장복구_"/>
      <sheetName val="중기조종사_단위단가"/>
      <sheetName val="설_계"/>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내역서(전체)"/>
      <sheetName val="ENE-CAL"/>
      <sheetName val="원가조정 내역"/>
      <sheetName val="대비"/>
      <sheetName val="경영상태"/>
      <sheetName val="MOTORDATA"/>
      <sheetName val="P2-Project Data"/>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공통비총괄표"/>
      <sheetName val="Appendix A"/>
      <sheetName val="P Staff fac"/>
      <sheetName val="beam-reinft-IIInd floor"/>
      <sheetName val="P-Site fac"/>
      <sheetName val="P-Clients fac"/>
      <sheetName val="EXR"/>
      <sheetName val="Scaffolding Volume"/>
      <sheetName val="7.공정표"/>
      <sheetName val="Urai _Resap pengikat"/>
      <sheetName val="DAF.HRG"/>
      <sheetName val="Kolom UT"/>
      <sheetName val="HB "/>
      <sheetName val="Statprod_gab"/>
      <sheetName val="L_1"/>
      <sheetName val="design_criteria3"/>
      <sheetName val="64_41"/>
      <sheetName val="64_51"/>
      <sheetName val="36_21"/>
      <sheetName val="36_11"/>
      <sheetName val="Statprod_gab1"/>
      <sheetName val="L_11"/>
      <sheetName val="Riser-1"/>
      <sheetName val="당초�ἀ"/>
      <sheetName val="빙장비사양"/>
      <sheetName val="장비사양"/>
      <sheetName val="철거산출근거"/>
      <sheetName val="배합비(99-05-25)"/>
      <sheetName val="Mobilisasi"/>
      <sheetName val="Default"/>
      <sheetName val="harga"/>
      <sheetName val="upah"/>
      <sheetName val="4-MVAC"/>
      <sheetName val="G_SUMMARY"/>
      <sheetName val="Memb Schd"/>
      <sheetName val="PPC"/>
      <sheetName val="Tableau"/>
      <sheetName val="Coef et données"/>
      <sheetName val="SAP"/>
      <sheetName val="Pag_hal"/>
      <sheetName val="SAT-BHN"/>
      <sheetName val="PCV"/>
      <sheetName val="Site_x0000__x0000_"/>
      <sheetName val="MRS"/>
      <sheetName val="P&amp;L"/>
      <sheetName val="Monthly S Curve SPK"/>
      <sheetName val="Load"/>
      <sheetName val="Data_ST"/>
      <sheetName val="VV_Ped"/>
      <sheetName val="SKEDULmaterial"/>
      <sheetName val="lab_eng"/>
      <sheetName val="eqp"/>
      <sheetName val="lab"/>
      <sheetName val="pricelist"/>
      <sheetName val="HAL-1"/>
      <sheetName val="a.h ars sum"/>
      <sheetName val="a.h ars"/>
      <sheetName val="3"/>
      <sheetName val="UPAH &amp; BHN ARS"/>
      <sheetName val="AHS ARS"/>
      <sheetName val="Analisa HSP"/>
      <sheetName val="입찰내역 발주처 양卤"/>
      <sheetName val="Analisa Neraca"/>
      <sheetName val="Peralatan"/>
      <sheetName val="COST BD"/>
      <sheetName val="내역서_(N   _"/>
      <sheetName val="Dsr Hitung"/>
      <sheetName val="Mat Tower"/>
      <sheetName val="RT13526 CPI"/>
      <sheetName val="RT15918"/>
      <sheetName val="DPKlah"/>
      <sheetName val="HARVEST02"/>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MSP-Operator Building-Area C"/>
      <sheetName val="Condition"/>
      <sheetName val="HSATUAN"/>
      <sheetName val="Terbilang"/>
      <sheetName val="Harga Mat "/>
      <sheetName val="har-sat"/>
      <sheetName val="Ana. PU"/>
      <sheetName val="tr-28202"/>
      <sheetName val="내역서_耰&quot;9"/>
      <sheetName val="design_criteria4"/>
      <sheetName val="64_42"/>
      <sheetName val="64_52"/>
      <sheetName val="36_22"/>
      <sheetName val="36_12"/>
      <sheetName val="Statprod_gab2"/>
      <sheetName val="L_12"/>
      <sheetName val="Analisa_(ok_punya)"/>
      <sheetName val="SWALE (구산)"/>
      <sheetName val="1234"/>
      <sheetName val="05__Curva_S1"/>
      <sheetName val="RESUMEN_CD"/>
      <sheetName val="BOQ_REV6"/>
      <sheetName val="Maliyet_Ozet"/>
      <sheetName val="1_1-1_2"/>
      <sheetName val="1_3-_1_4"/>
      <sheetName val="3_1"/>
      <sheetName val="3_2"/>
      <sheetName val="4_1(a)"/>
      <sheetName val="4_1(b)"/>
      <sheetName val="4_1_(c)"/>
      <sheetName val="5_1"/>
      <sheetName val="Other_data"/>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Tabla"/>
      <sheetName val="Addition-ProtectionSummary"/>
      <sheetName val="Project D"/>
      <sheetName val="ARCH"/>
      <sheetName val="Tender Summary"/>
      <sheetName val="PERSONNELIST"/>
      <sheetName val="매립"/>
      <sheetName val="자금신청서"/>
      <sheetName val="Setup"/>
      <sheetName val="@"/>
      <sheetName val="09월"/>
      <sheetName val="10월"/>
      <sheetName val="Drop-Down"/>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WEIGHT_LIST10"/>
      <sheetName val="산#2-1_(2)10"/>
      <sheetName val="BEND_LOSS10"/>
      <sheetName val="INPUT_DATA12"/>
      <sheetName val="집계표_(25,26ဩ12"/>
      <sheetName val="Form_012"/>
      <sheetName val="General_Data12"/>
      <sheetName val="LABOR_&amp;_자재11"/>
      <sheetName val="입출재고현황_(2)11"/>
      <sheetName val="Form_D-111"/>
      <sheetName val="Form_B-111"/>
      <sheetName val="Form_F-111"/>
      <sheetName val="Form_A11"/>
      <sheetName val="3_공통공사대비11"/>
      <sheetName val="간접비_총괄11"/>
      <sheetName val="Price_Schedule11"/>
      <sheetName val="CAL_11"/>
      <sheetName val="Rate_Analysis11"/>
      <sheetName val="단면_(2)10"/>
      <sheetName val="EQUIPMENT_-211"/>
      <sheetName val="공사비_내역_(가)10"/>
      <sheetName val="내역서_耰&quot;??11"/>
      <sheetName val="내역서_耰&quot;_x005f_x0000__x005f_x0000_10"/>
      <sheetName val="6PILE__(돌출)10"/>
      <sheetName val="Static_Equip10"/>
      <sheetName val="Form_A_10"/>
      <sheetName val="3_Breakdown_Direct_Paint10"/>
      <sheetName val="내역서_耰&quot;__11"/>
      <sheetName val="Summary_Sheets10"/>
      <sheetName val="Civil_110"/>
      <sheetName val="Civil_210"/>
      <sheetName val="Civil_310"/>
      <sheetName val="Site_110"/>
      <sheetName val="Site_210"/>
      <sheetName val="Site_310"/>
      <sheetName val="Site_Faci10"/>
      <sheetName val="7__월별투입내역서9"/>
      <sheetName val="Man_Hole9"/>
      <sheetName val="Sheet1_(2)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계측_내역서9"/>
      <sheetName val="내역서_耰&quot;_x005f_x005f_x005f_x0000__x005f_x005f_x0009"/>
      <sheetName val="2_2_STAFF_Scedule9"/>
      <sheetName val="내역서_耰&quot;_x005f_x005f_x005f_x005f_x005f_x005f_x00009"/>
      <sheetName val="Z-_GENERAL_PRICE_SUMMARY9"/>
      <sheetName val="_Estimate__9"/>
      <sheetName val="T_39"/>
      <sheetName val="HORI__VESSEL9"/>
      <sheetName val="MP_MOB9"/>
      <sheetName val="BM_DATA_SHEET10"/>
      <sheetName val="w't_table9"/>
      <sheetName val="Administrative_Prices9"/>
      <sheetName val="WBS_449"/>
      <sheetName val="WBS_419"/>
      <sheetName val="Precios_por_Administración9"/>
      <sheetName val="Precios_Unitarios9"/>
      <sheetName val="Subcon_A9"/>
      <sheetName val="EQUIP_LIST9"/>
      <sheetName val="Vind_-_BtB9"/>
      <sheetName val="LV_induction_motors9"/>
      <sheetName val="BSD_(2)9"/>
      <sheetName val="Form_B9"/>
      <sheetName val="내역서_耰&quot;_x005f_x005f_x005f_x005f_x005f_x005f_x005f9"/>
      <sheetName val="97_사업추정(WEKI)9"/>
      <sheetName val="[SANDAN_XLS??9"/>
      <sheetName val="Eq__Mobilization9"/>
      <sheetName val="Monthly_Load9"/>
      <sheetName val="Weekly_Load9"/>
      <sheetName val="breakdown_of_wage_rate9"/>
      <sheetName val="Indirect_Cost9"/>
      <sheetName val="Material_Selections9"/>
      <sheetName val="Piping_BQ_for_one_turbine9"/>
      <sheetName val="Item_code4"/>
      <sheetName val="공정계획(내부계획25%,내부w_f)9"/>
      <sheetName val="Utility_and_Fire_flange9"/>
      <sheetName val="SFN_ORIG9"/>
      <sheetName val="Resource_table9"/>
      <sheetName val="AG_Pipe_Qty_Analysis9"/>
      <sheetName val="Equipment_List9"/>
      <sheetName val="Form1_SQP9"/>
      <sheetName val="_SANDAN_XLS__9"/>
      <sheetName val="Heavy_Equipments9"/>
      <sheetName val="입찰내역_발주처_양식9"/>
      <sheetName val="BOQ-B_DOWN8"/>
      <sheetName val="실행예산_MM8"/>
      <sheetName val="Dir_Manpower_Other_Exp_9"/>
      <sheetName val="SCHEDD_TAMBAHAN9"/>
      <sheetName val="Fire_Protection9"/>
      <sheetName val="단가_(2)8"/>
      <sheetName val="4-3LEVEL-5_epic_48"/>
      <sheetName val="FWBS_15308"/>
      <sheetName val="MODULE_CONFIRM8"/>
      <sheetName val="내역서_(∮ἀ嘆ɶ8"/>
      <sheetName val="ITB_COST9"/>
      <sheetName val="PROTECTION_8"/>
      <sheetName val="Cash_In-Cash_Out_Actual8"/>
      <sheetName val="5_)_Time_Delays4"/>
      <sheetName val="Site_Findings_Status_Sheet4"/>
      <sheetName val="CUADRO_DE_PRECIOS8"/>
      <sheetName val="plan&amp;section_of_foundation5"/>
      <sheetName val="working_load_at_the_btm_ft_5"/>
      <sheetName val="stability_check5"/>
      <sheetName val="design_load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내역서1999_8최종4"/>
      <sheetName val="Closeout_Control4"/>
      <sheetName val="Currency_Rate4"/>
      <sheetName val="Unit_Price_4"/>
      <sheetName val="4-Basic_Price4"/>
      <sheetName val="Evaluasi_Penw4"/>
      <sheetName val="Man_Power_&amp;_Comp4"/>
      <sheetName val="Data_List4"/>
      <sheetName val="RAB_AR&amp;STR4"/>
      <sheetName val="PROJECT_BRIEF4"/>
      <sheetName val="내역서_耰&quot;_x005f_x005f_x005f_x0000_4"/>
      <sheetName val="내역서_耰&quot;_x005f_x005f_x005f_x005f_4"/>
      <sheetName val="내역서_耰&quot;_x005f_x0000__x00005"/>
      <sheetName val="Updating_Form-Oct_20114"/>
      <sheetName val="Weld_Consumable4"/>
      <sheetName val="NDE_Cost-Summary4"/>
      <sheetName val="9July_Above_Ground_Pipe4"/>
      <sheetName val="M_114"/>
      <sheetName val="Process_Data_14"/>
      <sheetName val="Sum_(Case-3)4"/>
      <sheetName val="할증_4"/>
      <sheetName val="Air_Cooler-E3"/>
      <sheetName val="2__현장_자금투입_집계표4"/>
      <sheetName val="Tools_&amp;_Settings4"/>
      <sheetName val="Data_Summary4"/>
      <sheetName val="Crew_Costs4"/>
      <sheetName val="Spread_Costs4"/>
      <sheetName val="Unique_List_Misc4"/>
      <sheetName val="UP_MINOR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99__FWBS(Ref)4"/>
      <sheetName val="99__Change_Rate4"/>
      <sheetName val="In-House_Summary4"/>
      <sheetName val="Unt_rat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Discounted_Cash_Flow4"/>
      <sheetName val="Ocean_Transporation_Charge4"/>
      <sheetName val="Cash_Flow_bulanan4"/>
      <sheetName val="H_Satuan4"/>
      <sheetName val="OCT_FDN4"/>
      <sheetName val="Codes_Pers4"/>
      <sheetName val="General_Notes4"/>
      <sheetName val="BO䁑-B_䁄OWN4"/>
      <sheetName val="_도면_및_도서_제출목록_및_일정_170202_xlsx4"/>
      <sheetName val="Direct_PMS4"/>
      <sheetName val="Aux_4"/>
      <sheetName val="Rates_&amp;_Legend4"/>
      <sheetName val="Pengesahan_4"/>
      <sheetName val="00-Summary_Information-ABB3"/>
      <sheetName val="Harga_Satuan4"/>
      <sheetName val="F_ALARM4"/>
      <sheetName val="Distribution_Table3"/>
      <sheetName val="2_Overall_Summary_3"/>
      <sheetName val="__4"/>
      <sheetName val="_4"/>
      <sheetName val="breakdown_of_wage_ra`f3"/>
      <sheetName val="breakdown_of_wage_ra3"/>
      <sheetName val="breakdown_of_wage_rað-3"/>
      <sheetName val="Raw_data3"/>
      <sheetName val="Exchange_Rate4"/>
      <sheetName val="Bill_rekap4"/>
      <sheetName val="차트_(2)4"/>
      <sheetName val="Action_Item3"/>
      <sheetName val="PABS,Site_info3"/>
      <sheetName val="0__Resource　Code3"/>
      <sheetName val="Material_code3"/>
      <sheetName val="DATA_MENTAH3"/>
      <sheetName val="breakdown_of_wage_rap3"/>
      <sheetName val="내역서_耰&quot;_x005f_x0000_4"/>
      <sheetName val="내역서_耰&quot;_x005f_x005f_4"/>
      <sheetName val="Process_Data_(2)4"/>
      <sheetName val="Equipment_Spec_List3"/>
      <sheetName val="SPEC_LIST(EQUP,_SYS)3"/>
      <sheetName val="DROP_DOWN3"/>
      <sheetName val="ID_CD3"/>
      <sheetName val="개시대사_(2)3"/>
      <sheetName val="SUM_2"/>
      <sheetName val="내역서_(N____x000a_4"/>
      <sheetName val="HO_Site_Rates-20113"/>
      <sheetName val="Al_Taweelah3"/>
      <sheetName val="Particular_Sch3"/>
      <sheetName val="내역서_耰&quot;_3"/>
      <sheetName val="1_설계기준1"/>
      <sheetName val="5__Work_load(현재원기준)1"/>
      <sheetName val="Linelist_LNGC_Process3"/>
      <sheetName val="Direct_Histogram_Rev__A_(f)1"/>
      <sheetName val="Tender_data1"/>
      <sheetName val="Scheme_Area_Details_Block___C21"/>
      <sheetName val="Cash_Flow1"/>
      <sheetName val="5__월별투입내역서1"/>
      <sheetName val="Fig_4-141"/>
      <sheetName val="GM_0001"/>
      <sheetName val="설산1_나1"/>
      <sheetName val="Tables_3_1_to_3_5_EXH_G1"/>
      <sheetName val="EQUIPOS_DE_SEGURIDAD1"/>
      <sheetName val="MATERIALES_CONSUMIBLES1"/>
      <sheetName val="PERSONAL_INDIRECTO_1"/>
      <sheetName val="일위대가_1"/>
      <sheetName val="BM_#11"/>
      <sheetName val="SECL_리스크_분류체계_(2)1"/>
      <sheetName val="Cost_Code1"/>
      <sheetName val="Data_Ref1"/>
      <sheetName val="Interdept_Rate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REF_for_VV1"/>
      <sheetName val="Weekl_2"/>
      <sheetName val="내역서_(N____4"/>
      <sheetName val="__x01"/>
      <sheetName val="OPT_2"/>
      <sheetName val="INSTLIST_11"/>
      <sheetName val="Land_Dev't__Ph-11"/>
      <sheetName val="4300_UTILITY_BLDG_(2)1"/>
      <sheetName val="P-Ins_&amp;_Bonds1"/>
      <sheetName val="Perm__Test1"/>
      <sheetName val="Galian_11"/>
      <sheetName val="Analisa_Lump_sum1"/>
      <sheetName val="Sec_I_ML1"/>
      <sheetName val="List_register1"/>
      <sheetName val="Att-1_CTCI_MH_rate1"/>
      <sheetName val="dongia_(2)1"/>
      <sheetName val="revenue"/>
      <sheetName val="sga"/>
      <sheetName val="engineering"/>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Cashflow_Analysis2"/>
      <sheetName val="INPUT_DATA_OF_SCHEDULE2"/>
      <sheetName val="Linelist_LNGC_Process4"/>
      <sheetName val="SUM_3"/>
      <sheetName val="11_자재단가2"/>
      <sheetName val="LIFE_&amp;_REP_PROVN2"/>
      <sheetName val="O&amp;M_CREW2"/>
      <sheetName val="Tender_data2"/>
      <sheetName val="TQ_Format3"/>
      <sheetName val="breakdown_of_wage_raÐ¾3"/>
      <sheetName val="Additional_data3"/>
      <sheetName val="Attach_4-182"/>
      <sheetName val="33628-Rev__A2"/>
      <sheetName val="Finansal_tamamlanma_Eğrisi2"/>
      <sheetName val="Master_List2"/>
      <sheetName val="내역서_(∮ἀ嘆ɶ?᠀㬁?2"/>
      <sheetName val="Cash_Flow2"/>
      <sheetName val="Scheme_Area_Details_Block___C22"/>
      <sheetName val="14-Eng_rate2"/>
      <sheetName val="리스크_분류체계2"/>
      <sheetName val="광통신_견적내역서12"/>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Fig_4-142"/>
      <sheetName val="GM_0002"/>
      <sheetName val="Itembalance_Report_(18-sep-18)2"/>
      <sheetName val="BUDGET_SUMMARY_2"/>
      <sheetName val="Activity_Form2"/>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5"/>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내역서_(N__x002"/>
      <sheetName val="5__Work_load(현재원기준)2"/>
      <sheetName val="FC04_2030"/>
      <sheetName val="FC04_203099"/>
      <sheetName val="REF.ONLY"/>
      <sheetName val="-0.5 TABLA PRESUPUESTOS"/>
      <sheetName val="Sithe-PPL"/>
      <sheetName val="ﾄﾞﾊﾞｲFUEL GAS追見"/>
      <sheetName val="見積書"/>
      <sheetName val="Precios_Unitariԯ1"/>
      <sheetName val="2013电气概算_价目表_(营改增调整)"/>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SI-1"/>
      <sheetName val="ENE-CAL 1"/>
      <sheetName val="파이프류"/>
      <sheetName val="변수"/>
      <sheetName val="CAP"/>
      <sheetName val="내역서_(N___ 2"/>
      <sheetName val="Assmpns"/>
      <sheetName val="MASTER_RATE ANALYSIS"/>
      <sheetName val="Intro"/>
      <sheetName val="CASHFLOWS"/>
      <sheetName val="MN T.B."/>
      <sheetName val="Headings"/>
      <sheetName val="INDIGINEOUS ITEMS "/>
      <sheetName val="Core Data"/>
      <sheetName val="final abstract"/>
      <sheetName val="Order_Summary"/>
      <sheetName val="Order_Summary_New"/>
      <sheetName val="phuluc1"/>
      <sheetName val="TONGKE1P"/>
      <sheetName val="TKThep"/>
      <sheetName val="Bang KL"/>
      <sheetName val="GAEYO"/>
      <sheetName val="CEQ_Master"/>
      <sheetName val="Man_Master"/>
      <sheetName val="여흥"/>
      <sheetName val="Diary"/>
      <sheetName val="RSC"/>
      <sheetName val="TTL_Qty"/>
      <sheetName val="QTY"/>
      <sheetName val="график финансирования"/>
      <sheetName val="SPT_vs_PHI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05__Curva_S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SPEC(CABLE_&amp;_WIRE)1"/>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XZLC003_PART1"/>
      <sheetName val="S1BOQ"/>
      <sheetName val="6.2 Floor Finishes"/>
      <sheetName val="C1 (calcolo)"/>
      <sheetName val="TABLO-3"/>
      <sheetName val="CC"/>
      <sheetName val="Insulation 150108"/>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PLSt 03  "/>
      <sheetName val="П 7 курс аванса"/>
      <sheetName val="IncStat 03-04"/>
      <sheetName val="IncStat 03  "/>
      <sheetName val="Авансы по СНГ"/>
      <sheetName val="INPUT_TABLE"/>
      <sheetName val="5.5FWBS CODE"/>
      <sheetName val="LDB"/>
      <sheetName val="Raw Ref"/>
      <sheetName val="Cost Codes"/>
      <sheetName val="Addendum No.1 BILL 2"/>
      <sheetName val="Code 07"/>
      <sheetName val="Expenses"/>
      <sheetName val="Week ending"/>
      <sheetName val="Planners Workload"/>
      <sheetName val="MAY 00-Bobbins"/>
      <sheetName val="BALAN1"/>
      <sheetName val="2.2 띠장의 설계"/>
      <sheetName val="(10) Other Costs5"/>
      <sheetName val="breakdown of FA113"/>
      <sheetName val="Sheet 14"/>
      <sheetName val="DivLabor_Report"/>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unit price"/>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galian saluran"/>
      <sheetName val="Perhit.Alat"/>
      <sheetName val="CF"/>
      <sheetName val="05 Analisa Teknik"/>
      <sheetName val="見管SＴ"/>
      <sheetName val="見管ＧＴ"/>
      <sheetName val="GRAND SUM"/>
      <sheetName val="VCC 11110-461"/>
      <sheetName val="7.6.3.J.Inline Instrument"/>
      <sheetName val="F-31"/>
      <sheetName val="BQ_E20_02_Rp_"/>
      <sheetName val="ANAL.BOW"/>
      <sheetName val="Isolasi Luar Dalam"/>
      <sheetName val="Isolasi Luar"/>
      <sheetName val="OE (KSB)"/>
      <sheetName val="TEST1"/>
      <sheetName val="Sew-Tahan"/>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JGSummit Package 2 (CTCI)"/>
      <sheetName val="변경내역대비표(2)"/>
      <sheetName val="Lists"/>
      <sheetName val="MSH51C"/>
      <sheetName val="Micro"/>
      <sheetName val="Macro"/>
      <sheetName val="6_2_Floor_Finishes"/>
      <sheetName val="Definitions"/>
      <sheetName val="_x005f_x005f_x00ည톐ឮ"/>
      <sheetName val="Integrated-S Curve"/>
      <sheetName val="JKT"/>
      <sheetName val="1195 B1"/>
      <sheetName val="page 6"/>
      <sheetName val="Capel KI"/>
      <sheetName val="Capel PK"/>
      <sheetName val="Summary HS Pipa CS"/>
      <sheetName val="AsumsiDasar"/>
      <sheetName val="Raw Data-Combined"/>
      <sheetName val="Rates"/>
      <sheetName val="Spread"/>
      <sheetName val="TRNS-C1"/>
      <sheetName val="plumbing"/>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lkalibrasi BENENAIN"/>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Accountingword"/>
      <sheetName val="Main Control"/>
      <sheetName val="upa"/>
      <sheetName val="Ra  stair"/>
      <sheetName val="일위"/>
      <sheetName val="Home Office"/>
      <sheetName val="전계가"/>
      <sheetName val="소화실적"/>
      <sheetName val="热工设备"/>
      <sheetName val="仪表设备"/>
      <sheetName val="Man Power"/>
      <sheetName val="grafik"/>
      <sheetName val="OP-DSU"/>
      <sheetName val="pro ra op"/>
      <sheetName val="analis standar(8m)"/>
      <sheetName val="Ex_Rate"/>
      <sheetName val="ShareCapital "/>
      <sheetName val="Inventories"/>
      <sheetName val="BAG_2"/>
      <sheetName val="HS"/>
      <sheetName val="BAHAN"/>
      <sheetName val="Koordinat"/>
      <sheetName val="3-DIV4"/>
      <sheetName val="PESANTREN"/>
      <sheetName val="G"/>
      <sheetName val="ANALIS"/>
      <sheetName val="_x005f_x0002__x005f_x0000_뻘N_x005f_x0000__x005f_x0000__"/>
      <sheetName val="내역서 (∮ἀ嘆ɶ_x005f_x0000_᠀㬁_x005f_x0000_"/>
      <sheetName val="당초_x005f_xd8b4_∸ἀ"/>
      <sheetName val="_x005f_x0002__뻘N___x005f_x0001_ࠀ역서"/>
      <sheetName val="_x005f_x0002_"/>
      <sheetName val="_x005f_x0004__x005f_x0000__x005f_x000d__x005f_x0000__x0"/>
      <sheetName val="_x005f_x000a__x005f_x0000__x005f_x001b__x005f_x0000__x0"/>
      <sheetName val="_x005f_x000a__x005f_x000a_"/>
      <sheetName val="_x005f_x0004_"/>
      <sheetName val="_x005f_x000a_"/>
      <sheetName val=" _x005f_x0000__x005f_x001b__x005f_x0000__x005f_x0006__x"/>
      <sheetName val="내역서 耰&quot;_x005f_x005f_x005f_x0000__x0000"/>
      <sheetName val="_x005f_x005f_x005f_x005f_x005f_x005f_x005f_x005f_"/>
      <sheetName val="Weekl_x005f_x0004__x005f_x0000__x005f_x0016__x000"/>
      <sheetName val="_x005f_x0000__x005f_x000e__x005f_x0000__x005f_x0005_"/>
      <sheetName val="내역서_(N_x005f_x0009__x005f_x000e__x005f_x000e__x00"/>
      <sheetName val="내역서_(N _x005f_x000e__x005f_x000e__x005f_x000e_  _"/>
      <sheetName val="내역서_耰&quot;_x005f_x005f_x005f_x0000__x0000"/>
      <sheetName val="7422CW_x005f_x0013__x005f_x0000_"/>
      <sheetName val="OPT_x005f_x0012__x005f_x0000__x005f_x0010__x005f_x0000_"/>
      <sheetName val="_x005f_x0000__x005f_x0013__x005f_x0000__x005f_x0014_"/>
      <sheetName val="Weekl_x005f_x0004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실행집_x005f_x0005_"/>
      <sheetName val="내역서_耰&quot;_x005f_x005f_x005f_x0000__x00001"/>
      <sheetName val="Weekl_x005f_x000a_"/>
      <sheetName val="내역서_(N____x005f_x000a_"/>
      <sheetName val="내역서_(N   _x005f_x000a_"/>
      <sheetName val="_x005f_x000a__x0"/>
      <sheetName val="OPT_x005f_x000a_"/>
      <sheetName val="9-1차이내역"/>
      <sheetName val="Bangunan Utama"/>
      <sheetName val="daf-3(OK)"/>
      <sheetName val="daf-7(OK)"/>
      <sheetName val="Hrg.Sat"/>
      <sheetName val="Step2 -&gt; Mat. Cost"/>
      <sheetName val="Section 1"/>
      <sheetName val=" hrg bhn"/>
      <sheetName val="Áý°èÇ¥_(TOTAN)5"/>
      <sheetName val="2_x0010__x0000__x000a__x0000__x0003__x0000__x000d__x0000__x0008__x0000__x0010__x0000__x0004__x0000__x0004__x0000__x0004_"/>
      <sheetName val="계수"/>
      <sheetName val="수주계획('22)"/>
      <sheetName val="수주계획(22)"/>
      <sheetName val="Monomers"/>
      <sheetName val="cost curve calc"/>
      <sheetName val="QPL"/>
      <sheetName val="EST_EQUIPOS"/>
      <sheetName val="P. control"/>
      <sheetName val="EVAL"/>
      <sheetName val="Costing Detailed"/>
      <sheetName val="ER10_Old"/>
      <sheetName val="Basic Data Inputs"/>
      <sheetName val="Elektrikal"/>
      <sheetName val="Page1"/>
      <sheetName val="hs-str"/>
      <sheetName val="hs_str"/>
      <sheetName val="Rekap Addendum"/>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Steel-Twr"/>
      <sheetName val="Alat"/>
      <sheetName val="CC8"/>
      <sheetName val="SOR"/>
      <sheetName val="FR"/>
      <sheetName val="AIRCOND"/>
      <sheetName val="EXTERNAL"/>
      <sheetName val="MDGAS"/>
      <sheetName val="BILL 1"/>
      <sheetName val="BLN_PKG"/>
      <sheetName val="TEMP PROFILE"/>
      <sheetName val="_선택 속성(잠금)"/>
      <sheetName val="Drop-down lists"/>
      <sheetName val="음료실행"/>
      <sheetName val="Team 3 S-Curve"/>
      <sheetName val="내역서_耰&quot;_x005f_x0000__x0008"/>
      <sheetName val="내역서_耰&quot;_x005f_x005f_x00008"/>
      <sheetName val="내역서_耰&quot;_x005f_x005f_x005f8"/>
      <sheetName val="내역서_耰&quot;_x00007"/>
      <sheetName val="내역서_耰&quot;_x005f7"/>
      <sheetName val="_x00ည톐ឮ"/>
      <sheetName val="내역서_耰&quot;_x0000__x0007"/>
      <sheetName val="9011 EXPAT_MANP"/>
      <sheetName val="2_x0010_"/>
      <sheetName val="PriceSummary"/>
      <sheetName val="App A Basis of Design"/>
      <sheetName val="단가표"/>
      <sheetName val="GKP"/>
      <sheetName val="renc mgn"/>
      <sheetName val="Rekap Analisa"/>
      <sheetName val="SchC"/>
      <sheetName val="SchA"/>
      <sheetName val="SewAlat"/>
      <sheetName val="ANALISA PEK.UMUM"/>
      <sheetName val="IN OUT"/>
      <sheetName val="7422CW_x005f_x0013_"/>
      <sheetName val="OPT_x005f_x0012_"/>
      <sheetName val="내역서 ᢐ_x005f_x001f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LIST ANHARSAT"/>
      <sheetName val="_______x005f_x005f_x005f_x0000__x005f_x005f_x00_2"/>
      <sheetName val="_____x005f_x005f_x005f_x005f_x005f_x005f_x005f_x0000__2"/>
      <sheetName val="_______x005f_x005f_x005f_x005f_x005f_x005f_x000_2"/>
      <sheetName val="REQDELTA"/>
      <sheetName val="기준"/>
      <sheetName val="IndirectSum"/>
      <sheetName val="2공구산출내역"/>
      <sheetName val="Process Piping"/>
      <sheetName val="BQ Summary"/>
      <sheetName val="FittingR1"/>
      <sheetName val="Gasket"/>
      <sheetName val="Bolt"/>
      <sheetName val="SCOPES"/>
      <sheetName val="5대총괄"/>
      <sheetName val="분양가표"/>
      <sheetName val="Mucluc"/>
      <sheetName val="Dinh muc CP KTCB khac"/>
      <sheetName val="TH May TC"/>
      <sheetName val="KLDT DIEN"/>
      <sheetName val="PTVT DIEN"/>
      <sheetName val="TH kinh phi"/>
      <sheetName val="Thong ke thiet bi"/>
      <sheetName val="TH vat tu"/>
      <sheetName val="Earthwork"/>
      <sheetName val="BREAKDOWN-PRICE"/>
      <sheetName val="A.SIS"/>
      <sheetName val="BQ-E20-02(Rp)"/>
      <sheetName val="gia vt"/>
      <sheetName val="1.BILL MOI THAU CAN THUONG"/>
      <sheetName val="PHAN NGAM"/>
      <sheetName val="SITE-E"/>
      <sheetName val="sch6-rm"/>
      <sheetName val="침하계"/>
      <sheetName val="原始数据"/>
      <sheetName val="经评"/>
      <sheetName val="G2TempSheet"/>
      <sheetName val="30万表三"/>
      <sheetName val="Z- GENERAL PRIC橿⿂_x0000__x0000_⒘_x0000__x0000__x0000_ࡈ"/>
      <sheetName val="Z- GENERAL PRIC鋘@俀~橿⿂_x0000__x0000_⍈"/>
      <sheetName val="Z- GENERAL PRIC_x0000__x0000__x0005__x0000_ẹ_x0000__x0000__x0000_"/>
      <sheetName val="TABLE-A"/>
      <sheetName val="tabel berat"/>
      <sheetName val="daf_3_OK_"/>
      <sheetName val="daf_7_OK_"/>
      <sheetName val="L_TIGA"/>
      <sheetName val="내역서_耰&quot;10"/>
      <sheetName val="SANDAN_XLS8"/>
      <sheetName val="내역서_(∮ἀ嘆ɶ᠀㬁1"/>
      <sheetName val="LV induction _x0000__x0000__x0005__x0000_묠"/>
      <sheetName val="satuan"/>
      <sheetName val="DHSD"/>
      <sheetName val="CBA"/>
      <sheetName val="MH and Unit Cost"/>
      <sheetName val="BOQ_PAINTING"/>
      <sheetName val="Material Cost(as per Nation)"/>
      <sheetName val="价格取值"/>
      <sheetName val="Daily Forwards"/>
      <sheetName val="报价说明 (3)"/>
      <sheetName val="报价说明 (4)"/>
      <sheetName val="2.履约阶段供应链管理计划"/>
      <sheetName val="XREF"/>
      <sheetName val="sis.xlm"/>
      <sheetName val="spot prices"/>
      <sheetName val="Forma E-17"/>
      <sheetName val="1999 BUDGET"/>
      <sheetName val="MAN-STD"/>
      <sheetName val="LV induction "/>
      <sheetName val="내역서(전기)"/>
      <sheetName val="본부소개"/>
      <sheetName val="NM2"/>
      <sheetName val="NW1"/>
      <sheetName val="NW2"/>
      <sheetName val="PW3"/>
      <sheetName val="PW4"/>
      <sheetName val="SC1"/>
      <sheetName val="DNW"/>
      <sheetName val="NE"/>
      <sheetName val="PM"/>
      <sheetName val="TR"/>
      <sheetName val="TQ_Format4"/>
      <sheetName val="breakdown_of_wage_raÐ¾4"/>
      <sheetName val="Additional_data4"/>
      <sheetName val="OIL_SEPARATOR3"/>
      <sheetName val="CATCH_BASIN3"/>
      <sheetName val="FW_Post_Indicator_Valve_24&quot;3"/>
      <sheetName val="FW_Post_Indicator_Valve_20&quot;3"/>
      <sheetName val="FW_Post_Indicator_Valve_6&quot;3"/>
      <sheetName val="Fire_Monitor_or_Hydrant_6&quot;_FDN3"/>
      <sheetName val="SUMP_VB3"/>
      <sheetName val="CLEANOUT_4&quot;3"/>
      <sheetName val="Not_reqd3"/>
      <sheetName val="호환성_보고서3"/>
      <sheetName val="Attach_4-183"/>
      <sheetName val="11_자재단가3"/>
      <sheetName val="리스크_분류체계3"/>
      <sheetName val="Cashflow_Analysis3"/>
      <sheetName val="INPUT_DATA_OF_SCHEDULE3"/>
      <sheetName val="LIFE_&amp;_REP_PROVN3"/>
      <sheetName val="O&amp;M_CREW3"/>
      <sheetName val="Activity_Form3"/>
      <sheetName val="Master_List3"/>
      <sheetName val="Finansal_tamamlanma_Eğrisi3"/>
      <sheetName val="33628-Rev__A3"/>
      <sheetName val="Admin_Manu_2-Equipment_Type_ID3"/>
      <sheetName val="내역서_(∮ἀ嘆ɶ?᠀㬁?3"/>
      <sheetName val="Schedule_3"/>
      <sheetName val="Loading_Struc3"/>
      <sheetName val="Loading_Pip3"/>
      <sheetName val="Loading_Overall_(BASE_Proposal3"/>
      <sheetName val="Steel_Structure3"/>
      <sheetName val="PIPING_AG-UG_NEW_UNITS3"/>
      <sheetName val="MEC_PIPING_PREFABR3"/>
      <sheetName val="Working_File-Pip3"/>
      <sheetName val="Equip_ISBL_&amp;_OSBL_3"/>
      <sheetName val="14-Eng_rate3"/>
      <sheetName val="내역서_(N____7"/>
      <sheetName val="Itembalance_Report_(18-sep-18)3"/>
      <sheetName val="BUDGET_SUMMARY_3"/>
      <sheetName val="SPEC(CABLE_&amp;_WIRE)2"/>
      <sheetName val="1_자금요약2"/>
      <sheetName val="2_실행비투입2"/>
      <sheetName val="3_본사집계2"/>
      <sheetName val="3-1_본사투입2"/>
      <sheetName val="4_지사집계2"/>
      <sheetName val="4-1_지사투입2"/>
      <sheetName val="5_현장총집계2"/>
      <sheetName val="5-1_현금집계2"/>
      <sheetName val="5-2_현금출납2"/>
      <sheetName val="5-3_외상집계2"/>
      <sheetName val="5-4_외상투입2"/>
      <sheetName val="6_미지급금2"/>
      <sheetName val="5-5_기타공제집계2"/>
      <sheetName val="5-6_기타공제2"/>
      <sheetName val="7_기성현황(실)2"/>
      <sheetName val="8_한국인수당2"/>
      <sheetName val="8_한국인수당_(Master_file)2"/>
      <sheetName val="9_기타수입2"/>
      <sheetName val="10_투입집계2"/>
      <sheetName val="5-4_외상투입_(2)2"/>
      <sheetName val="16_기성현황(예)2"/>
      <sheetName val="17_자금요약22"/>
      <sheetName val="18_실행대비투입22"/>
      <sheetName val="SPT_vs_PHI2"/>
      <sheetName val="1_11_b2"/>
      <sheetName val="내역서_(N__x003"/>
      <sheetName val="SUMMARY_MTO_02_2_352"/>
      <sheetName val="N_G_METERING_CALC_2"/>
      <sheetName val="N_G_METERING2"/>
      <sheetName val="N_G_METERING_(2)2"/>
      <sheetName val="CUMENE_METERING2"/>
      <sheetName val="N2_METERING_2"/>
      <sheetName val="H2_METERING__2"/>
      <sheetName val="CO_METERING2"/>
      <sheetName val="G_R300경비2"/>
      <sheetName val="AS포장복구_2"/>
      <sheetName val="중기조종사_단위단가2"/>
      <sheetName val="설_계2"/>
      <sheetName val="Enron_Form2"/>
      <sheetName val="6_공정표2"/>
      <sheetName val="Payment_Certificate-12"/>
      <sheetName val="Floor_wet2"/>
      <sheetName val="Floor_Balcony2"/>
      <sheetName val="Hard_scape_Floor2"/>
      <sheetName val="P03_Skirting2"/>
      <sheetName val="GF_wall2"/>
      <sheetName val="Kitchen_Wall_wet_LIN-7012"/>
      <sheetName val="Wall_wet_LIN-601_2"/>
      <sheetName val="BOQ_(2)2"/>
      <sheetName val="VO_Schedule-12"/>
      <sheetName val="HOLD_AMOUNT2"/>
      <sheetName val="Back_Charge_(2)2"/>
      <sheetName val="Temporary_Deductions-1_2"/>
      <sheetName val="Contracharges_Check_list-1_2"/>
      <sheetName val="PC_032"/>
      <sheetName val="Measurement_sheet2"/>
      <sheetName val="Material_Only2"/>
      <sheetName val="Man_power_supply2"/>
      <sheetName val="Camp_Deduction2"/>
      <sheetName val="Consortium_VP2"/>
      <sheetName val="Summary_MONTH2"/>
      <sheetName val="DESICON_SUM2"/>
      <sheetName val="DES_TCF_Rental2"/>
      <sheetName val="DES_TCF_Maints_pers2"/>
      <sheetName val="DES_TCF_Heavy_Equipment2"/>
      <sheetName val="BANK_BOND2"/>
      <sheetName val="PHC_WAREHOUSE_-_INFOONLY2"/>
      <sheetName val="CATERING_CONTROL2"/>
      <sheetName val="SUB_CONTRACT2"/>
      <sheetName val="SPDC_-_INFONLY2"/>
      <sheetName val="VENDOR_SCHEDUL2"/>
      <sheetName val="VENDOR_PRESENCE_-_COMM2"/>
      <sheetName val="VENDOR_PRESENCE_-_RECH2"/>
      <sheetName val="VENDOR_PRESENCE_-_COMM_2"/>
      <sheetName val="CONTRACT_RATES2"/>
      <sheetName val="0_품의서(전체)2"/>
      <sheetName val="LAST_UPDATE2"/>
      <sheetName val="External_Issues2"/>
      <sheetName val="TR_Rev_vs_Commit2"/>
      <sheetName val="TR_+MMHE_PL_report2"/>
      <sheetName val="P23P2724___Commitment_2"/>
      <sheetName val="CONCRETE_TYPE1"/>
      <sheetName val="내역서_(N____12"/>
      <sheetName val="A__ENGINEERING2"/>
      <sheetName val="B-1__배관자재2"/>
      <sheetName val="B-2__전기자재2"/>
      <sheetName val="B-3__계장자재2"/>
      <sheetName val="B-4__기계자재2"/>
      <sheetName val="C-1__공통가설2"/>
      <sheetName val="C-2__토목2"/>
      <sheetName val="C-4__철골2"/>
      <sheetName val="C-5__기계2"/>
      <sheetName val="C-6__배관2"/>
      <sheetName val="C-7__전기2"/>
      <sheetName val="C-8__계장2"/>
      <sheetName val="C-9__중장비2"/>
      <sheetName val="C-10__소방설비2"/>
      <sheetName val="C-11__보온2"/>
      <sheetName val="C-12__CMS2"/>
      <sheetName val="IRR_sponsor1"/>
      <sheetName val="List_Equip1"/>
      <sheetName val="Process_C_(1-166)1"/>
      <sheetName val="TRUCK_HAUL_CYCLE-waste1"/>
      <sheetName val="Existing_PC_Pavement1"/>
      <sheetName val="Sch_61"/>
      <sheetName val="Master_Data1"/>
      <sheetName val="ind'l_cp1"/>
      <sheetName val="본부_SHOP1"/>
      <sheetName val="#6_MDU_일반1"/>
      <sheetName val="#6_MDU엄반장1"/>
      <sheetName val="#6MDU_기계1"/>
      <sheetName val="HOU_COMP`1"/>
      <sheetName val="FCC_OBL-SHOP1"/>
      <sheetName val="NEW_FCC_OBL1"/>
      <sheetName val="#4_MDU1"/>
      <sheetName val="#6_SHOP1"/>
      <sheetName val="NRC_OBL-조연식1"/>
      <sheetName val="광양-조연식_반장1"/>
      <sheetName val="#5MDU_REV1"/>
      <sheetName val="LBO_PROJECT1"/>
      <sheetName val="VENDOR_LIST1"/>
      <sheetName val="BOP_LINE_LIST1"/>
      <sheetName val="3_부제O호표1"/>
      <sheetName val="5_소모재료비1"/>
      <sheetName val="8_시멘트제원표1"/>
      <sheetName val="2_품제O호표1"/>
      <sheetName val="동상부_Tact_기준_반입일정_및_수량_02171"/>
      <sheetName val="tblg_denda2"/>
      <sheetName val="5_Cennik2"/>
      <sheetName val="_토목_처리장도급내역서_1"/>
      <sheetName val="Equip_Mstr_FOR_3A11"/>
      <sheetName val="สรุปยอดเหล็กตาม_Cost_Record_VY1"/>
      <sheetName val="แนบ_PR1"/>
      <sheetName val="OR21_Final_Forecast_Rev_21"/>
      <sheetName val="Summary_Forecast_Budget_1&amp;21"/>
      <sheetName val="Summary_Forecast_Budget_Rev_21"/>
      <sheetName val="Backup_OR21_1"/>
      <sheetName val="Budget_for_ENT1"/>
      <sheetName val="ADJ__D-Wall&amp;BR_Ent__Rev_2_11"/>
      <sheetName val="Rebar+Conพื้น_Waste10%1"/>
      <sheetName val="Backup_D-Wall_Ent__13_07_191"/>
      <sheetName val="Backup_BR_ENT__13_07_191"/>
      <sheetName val="Final_Forecast_721111"/>
      <sheetName val="IMP_OR21_2019_07_111"/>
      <sheetName val="Concrete_721121"/>
      <sheetName val="หินเกล็ด_1"/>
      <sheetName val="เปรียบเทียบBudget_BR_1"/>
      <sheetName val="ADJ__BR_Ent__Rev_2_1_(2)1"/>
      <sheetName val="แผนงานBarrette_Pile1"/>
      <sheetName val="BOQ__VI_03_09_19_1"/>
      <sheetName val="Backup_BR_BMA1"/>
      <sheetName val="Sum_Budget&amp;Rev_11"/>
      <sheetName val="Sum_Budget_Rev_11"/>
      <sheetName val="Sum_Budget&amp;Rev_1_Rebar1"/>
      <sheetName val="Sum_Budget_Rev_2_Rebar1"/>
      <sheetName val="Rebar+Conพื้น_Waste10%_Rev_001"/>
      <sheetName val="Rebar+Conพื้น_Waste10%_Rev_01_1"/>
      <sheetName val="Equip_Rev_00_Budget1"/>
      <sheetName val="Budget_Waterpoofing1"/>
      <sheetName val="2013电气概算_价目表_(营改增调整)1"/>
      <sheetName val="ABB_Summary1"/>
      <sheetName val="Man_power_rate1"/>
      <sheetName val="Const_equip_rate1"/>
      <sheetName val="01-Gang_Rate_&amp;_Info1"/>
      <sheetName val="05-Sum_Cost1"/>
      <sheetName val="06-Indirect_Loading1"/>
      <sheetName val="07-Heavy_Equipment1"/>
      <sheetName val="08-RR_Check_List1"/>
      <sheetName val="1)_Risk_and_Opportunities1"/>
      <sheetName val="2)_Full_Cost_Calculation1"/>
      <sheetName val="내역서_(∮ἀ嘆ɶ_᠀㬁_2"/>
      <sheetName val="M&amp;E_Summary1"/>
      <sheetName val="rev_summary1"/>
      <sheetName val="M&amp;E_Prelims1"/>
      <sheetName val="B-FP_(2)1"/>
      <sheetName val="Sch_11"/>
      <sheetName val="Rekap_Biaya1"/>
      <sheetName val="Kuantitas_&amp;_Harga1"/>
      <sheetName val="Nopember_(2)1"/>
      <sheetName val="GRAND_REKAP1"/>
      <sheetName val="analisa_(2)1"/>
      <sheetName val="Analisa_21"/>
      <sheetName val="F1_41"/>
      <sheetName val="LRK_1"/>
      <sheetName val="Equipt_Rental1"/>
      <sheetName val="EQ_USED_(CORRECTED)1"/>
      <sheetName val="Rebar_Constant1"/>
      <sheetName val="Eng_Hrs_(HO)1"/>
      <sheetName val="Up_&amp;_bhn1"/>
      <sheetName val="HRG_BHN1"/>
      <sheetName val="Analisa_(ok_punya)1"/>
      <sheetName val="Alat_(2)1"/>
      <sheetName val="ENE-CAL_11"/>
      <sheetName val="원가조정_내역1"/>
      <sheetName val="Vehicle_Log1"/>
      <sheetName val="G_R300경비1"/>
      <sheetName val="AS포장복구_1"/>
      <sheetName val="중기조종사_단위단가1"/>
      <sheetName val="설_계1"/>
      <sheetName val="0_품의서(전체)1"/>
      <sheetName val="LAST_UPDATE1"/>
      <sheetName val="External_Issues1"/>
      <sheetName val="TR_Rev_vs_Commit1"/>
      <sheetName val="TR_+MMHE_PL_report1"/>
      <sheetName val="P23P2724___Commitment_1"/>
      <sheetName val="A__ENGINEERING1"/>
      <sheetName val="B-1__배관자재1"/>
      <sheetName val="B-2__전기자재1"/>
      <sheetName val="B-3__계장자재1"/>
      <sheetName val="B-4__기계자재1"/>
      <sheetName val="C-1__공통가설1"/>
      <sheetName val="C-2__토목1"/>
      <sheetName val="C-4__철골1"/>
      <sheetName val="C-5__기계1"/>
      <sheetName val="C-6__배관1"/>
      <sheetName val="C-7__전기1"/>
      <sheetName val="C-8__계장1"/>
      <sheetName val="C-9__중장비1"/>
      <sheetName val="C-10__소방설비1"/>
      <sheetName val="C-11__보온1"/>
      <sheetName val="C-12__CMS1"/>
      <sheetName val="동상부_Tact_기준_반입일정_및_수량_0217"/>
      <sheetName val="_토목_처리장도급내역서_"/>
      <sheetName val="Equip_Mstr_FOR_3A1"/>
      <sheetName val="Rekap_Biaya"/>
      <sheetName val="Kuantitas_&amp;_Harga"/>
      <sheetName val="Nopember_(2)"/>
      <sheetName val="GRAND_REKAP"/>
      <sheetName val="analisa_(2)"/>
      <sheetName val="Analisa_2"/>
      <sheetName val="Eng_Hrs_(HO)"/>
      <sheetName val="Up_&amp;_bhn"/>
      <sheetName val="HRG_BHN"/>
      <sheetName val="Alat_(2)"/>
      <sheetName val="ENE-CAL_1"/>
      <sheetName val="원가조정_내역"/>
      <sheetName val="uraian analisa"/>
      <sheetName val="8LT 12"/>
      <sheetName val="Basic Price"/>
      <sheetName val="내역서_耰&quot;11"/>
      <sheetName val="SANDAN_XLS9"/>
      <sheetName val="내역서_(∮ἀ嘆ɶ᠀㬁2"/>
      <sheetName val="적용단가"/>
      <sheetName val="현금흐름표"/>
      <sheetName val="VS P-Q"/>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sheetData sheetId="815" refreshError="1"/>
      <sheetData sheetId="816"/>
      <sheetData sheetId="817" refreshError="1"/>
      <sheetData sheetId="818"/>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refreshError="1"/>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sheetData sheetId="1654" refreshError="1"/>
      <sheetData sheetId="1655" refreshError="1"/>
      <sheetData sheetId="1656" refreshError="1"/>
      <sheetData sheetId="1657" refreshError="1"/>
      <sheetData sheetId="1658" refreshError="1"/>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refreshError="1"/>
      <sheetData sheetId="1885" refreshError="1"/>
      <sheetData sheetId="1886"/>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sheetData sheetId="1979"/>
      <sheetData sheetId="1980"/>
      <sheetData sheetId="1981" refreshError="1"/>
      <sheetData sheetId="1982" refreshError="1"/>
      <sheetData sheetId="1983" refreshError="1"/>
      <sheetData sheetId="1984" refreshError="1"/>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refreshError="1"/>
      <sheetData sheetId="2151" refreshError="1"/>
      <sheetData sheetId="2152" refreshError="1"/>
      <sheetData sheetId="2153"/>
      <sheetData sheetId="2154" refreshError="1"/>
      <sheetData sheetId="2155" refreshError="1"/>
      <sheetData sheetId="2156"/>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sheetData sheetId="2229" refreshError="1"/>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refreshError="1"/>
      <sheetData sheetId="2571"/>
      <sheetData sheetId="2572">
        <row r="4">
          <cell r="I4">
            <v>0</v>
          </cell>
        </row>
      </sheetData>
      <sheetData sheetId="2573">
        <row r="4">
          <cell r="I4">
            <v>0</v>
          </cell>
        </row>
      </sheetData>
      <sheetData sheetId="2574">
        <row r="4">
          <cell r="I4">
            <v>0</v>
          </cell>
        </row>
      </sheetData>
      <sheetData sheetId="2575">
        <row r="4">
          <cell r="I4">
            <v>0</v>
          </cell>
        </row>
      </sheetData>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ow r="4">
          <cell r="I4">
            <v>0</v>
          </cell>
        </row>
      </sheetData>
      <sheetData sheetId="2604"/>
      <sheetData sheetId="2605">
        <row r="4">
          <cell r="I4">
            <v>0</v>
          </cell>
        </row>
      </sheetData>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4">
          <cell r="I4">
            <v>0</v>
          </cell>
        </row>
      </sheetData>
      <sheetData sheetId="2627">
        <row r="4">
          <cell r="I4">
            <v>0</v>
          </cell>
        </row>
      </sheetData>
      <sheetData sheetId="2628"/>
      <sheetData sheetId="2629"/>
      <sheetData sheetId="2630"/>
      <sheetData sheetId="2631"/>
      <sheetData sheetId="2632"/>
      <sheetData sheetId="2633"/>
      <sheetData sheetId="2634">
        <row r="4">
          <cell r="I4">
            <v>0</v>
          </cell>
        </row>
      </sheetData>
      <sheetData sheetId="2635">
        <row r="4">
          <cell r="I4">
            <v>0</v>
          </cell>
        </row>
      </sheetData>
      <sheetData sheetId="2636">
        <row r="4">
          <cell r="I4">
            <v>0</v>
          </cell>
        </row>
      </sheetData>
      <sheetData sheetId="2637">
        <row r="4">
          <cell r="I4">
            <v>0</v>
          </cell>
        </row>
      </sheetData>
      <sheetData sheetId="2638"/>
      <sheetData sheetId="2639"/>
      <sheetData sheetId="2640"/>
      <sheetData sheetId="2641">
        <row r="4">
          <cell r="I4">
            <v>0</v>
          </cell>
        </row>
      </sheetData>
      <sheetData sheetId="2642"/>
      <sheetData sheetId="2643">
        <row r="4">
          <cell r="I4">
            <v>0</v>
          </cell>
        </row>
      </sheetData>
      <sheetData sheetId="2644"/>
      <sheetData sheetId="2645"/>
      <sheetData sheetId="2646"/>
      <sheetData sheetId="2647"/>
      <sheetData sheetId="2648"/>
      <sheetData sheetId="2649">
        <row r="4">
          <cell r="I4">
            <v>0</v>
          </cell>
        </row>
      </sheetData>
      <sheetData sheetId="2650" refreshError="1"/>
      <sheetData sheetId="2651">
        <row r="4">
          <cell r="I4">
            <v>0</v>
          </cell>
        </row>
      </sheetData>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sheetData sheetId="2677" refreshError="1"/>
      <sheetData sheetId="2678" refreshError="1"/>
      <sheetData sheetId="2679"/>
      <sheetData sheetId="2680"/>
      <sheetData sheetId="2681"/>
      <sheetData sheetId="2682"/>
      <sheetData sheetId="2683"/>
      <sheetData sheetId="2684"/>
      <sheetData sheetId="2685">
        <row r="4">
          <cell r="I4">
            <v>0</v>
          </cell>
        </row>
      </sheetData>
      <sheetData sheetId="2686">
        <row r="4">
          <cell r="I4">
            <v>0</v>
          </cell>
        </row>
      </sheetData>
      <sheetData sheetId="2687">
        <row r="4">
          <cell r="I4">
            <v>0</v>
          </cell>
        </row>
      </sheetData>
      <sheetData sheetId="2688">
        <row r="4">
          <cell r="I4">
            <v>0</v>
          </cell>
        </row>
      </sheetData>
      <sheetData sheetId="2689">
        <row r="4">
          <cell r="I4">
            <v>0</v>
          </cell>
        </row>
      </sheetData>
      <sheetData sheetId="2690">
        <row r="4">
          <cell r="I4">
            <v>0</v>
          </cell>
        </row>
      </sheetData>
      <sheetData sheetId="2691"/>
      <sheetData sheetId="2692"/>
      <sheetData sheetId="2693">
        <row r="4">
          <cell r="I4">
            <v>0</v>
          </cell>
        </row>
      </sheetData>
      <sheetData sheetId="2694">
        <row r="4">
          <cell r="I4">
            <v>0</v>
          </cell>
        </row>
      </sheetData>
      <sheetData sheetId="2695">
        <row r="4">
          <cell r="I4">
            <v>0</v>
          </cell>
        </row>
      </sheetData>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sheetData sheetId="2724"/>
      <sheetData sheetId="2725"/>
      <sheetData sheetId="2726"/>
      <sheetData sheetId="2727" refreshError="1"/>
      <sheetData sheetId="2728"/>
      <sheetData sheetId="2729"/>
      <sheetData sheetId="2730"/>
      <sheetData sheetId="2731"/>
      <sheetData sheetId="2732"/>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ow r="4">
          <cell r="I4">
            <v>0</v>
          </cell>
        </row>
      </sheetData>
      <sheetData sheetId="2754">
        <row r="4">
          <cell r="I4">
            <v>0</v>
          </cell>
        </row>
      </sheetData>
      <sheetData sheetId="2755">
        <row r="4">
          <cell r="I4">
            <v>0</v>
          </cell>
        </row>
      </sheetData>
      <sheetData sheetId="2756">
        <row r="4">
          <cell r="I4">
            <v>0</v>
          </cell>
        </row>
      </sheetData>
      <sheetData sheetId="2757">
        <row r="4">
          <cell r="I4">
            <v>0</v>
          </cell>
        </row>
      </sheetData>
      <sheetData sheetId="2758">
        <row r="4">
          <cell r="I4">
            <v>0</v>
          </cell>
        </row>
      </sheetData>
      <sheetData sheetId="2759">
        <row r="4">
          <cell r="I4">
            <v>0</v>
          </cell>
        </row>
      </sheetData>
      <sheetData sheetId="2760">
        <row r="4">
          <cell r="I4">
            <v>0</v>
          </cell>
        </row>
      </sheetData>
      <sheetData sheetId="2761">
        <row r="4">
          <cell r="I4">
            <v>0</v>
          </cell>
        </row>
      </sheetData>
      <sheetData sheetId="2762">
        <row r="4">
          <cell r="I4">
            <v>0</v>
          </cell>
        </row>
      </sheetData>
      <sheetData sheetId="2763">
        <row r="4">
          <cell r="I4">
            <v>0</v>
          </cell>
        </row>
      </sheetData>
      <sheetData sheetId="2764">
        <row r="4">
          <cell r="I4">
            <v>0</v>
          </cell>
        </row>
      </sheetData>
      <sheetData sheetId="2765">
        <row r="4">
          <cell r="I4">
            <v>0</v>
          </cell>
        </row>
      </sheetData>
      <sheetData sheetId="2766">
        <row r="4">
          <cell r="I4">
            <v>0</v>
          </cell>
        </row>
      </sheetData>
      <sheetData sheetId="2767">
        <row r="4">
          <cell r="I4">
            <v>0</v>
          </cell>
        </row>
      </sheetData>
      <sheetData sheetId="2768">
        <row r="4">
          <cell r="I4">
            <v>0</v>
          </cell>
        </row>
      </sheetData>
      <sheetData sheetId="2769">
        <row r="4">
          <cell r="I4">
            <v>0</v>
          </cell>
        </row>
      </sheetData>
      <sheetData sheetId="2770">
        <row r="4">
          <cell r="I4">
            <v>0</v>
          </cell>
        </row>
      </sheetData>
      <sheetData sheetId="2771">
        <row r="4">
          <cell r="I4">
            <v>0</v>
          </cell>
        </row>
      </sheetData>
      <sheetData sheetId="2772">
        <row r="4">
          <cell r="I4">
            <v>0</v>
          </cell>
        </row>
      </sheetData>
      <sheetData sheetId="2773">
        <row r="4">
          <cell r="I4">
            <v>0</v>
          </cell>
        </row>
      </sheetData>
      <sheetData sheetId="2774">
        <row r="4">
          <cell r="I4">
            <v>0</v>
          </cell>
        </row>
      </sheetData>
      <sheetData sheetId="2775">
        <row r="4">
          <cell r="I4">
            <v>0</v>
          </cell>
        </row>
      </sheetData>
      <sheetData sheetId="2776">
        <row r="4">
          <cell r="I4">
            <v>0</v>
          </cell>
        </row>
      </sheetData>
      <sheetData sheetId="2777">
        <row r="4">
          <cell r="I4">
            <v>0</v>
          </cell>
        </row>
      </sheetData>
      <sheetData sheetId="2778">
        <row r="4">
          <cell r="I4">
            <v>0</v>
          </cell>
        </row>
      </sheetData>
      <sheetData sheetId="2779">
        <row r="4">
          <cell r="I4">
            <v>0</v>
          </cell>
        </row>
      </sheetData>
      <sheetData sheetId="2780">
        <row r="4">
          <cell r="I4">
            <v>0</v>
          </cell>
        </row>
      </sheetData>
      <sheetData sheetId="2781">
        <row r="4">
          <cell r="I4">
            <v>0</v>
          </cell>
        </row>
      </sheetData>
      <sheetData sheetId="2782">
        <row r="4">
          <cell r="I4">
            <v>0</v>
          </cell>
        </row>
      </sheetData>
      <sheetData sheetId="2783">
        <row r="4">
          <cell r="I4">
            <v>0</v>
          </cell>
        </row>
      </sheetData>
      <sheetData sheetId="2784">
        <row r="4">
          <cell r="I4">
            <v>0</v>
          </cell>
        </row>
      </sheetData>
      <sheetData sheetId="2785">
        <row r="4">
          <cell r="I4">
            <v>0</v>
          </cell>
        </row>
      </sheetData>
      <sheetData sheetId="2786">
        <row r="4">
          <cell r="I4">
            <v>0</v>
          </cell>
        </row>
      </sheetData>
      <sheetData sheetId="2787">
        <row r="4">
          <cell r="I4">
            <v>0</v>
          </cell>
        </row>
      </sheetData>
      <sheetData sheetId="2788">
        <row r="4">
          <cell r="I4">
            <v>0</v>
          </cell>
        </row>
      </sheetData>
      <sheetData sheetId="2789">
        <row r="4">
          <cell r="I4">
            <v>0</v>
          </cell>
        </row>
      </sheetData>
      <sheetData sheetId="2790">
        <row r="4">
          <cell r="I4">
            <v>0</v>
          </cell>
        </row>
      </sheetData>
      <sheetData sheetId="2791">
        <row r="4">
          <cell r="I4">
            <v>0</v>
          </cell>
        </row>
      </sheetData>
      <sheetData sheetId="2792">
        <row r="4">
          <cell r="I4">
            <v>0</v>
          </cell>
        </row>
      </sheetData>
      <sheetData sheetId="2793">
        <row r="4">
          <cell r="I4">
            <v>0</v>
          </cell>
        </row>
      </sheetData>
      <sheetData sheetId="2794">
        <row r="4">
          <cell r="I4">
            <v>0</v>
          </cell>
        </row>
      </sheetData>
      <sheetData sheetId="2795">
        <row r="4">
          <cell r="I4">
            <v>0</v>
          </cell>
        </row>
      </sheetData>
      <sheetData sheetId="2796">
        <row r="4">
          <cell r="I4">
            <v>0</v>
          </cell>
        </row>
      </sheetData>
      <sheetData sheetId="2797">
        <row r="4">
          <cell r="I4">
            <v>0</v>
          </cell>
        </row>
      </sheetData>
      <sheetData sheetId="2798">
        <row r="4">
          <cell r="I4">
            <v>0</v>
          </cell>
        </row>
      </sheetData>
      <sheetData sheetId="2799">
        <row r="4">
          <cell r="I4">
            <v>0</v>
          </cell>
        </row>
      </sheetData>
      <sheetData sheetId="2800">
        <row r="4">
          <cell r="I4">
            <v>0</v>
          </cell>
        </row>
      </sheetData>
      <sheetData sheetId="2801">
        <row r="4">
          <cell r="I4">
            <v>0</v>
          </cell>
        </row>
      </sheetData>
      <sheetData sheetId="2802">
        <row r="4">
          <cell r="I4">
            <v>0</v>
          </cell>
        </row>
      </sheetData>
      <sheetData sheetId="2803">
        <row r="4">
          <cell r="I4">
            <v>0</v>
          </cell>
        </row>
      </sheetData>
      <sheetData sheetId="2804">
        <row r="4">
          <cell r="I4">
            <v>0</v>
          </cell>
        </row>
      </sheetData>
      <sheetData sheetId="2805">
        <row r="4">
          <cell r="I4">
            <v>0</v>
          </cell>
        </row>
      </sheetData>
      <sheetData sheetId="2806">
        <row r="4">
          <cell r="I4">
            <v>0</v>
          </cell>
        </row>
      </sheetData>
      <sheetData sheetId="2807">
        <row r="4">
          <cell r="I4">
            <v>0</v>
          </cell>
        </row>
      </sheetData>
      <sheetData sheetId="2808">
        <row r="4">
          <cell r="I4">
            <v>0</v>
          </cell>
        </row>
      </sheetData>
      <sheetData sheetId="2809">
        <row r="4">
          <cell r="I4">
            <v>0</v>
          </cell>
        </row>
      </sheetData>
      <sheetData sheetId="2810">
        <row r="4">
          <cell r="I4">
            <v>0</v>
          </cell>
        </row>
      </sheetData>
      <sheetData sheetId="2811">
        <row r="4">
          <cell r="I4">
            <v>0</v>
          </cell>
        </row>
      </sheetData>
      <sheetData sheetId="2812">
        <row r="4">
          <cell r="I4">
            <v>0</v>
          </cell>
        </row>
      </sheetData>
      <sheetData sheetId="2813">
        <row r="4">
          <cell r="I4">
            <v>0</v>
          </cell>
        </row>
      </sheetData>
      <sheetData sheetId="2814">
        <row r="4">
          <cell r="I4">
            <v>0</v>
          </cell>
        </row>
      </sheetData>
      <sheetData sheetId="2815">
        <row r="4">
          <cell r="I4">
            <v>0</v>
          </cell>
        </row>
      </sheetData>
      <sheetData sheetId="2816">
        <row r="4">
          <cell r="I4">
            <v>0</v>
          </cell>
        </row>
      </sheetData>
      <sheetData sheetId="2817">
        <row r="4">
          <cell r="I4">
            <v>0</v>
          </cell>
        </row>
      </sheetData>
      <sheetData sheetId="2818">
        <row r="4">
          <cell r="I4">
            <v>0</v>
          </cell>
        </row>
      </sheetData>
      <sheetData sheetId="2819">
        <row r="4">
          <cell r="I4">
            <v>0</v>
          </cell>
        </row>
      </sheetData>
      <sheetData sheetId="2820">
        <row r="4">
          <cell r="I4">
            <v>0</v>
          </cell>
        </row>
      </sheetData>
      <sheetData sheetId="2821">
        <row r="4">
          <cell r="I4">
            <v>0</v>
          </cell>
        </row>
      </sheetData>
      <sheetData sheetId="2822">
        <row r="4">
          <cell r="I4">
            <v>0</v>
          </cell>
        </row>
      </sheetData>
      <sheetData sheetId="2823">
        <row r="4">
          <cell r="I4">
            <v>0</v>
          </cell>
        </row>
      </sheetData>
      <sheetData sheetId="2824">
        <row r="4">
          <cell r="I4">
            <v>0</v>
          </cell>
        </row>
      </sheetData>
      <sheetData sheetId="2825">
        <row r="4">
          <cell r="I4">
            <v>0</v>
          </cell>
        </row>
      </sheetData>
      <sheetData sheetId="2826">
        <row r="4">
          <cell r="I4">
            <v>0</v>
          </cell>
        </row>
      </sheetData>
      <sheetData sheetId="2827">
        <row r="4">
          <cell r="I4">
            <v>0</v>
          </cell>
        </row>
      </sheetData>
      <sheetData sheetId="2828">
        <row r="4">
          <cell r="I4">
            <v>0</v>
          </cell>
        </row>
      </sheetData>
      <sheetData sheetId="2829">
        <row r="4">
          <cell r="I4">
            <v>0</v>
          </cell>
        </row>
      </sheetData>
      <sheetData sheetId="2830">
        <row r="4">
          <cell r="I4">
            <v>0</v>
          </cell>
        </row>
      </sheetData>
      <sheetData sheetId="2831">
        <row r="4">
          <cell r="I4">
            <v>0</v>
          </cell>
        </row>
      </sheetData>
      <sheetData sheetId="2832">
        <row r="4">
          <cell r="I4">
            <v>0</v>
          </cell>
        </row>
      </sheetData>
      <sheetData sheetId="2833">
        <row r="4">
          <cell r="I4">
            <v>0</v>
          </cell>
        </row>
      </sheetData>
      <sheetData sheetId="2834">
        <row r="4">
          <cell r="I4">
            <v>0</v>
          </cell>
        </row>
      </sheetData>
      <sheetData sheetId="2835">
        <row r="4">
          <cell r="I4">
            <v>0</v>
          </cell>
        </row>
      </sheetData>
      <sheetData sheetId="2836">
        <row r="4">
          <cell r="I4">
            <v>0</v>
          </cell>
        </row>
      </sheetData>
      <sheetData sheetId="2837">
        <row r="4">
          <cell r="I4">
            <v>0</v>
          </cell>
        </row>
      </sheetData>
      <sheetData sheetId="2838">
        <row r="4">
          <cell r="I4">
            <v>0</v>
          </cell>
        </row>
      </sheetData>
      <sheetData sheetId="2839">
        <row r="4">
          <cell r="I4">
            <v>0</v>
          </cell>
        </row>
      </sheetData>
      <sheetData sheetId="2840">
        <row r="4">
          <cell r="I4">
            <v>0</v>
          </cell>
        </row>
      </sheetData>
      <sheetData sheetId="2841">
        <row r="4">
          <cell r="I4">
            <v>0</v>
          </cell>
        </row>
      </sheetData>
      <sheetData sheetId="2842">
        <row r="4">
          <cell r="I4">
            <v>0</v>
          </cell>
        </row>
      </sheetData>
      <sheetData sheetId="2843">
        <row r="4">
          <cell r="I4">
            <v>0</v>
          </cell>
        </row>
      </sheetData>
      <sheetData sheetId="2844">
        <row r="4">
          <cell r="I4">
            <v>0</v>
          </cell>
        </row>
      </sheetData>
      <sheetData sheetId="2845">
        <row r="4">
          <cell r="I4">
            <v>0</v>
          </cell>
        </row>
      </sheetData>
      <sheetData sheetId="2846">
        <row r="4">
          <cell r="I4">
            <v>0</v>
          </cell>
        </row>
      </sheetData>
      <sheetData sheetId="2847">
        <row r="4">
          <cell r="I4">
            <v>0</v>
          </cell>
        </row>
      </sheetData>
      <sheetData sheetId="2848">
        <row r="4">
          <cell r="I4">
            <v>0</v>
          </cell>
        </row>
      </sheetData>
      <sheetData sheetId="2849">
        <row r="4">
          <cell r="I4">
            <v>0</v>
          </cell>
        </row>
      </sheetData>
      <sheetData sheetId="2850"/>
      <sheetData sheetId="2851">
        <row r="4">
          <cell r="I4">
            <v>0</v>
          </cell>
        </row>
      </sheetData>
      <sheetData sheetId="2852">
        <row r="4">
          <cell r="I4">
            <v>0</v>
          </cell>
        </row>
      </sheetData>
      <sheetData sheetId="2853">
        <row r="4">
          <cell r="I4">
            <v>0</v>
          </cell>
        </row>
      </sheetData>
      <sheetData sheetId="2854">
        <row r="4">
          <cell r="I4">
            <v>0</v>
          </cell>
        </row>
      </sheetData>
      <sheetData sheetId="2855"/>
      <sheetData sheetId="2856">
        <row r="4">
          <cell r="I4">
            <v>0</v>
          </cell>
        </row>
      </sheetData>
      <sheetData sheetId="2857">
        <row r="4">
          <cell r="I4">
            <v>0</v>
          </cell>
        </row>
      </sheetData>
      <sheetData sheetId="2858">
        <row r="4">
          <cell r="I4">
            <v>0</v>
          </cell>
        </row>
      </sheetData>
      <sheetData sheetId="2859">
        <row r="4">
          <cell r="I4">
            <v>0</v>
          </cell>
        </row>
      </sheetData>
      <sheetData sheetId="2860">
        <row r="4">
          <cell r="I4">
            <v>0</v>
          </cell>
        </row>
      </sheetData>
      <sheetData sheetId="2861">
        <row r="4">
          <cell r="I4">
            <v>0</v>
          </cell>
        </row>
      </sheetData>
      <sheetData sheetId="2862">
        <row r="4">
          <cell r="I4">
            <v>0</v>
          </cell>
        </row>
      </sheetData>
      <sheetData sheetId="2863">
        <row r="4">
          <cell r="I4">
            <v>0</v>
          </cell>
        </row>
      </sheetData>
      <sheetData sheetId="2864">
        <row r="4">
          <cell r="I4">
            <v>0</v>
          </cell>
        </row>
      </sheetData>
      <sheetData sheetId="2865">
        <row r="4">
          <cell r="I4">
            <v>0</v>
          </cell>
        </row>
      </sheetData>
      <sheetData sheetId="2866">
        <row r="4">
          <cell r="I4">
            <v>0</v>
          </cell>
        </row>
      </sheetData>
      <sheetData sheetId="2867">
        <row r="4">
          <cell r="I4">
            <v>0</v>
          </cell>
        </row>
      </sheetData>
      <sheetData sheetId="2868">
        <row r="4">
          <cell r="I4">
            <v>0</v>
          </cell>
        </row>
      </sheetData>
      <sheetData sheetId="2869">
        <row r="4">
          <cell r="I4">
            <v>0</v>
          </cell>
        </row>
      </sheetData>
      <sheetData sheetId="2870">
        <row r="4">
          <cell r="I4">
            <v>0</v>
          </cell>
        </row>
      </sheetData>
      <sheetData sheetId="2871">
        <row r="4">
          <cell r="I4">
            <v>0</v>
          </cell>
        </row>
      </sheetData>
      <sheetData sheetId="2872">
        <row r="4">
          <cell r="I4">
            <v>0</v>
          </cell>
        </row>
      </sheetData>
      <sheetData sheetId="2873">
        <row r="4">
          <cell r="I4">
            <v>0</v>
          </cell>
        </row>
      </sheetData>
      <sheetData sheetId="2874">
        <row r="4">
          <cell r="I4">
            <v>0</v>
          </cell>
        </row>
      </sheetData>
      <sheetData sheetId="2875">
        <row r="4">
          <cell r="I4">
            <v>0</v>
          </cell>
        </row>
      </sheetData>
      <sheetData sheetId="2876">
        <row r="4">
          <cell r="I4">
            <v>0</v>
          </cell>
        </row>
      </sheetData>
      <sheetData sheetId="2877">
        <row r="4">
          <cell r="I4">
            <v>0</v>
          </cell>
        </row>
      </sheetData>
      <sheetData sheetId="2878">
        <row r="4">
          <cell r="I4">
            <v>0</v>
          </cell>
        </row>
      </sheetData>
      <sheetData sheetId="2879">
        <row r="4">
          <cell r="I4">
            <v>0</v>
          </cell>
        </row>
      </sheetData>
      <sheetData sheetId="2880">
        <row r="4">
          <cell r="I4">
            <v>0</v>
          </cell>
        </row>
      </sheetData>
      <sheetData sheetId="2881">
        <row r="4">
          <cell r="I4">
            <v>0</v>
          </cell>
        </row>
      </sheetData>
      <sheetData sheetId="2882">
        <row r="4">
          <cell r="I4">
            <v>0</v>
          </cell>
        </row>
      </sheetData>
      <sheetData sheetId="2883">
        <row r="4">
          <cell r="I4">
            <v>0</v>
          </cell>
        </row>
      </sheetData>
      <sheetData sheetId="2884">
        <row r="4">
          <cell r="I4">
            <v>0</v>
          </cell>
        </row>
      </sheetData>
      <sheetData sheetId="2885">
        <row r="4">
          <cell r="I4">
            <v>0</v>
          </cell>
        </row>
      </sheetData>
      <sheetData sheetId="2886">
        <row r="4">
          <cell r="I4">
            <v>0</v>
          </cell>
        </row>
      </sheetData>
      <sheetData sheetId="2887">
        <row r="4">
          <cell r="I4">
            <v>0</v>
          </cell>
        </row>
      </sheetData>
      <sheetData sheetId="2888">
        <row r="4">
          <cell r="I4">
            <v>0</v>
          </cell>
        </row>
      </sheetData>
      <sheetData sheetId="2889">
        <row r="4">
          <cell r="I4">
            <v>0</v>
          </cell>
        </row>
      </sheetData>
      <sheetData sheetId="2890">
        <row r="4">
          <cell r="I4">
            <v>0</v>
          </cell>
        </row>
      </sheetData>
      <sheetData sheetId="2891">
        <row r="4">
          <cell r="I4">
            <v>0</v>
          </cell>
        </row>
      </sheetData>
      <sheetData sheetId="2892">
        <row r="4">
          <cell r="I4">
            <v>0</v>
          </cell>
        </row>
      </sheetData>
      <sheetData sheetId="2893">
        <row r="4">
          <cell r="I4">
            <v>0</v>
          </cell>
        </row>
      </sheetData>
      <sheetData sheetId="2894">
        <row r="4">
          <cell r="I4">
            <v>0</v>
          </cell>
        </row>
      </sheetData>
      <sheetData sheetId="2895">
        <row r="4">
          <cell r="I4">
            <v>0</v>
          </cell>
        </row>
      </sheetData>
      <sheetData sheetId="2896">
        <row r="4">
          <cell r="I4">
            <v>0</v>
          </cell>
        </row>
      </sheetData>
      <sheetData sheetId="2897">
        <row r="4">
          <cell r="I4">
            <v>0</v>
          </cell>
        </row>
      </sheetData>
      <sheetData sheetId="2898">
        <row r="4">
          <cell r="I4">
            <v>0</v>
          </cell>
        </row>
      </sheetData>
      <sheetData sheetId="2899">
        <row r="4">
          <cell r="I4">
            <v>0</v>
          </cell>
        </row>
      </sheetData>
      <sheetData sheetId="2900">
        <row r="4">
          <cell r="I4">
            <v>0</v>
          </cell>
        </row>
      </sheetData>
      <sheetData sheetId="2901">
        <row r="4">
          <cell r="I4">
            <v>0</v>
          </cell>
        </row>
      </sheetData>
      <sheetData sheetId="2902">
        <row r="4">
          <cell r="I4">
            <v>0</v>
          </cell>
        </row>
      </sheetData>
      <sheetData sheetId="2903">
        <row r="4">
          <cell r="I4">
            <v>0</v>
          </cell>
        </row>
      </sheetData>
      <sheetData sheetId="2904">
        <row r="4">
          <cell r="I4">
            <v>0</v>
          </cell>
        </row>
      </sheetData>
      <sheetData sheetId="2905">
        <row r="4">
          <cell r="I4">
            <v>0</v>
          </cell>
        </row>
      </sheetData>
      <sheetData sheetId="2906">
        <row r="4">
          <cell r="I4">
            <v>0</v>
          </cell>
        </row>
      </sheetData>
      <sheetData sheetId="2907">
        <row r="4">
          <cell r="I4">
            <v>0</v>
          </cell>
        </row>
      </sheetData>
      <sheetData sheetId="2908">
        <row r="4">
          <cell r="I4">
            <v>0</v>
          </cell>
        </row>
      </sheetData>
      <sheetData sheetId="2909">
        <row r="4">
          <cell r="I4">
            <v>0</v>
          </cell>
        </row>
      </sheetData>
      <sheetData sheetId="2910">
        <row r="4">
          <cell r="I4">
            <v>0</v>
          </cell>
        </row>
      </sheetData>
      <sheetData sheetId="2911">
        <row r="4">
          <cell r="I4">
            <v>0</v>
          </cell>
        </row>
      </sheetData>
      <sheetData sheetId="2912">
        <row r="4">
          <cell r="I4">
            <v>0</v>
          </cell>
        </row>
      </sheetData>
      <sheetData sheetId="2913">
        <row r="4">
          <cell r="I4">
            <v>0</v>
          </cell>
        </row>
      </sheetData>
      <sheetData sheetId="2914">
        <row r="4">
          <cell r="I4">
            <v>0</v>
          </cell>
        </row>
      </sheetData>
      <sheetData sheetId="2915">
        <row r="4">
          <cell r="I4">
            <v>0</v>
          </cell>
        </row>
      </sheetData>
      <sheetData sheetId="2916">
        <row r="4">
          <cell r="I4">
            <v>0</v>
          </cell>
        </row>
      </sheetData>
      <sheetData sheetId="2917">
        <row r="4">
          <cell r="I4">
            <v>0</v>
          </cell>
        </row>
      </sheetData>
      <sheetData sheetId="2918">
        <row r="4">
          <cell r="I4">
            <v>0</v>
          </cell>
        </row>
      </sheetData>
      <sheetData sheetId="2919">
        <row r="4">
          <cell r="I4">
            <v>0</v>
          </cell>
        </row>
      </sheetData>
      <sheetData sheetId="2920">
        <row r="4">
          <cell r="I4">
            <v>0</v>
          </cell>
        </row>
      </sheetData>
      <sheetData sheetId="2921">
        <row r="4">
          <cell r="I4">
            <v>0</v>
          </cell>
        </row>
      </sheetData>
      <sheetData sheetId="2922">
        <row r="4">
          <cell r="I4">
            <v>0</v>
          </cell>
        </row>
      </sheetData>
      <sheetData sheetId="2923">
        <row r="4">
          <cell r="I4">
            <v>0</v>
          </cell>
        </row>
      </sheetData>
      <sheetData sheetId="2924">
        <row r="4">
          <cell r="I4">
            <v>0</v>
          </cell>
        </row>
      </sheetData>
      <sheetData sheetId="2925">
        <row r="4">
          <cell r="I4">
            <v>0</v>
          </cell>
        </row>
      </sheetData>
      <sheetData sheetId="2926">
        <row r="4">
          <cell r="I4">
            <v>0</v>
          </cell>
        </row>
      </sheetData>
      <sheetData sheetId="2927">
        <row r="4">
          <cell r="I4">
            <v>0</v>
          </cell>
        </row>
      </sheetData>
      <sheetData sheetId="2928">
        <row r="4">
          <cell r="I4">
            <v>0</v>
          </cell>
        </row>
      </sheetData>
      <sheetData sheetId="2929">
        <row r="4">
          <cell r="I4">
            <v>0</v>
          </cell>
        </row>
      </sheetData>
      <sheetData sheetId="2930">
        <row r="4">
          <cell r="I4">
            <v>0</v>
          </cell>
        </row>
      </sheetData>
      <sheetData sheetId="2931">
        <row r="4">
          <cell r="I4">
            <v>0</v>
          </cell>
        </row>
      </sheetData>
      <sheetData sheetId="2932">
        <row r="4">
          <cell r="I4">
            <v>0</v>
          </cell>
        </row>
      </sheetData>
      <sheetData sheetId="2933">
        <row r="4">
          <cell r="I4">
            <v>0</v>
          </cell>
        </row>
      </sheetData>
      <sheetData sheetId="2934">
        <row r="4">
          <cell r="I4">
            <v>0</v>
          </cell>
        </row>
      </sheetData>
      <sheetData sheetId="2935">
        <row r="4">
          <cell r="I4">
            <v>0</v>
          </cell>
        </row>
      </sheetData>
      <sheetData sheetId="2936">
        <row r="4">
          <cell r="I4">
            <v>0</v>
          </cell>
        </row>
      </sheetData>
      <sheetData sheetId="2937">
        <row r="4">
          <cell r="I4">
            <v>0</v>
          </cell>
        </row>
      </sheetData>
      <sheetData sheetId="2938">
        <row r="4">
          <cell r="I4">
            <v>0</v>
          </cell>
        </row>
      </sheetData>
      <sheetData sheetId="2939">
        <row r="4">
          <cell r="I4">
            <v>0</v>
          </cell>
        </row>
      </sheetData>
      <sheetData sheetId="2940">
        <row r="4">
          <cell r="I4">
            <v>0</v>
          </cell>
        </row>
      </sheetData>
      <sheetData sheetId="2941">
        <row r="4">
          <cell r="I4">
            <v>0</v>
          </cell>
        </row>
      </sheetData>
      <sheetData sheetId="2942">
        <row r="4">
          <cell r="I4">
            <v>0</v>
          </cell>
        </row>
      </sheetData>
      <sheetData sheetId="2943">
        <row r="4">
          <cell r="I4">
            <v>0</v>
          </cell>
        </row>
      </sheetData>
      <sheetData sheetId="2944">
        <row r="4">
          <cell r="I4">
            <v>0</v>
          </cell>
        </row>
      </sheetData>
      <sheetData sheetId="2945">
        <row r="4">
          <cell r="I4">
            <v>0</v>
          </cell>
        </row>
      </sheetData>
      <sheetData sheetId="2946">
        <row r="4">
          <cell r="I4">
            <v>0</v>
          </cell>
        </row>
      </sheetData>
      <sheetData sheetId="2947">
        <row r="4">
          <cell r="I4">
            <v>0</v>
          </cell>
        </row>
      </sheetData>
      <sheetData sheetId="2948">
        <row r="4">
          <cell r="I4">
            <v>0</v>
          </cell>
        </row>
      </sheetData>
      <sheetData sheetId="2949">
        <row r="4">
          <cell r="I4">
            <v>0</v>
          </cell>
        </row>
      </sheetData>
      <sheetData sheetId="2950">
        <row r="4">
          <cell r="I4">
            <v>0</v>
          </cell>
        </row>
      </sheetData>
      <sheetData sheetId="2951">
        <row r="4">
          <cell r="I4">
            <v>0</v>
          </cell>
        </row>
      </sheetData>
      <sheetData sheetId="2952"/>
      <sheetData sheetId="2953">
        <row r="4">
          <cell r="I4">
            <v>0</v>
          </cell>
        </row>
      </sheetData>
      <sheetData sheetId="2954">
        <row r="4">
          <cell r="I4">
            <v>0</v>
          </cell>
        </row>
      </sheetData>
      <sheetData sheetId="2955">
        <row r="4">
          <cell r="I4">
            <v>0</v>
          </cell>
        </row>
      </sheetData>
      <sheetData sheetId="2956">
        <row r="4">
          <cell r="I4">
            <v>0</v>
          </cell>
        </row>
      </sheetData>
      <sheetData sheetId="2957">
        <row r="4">
          <cell r="I4">
            <v>0</v>
          </cell>
        </row>
      </sheetData>
      <sheetData sheetId="2958">
        <row r="4">
          <cell r="I4">
            <v>0</v>
          </cell>
        </row>
      </sheetData>
      <sheetData sheetId="2959">
        <row r="4">
          <cell r="I4">
            <v>0</v>
          </cell>
        </row>
      </sheetData>
      <sheetData sheetId="2960"/>
      <sheetData sheetId="2961">
        <row r="4">
          <cell r="I4">
            <v>0</v>
          </cell>
        </row>
      </sheetData>
      <sheetData sheetId="2962"/>
      <sheetData sheetId="2963"/>
      <sheetData sheetId="2964"/>
      <sheetData sheetId="2965">
        <row r="4">
          <cell r="I4">
            <v>0</v>
          </cell>
        </row>
      </sheetData>
      <sheetData sheetId="2966">
        <row r="4">
          <cell r="I4">
            <v>0</v>
          </cell>
        </row>
      </sheetData>
      <sheetData sheetId="2967">
        <row r="4">
          <cell r="I4">
            <v>0</v>
          </cell>
        </row>
      </sheetData>
      <sheetData sheetId="2968">
        <row r="4">
          <cell r="I4">
            <v>0</v>
          </cell>
        </row>
      </sheetData>
      <sheetData sheetId="2969">
        <row r="4">
          <cell r="I4">
            <v>0</v>
          </cell>
        </row>
      </sheetData>
      <sheetData sheetId="2970">
        <row r="4">
          <cell r="I4">
            <v>0</v>
          </cell>
        </row>
      </sheetData>
      <sheetData sheetId="2971">
        <row r="4">
          <cell r="I4">
            <v>0</v>
          </cell>
        </row>
      </sheetData>
      <sheetData sheetId="2972">
        <row r="4">
          <cell r="I4">
            <v>0</v>
          </cell>
        </row>
      </sheetData>
      <sheetData sheetId="2973">
        <row r="4">
          <cell r="I4">
            <v>0</v>
          </cell>
        </row>
      </sheetData>
      <sheetData sheetId="2974">
        <row r="4">
          <cell r="I4">
            <v>0</v>
          </cell>
        </row>
      </sheetData>
      <sheetData sheetId="2975">
        <row r="4">
          <cell r="I4">
            <v>0</v>
          </cell>
        </row>
      </sheetData>
      <sheetData sheetId="2976">
        <row r="4">
          <cell r="I4">
            <v>0</v>
          </cell>
        </row>
      </sheetData>
      <sheetData sheetId="2977">
        <row r="4">
          <cell r="I4">
            <v>0</v>
          </cell>
        </row>
      </sheetData>
      <sheetData sheetId="2978">
        <row r="4">
          <cell r="I4">
            <v>0</v>
          </cell>
        </row>
      </sheetData>
      <sheetData sheetId="2979">
        <row r="4">
          <cell r="I4">
            <v>0</v>
          </cell>
        </row>
      </sheetData>
      <sheetData sheetId="2980">
        <row r="4">
          <cell r="I4">
            <v>0</v>
          </cell>
        </row>
      </sheetData>
      <sheetData sheetId="2981">
        <row r="4">
          <cell r="I4">
            <v>0</v>
          </cell>
        </row>
      </sheetData>
      <sheetData sheetId="2982">
        <row r="4">
          <cell r="I4">
            <v>0</v>
          </cell>
        </row>
      </sheetData>
      <sheetData sheetId="2983">
        <row r="4">
          <cell r="I4">
            <v>0</v>
          </cell>
        </row>
      </sheetData>
      <sheetData sheetId="2984">
        <row r="4">
          <cell r="I4">
            <v>0</v>
          </cell>
        </row>
      </sheetData>
      <sheetData sheetId="2985">
        <row r="4">
          <cell r="I4">
            <v>0</v>
          </cell>
        </row>
      </sheetData>
      <sheetData sheetId="2986">
        <row r="4">
          <cell r="I4">
            <v>0</v>
          </cell>
        </row>
      </sheetData>
      <sheetData sheetId="2987">
        <row r="4">
          <cell r="I4">
            <v>0</v>
          </cell>
        </row>
      </sheetData>
      <sheetData sheetId="2988">
        <row r="4">
          <cell r="I4">
            <v>0</v>
          </cell>
        </row>
      </sheetData>
      <sheetData sheetId="2989">
        <row r="4">
          <cell r="I4">
            <v>0</v>
          </cell>
        </row>
      </sheetData>
      <sheetData sheetId="2990">
        <row r="4">
          <cell r="I4">
            <v>0</v>
          </cell>
        </row>
      </sheetData>
      <sheetData sheetId="2991">
        <row r="4">
          <cell r="I4">
            <v>0</v>
          </cell>
        </row>
      </sheetData>
      <sheetData sheetId="2992">
        <row r="4">
          <cell r="I4">
            <v>0</v>
          </cell>
        </row>
      </sheetData>
      <sheetData sheetId="2993">
        <row r="4">
          <cell r="I4">
            <v>0</v>
          </cell>
        </row>
      </sheetData>
      <sheetData sheetId="2994">
        <row r="4">
          <cell r="I4">
            <v>0</v>
          </cell>
        </row>
      </sheetData>
      <sheetData sheetId="2995">
        <row r="4">
          <cell r="I4">
            <v>0</v>
          </cell>
        </row>
      </sheetData>
      <sheetData sheetId="2996">
        <row r="4">
          <cell r="I4">
            <v>0</v>
          </cell>
        </row>
      </sheetData>
      <sheetData sheetId="2997">
        <row r="4">
          <cell r="I4">
            <v>0</v>
          </cell>
        </row>
      </sheetData>
      <sheetData sheetId="2998">
        <row r="4">
          <cell r="I4">
            <v>0</v>
          </cell>
        </row>
      </sheetData>
      <sheetData sheetId="2999">
        <row r="4">
          <cell r="I4">
            <v>0</v>
          </cell>
        </row>
      </sheetData>
      <sheetData sheetId="3000">
        <row r="4">
          <cell r="I4">
            <v>0</v>
          </cell>
        </row>
      </sheetData>
      <sheetData sheetId="3001">
        <row r="4">
          <cell r="I4">
            <v>0</v>
          </cell>
        </row>
      </sheetData>
      <sheetData sheetId="3002">
        <row r="4">
          <cell r="I4">
            <v>0</v>
          </cell>
        </row>
      </sheetData>
      <sheetData sheetId="3003">
        <row r="4">
          <cell r="I4">
            <v>0</v>
          </cell>
        </row>
      </sheetData>
      <sheetData sheetId="3004">
        <row r="4">
          <cell r="I4">
            <v>0</v>
          </cell>
        </row>
      </sheetData>
      <sheetData sheetId="3005">
        <row r="4">
          <cell r="I4">
            <v>0</v>
          </cell>
        </row>
      </sheetData>
      <sheetData sheetId="3006">
        <row r="4">
          <cell r="I4">
            <v>0</v>
          </cell>
        </row>
      </sheetData>
      <sheetData sheetId="3007">
        <row r="4">
          <cell r="I4">
            <v>0</v>
          </cell>
        </row>
      </sheetData>
      <sheetData sheetId="3008">
        <row r="4">
          <cell r="I4">
            <v>0</v>
          </cell>
        </row>
      </sheetData>
      <sheetData sheetId="3009">
        <row r="4">
          <cell r="I4">
            <v>0</v>
          </cell>
        </row>
      </sheetData>
      <sheetData sheetId="3010">
        <row r="4">
          <cell r="I4">
            <v>0</v>
          </cell>
        </row>
      </sheetData>
      <sheetData sheetId="3011">
        <row r="4">
          <cell r="I4">
            <v>0</v>
          </cell>
        </row>
      </sheetData>
      <sheetData sheetId="3012">
        <row r="4">
          <cell r="I4">
            <v>0</v>
          </cell>
        </row>
      </sheetData>
      <sheetData sheetId="3013">
        <row r="4">
          <cell r="I4">
            <v>0</v>
          </cell>
        </row>
      </sheetData>
      <sheetData sheetId="3014">
        <row r="4">
          <cell r="I4">
            <v>0</v>
          </cell>
        </row>
      </sheetData>
      <sheetData sheetId="3015">
        <row r="4">
          <cell r="I4">
            <v>0</v>
          </cell>
        </row>
      </sheetData>
      <sheetData sheetId="3016">
        <row r="4">
          <cell r="I4">
            <v>0</v>
          </cell>
        </row>
      </sheetData>
      <sheetData sheetId="3017">
        <row r="4">
          <cell r="I4">
            <v>0</v>
          </cell>
        </row>
      </sheetData>
      <sheetData sheetId="3018">
        <row r="4">
          <cell r="I4">
            <v>0</v>
          </cell>
        </row>
      </sheetData>
      <sheetData sheetId="3019">
        <row r="4">
          <cell r="I4">
            <v>0</v>
          </cell>
        </row>
      </sheetData>
      <sheetData sheetId="3020">
        <row r="4">
          <cell r="I4">
            <v>0</v>
          </cell>
        </row>
      </sheetData>
      <sheetData sheetId="3021">
        <row r="4">
          <cell r="I4">
            <v>0</v>
          </cell>
        </row>
      </sheetData>
      <sheetData sheetId="3022">
        <row r="4">
          <cell r="I4">
            <v>0</v>
          </cell>
        </row>
      </sheetData>
      <sheetData sheetId="3023">
        <row r="4">
          <cell r="I4">
            <v>0</v>
          </cell>
        </row>
      </sheetData>
      <sheetData sheetId="3024">
        <row r="4">
          <cell r="I4">
            <v>0</v>
          </cell>
        </row>
      </sheetData>
      <sheetData sheetId="3025">
        <row r="4">
          <cell r="I4">
            <v>0</v>
          </cell>
        </row>
      </sheetData>
      <sheetData sheetId="3026">
        <row r="4">
          <cell r="I4">
            <v>0</v>
          </cell>
        </row>
      </sheetData>
      <sheetData sheetId="3027">
        <row r="4">
          <cell r="I4">
            <v>0</v>
          </cell>
        </row>
      </sheetData>
      <sheetData sheetId="3028">
        <row r="4">
          <cell r="I4">
            <v>0</v>
          </cell>
        </row>
      </sheetData>
      <sheetData sheetId="3029">
        <row r="4">
          <cell r="I4">
            <v>0</v>
          </cell>
        </row>
      </sheetData>
      <sheetData sheetId="3030">
        <row r="4">
          <cell r="I4">
            <v>0</v>
          </cell>
        </row>
      </sheetData>
      <sheetData sheetId="3031">
        <row r="4">
          <cell r="I4">
            <v>0</v>
          </cell>
        </row>
      </sheetData>
      <sheetData sheetId="3032">
        <row r="4">
          <cell r="I4">
            <v>0</v>
          </cell>
        </row>
      </sheetData>
      <sheetData sheetId="3033">
        <row r="4">
          <cell r="I4">
            <v>0</v>
          </cell>
        </row>
      </sheetData>
      <sheetData sheetId="3034">
        <row r="4">
          <cell r="I4">
            <v>0</v>
          </cell>
        </row>
      </sheetData>
      <sheetData sheetId="3035">
        <row r="4">
          <cell r="I4">
            <v>0</v>
          </cell>
        </row>
      </sheetData>
      <sheetData sheetId="3036">
        <row r="4">
          <cell r="I4">
            <v>0</v>
          </cell>
        </row>
      </sheetData>
      <sheetData sheetId="3037">
        <row r="4">
          <cell r="I4">
            <v>0</v>
          </cell>
        </row>
      </sheetData>
      <sheetData sheetId="3038">
        <row r="4">
          <cell r="I4">
            <v>0</v>
          </cell>
        </row>
      </sheetData>
      <sheetData sheetId="3039">
        <row r="4">
          <cell r="I4">
            <v>0</v>
          </cell>
        </row>
      </sheetData>
      <sheetData sheetId="3040">
        <row r="4">
          <cell r="I4">
            <v>0</v>
          </cell>
        </row>
      </sheetData>
      <sheetData sheetId="3041">
        <row r="4">
          <cell r="I4">
            <v>0</v>
          </cell>
        </row>
      </sheetData>
      <sheetData sheetId="3042">
        <row r="4">
          <cell r="I4">
            <v>0</v>
          </cell>
        </row>
      </sheetData>
      <sheetData sheetId="3043">
        <row r="4">
          <cell r="I4">
            <v>0</v>
          </cell>
        </row>
      </sheetData>
      <sheetData sheetId="3044">
        <row r="4">
          <cell r="I4">
            <v>0</v>
          </cell>
        </row>
      </sheetData>
      <sheetData sheetId="3045">
        <row r="4">
          <cell r="I4">
            <v>0</v>
          </cell>
        </row>
      </sheetData>
      <sheetData sheetId="3046">
        <row r="4">
          <cell r="I4">
            <v>0</v>
          </cell>
        </row>
      </sheetData>
      <sheetData sheetId="3047">
        <row r="4">
          <cell r="I4">
            <v>0</v>
          </cell>
        </row>
      </sheetData>
      <sheetData sheetId="3048">
        <row r="4">
          <cell r="I4">
            <v>0</v>
          </cell>
        </row>
      </sheetData>
      <sheetData sheetId="3049">
        <row r="4">
          <cell r="I4">
            <v>0</v>
          </cell>
        </row>
      </sheetData>
      <sheetData sheetId="3050">
        <row r="4">
          <cell r="I4">
            <v>0</v>
          </cell>
        </row>
      </sheetData>
      <sheetData sheetId="3051">
        <row r="4">
          <cell r="I4">
            <v>0</v>
          </cell>
        </row>
      </sheetData>
      <sheetData sheetId="3052">
        <row r="4">
          <cell r="I4">
            <v>0</v>
          </cell>
        </row>
      </sheetData>
      <sheetData sheetId="3053">
        <row r="4">
          <cell r="I4">
            <v>0</v>
          </cell>
        </row>
      </sheetData>
      <sheetData sheetId="3054">
        <row r="4">
          <cell r="I4">
            <v>0</v>
          </cell>
        </row>
      </sheetData>
      <sheetData sheetId="3055">
        <row r="4">
          <cell r="I4">
            <v>0</v>
          </cell>
        </row>
      </sheetData>
      <sheetData sheetId="3056">
        <row r="4">
          <cell r="I4">
            <v>0</v>
          </cell>
        </row>
      </sheetData>
      <sheetData sheetId="3057">
        <row r="4">
          <cell r="I4">
            <v>0</v>
          </cell>
        </row>
      </sheetData>
      <sheetData sheetId="3058">
        <row r="4">
          <cell r="I4">
            <v>0</v>
          </cell>
        </row>
      </sheetData>
      <sheetData sheetId="3059">
        <row r="4">
          <cell r="I4">
            <v>0</v>
          </cell>
        </row>
      </sheetData>
      <sheetData sheetId="3060">
        <row r="4">
          <cell r="I4">
            <v>0</v>
          </cell>
        </row>
      </sheetData>
      <sheetData sheetId="3061">
        <row r="4">
          <cell r="I4">
            <v>0</v>
          </cell>
        </row>
      </sheetData>
      <sheetData sheetId="3062">
        <row r="4">
          <cell r="I4">
            <v>0</v>
          </cell>
        </row>
      </sheetData>
      <sheetData sheetId="3063">
        <row r="4">
          <cell r="I4">
            <v>0</v>
          </cell>
        </row>
      </sheetData>
      <sheetData sheetId="3064">
        <row r="4">
          <cell r="I4">
            <v>0</v>
          </cell>
        </row>
      </sheetData>
      <sheetData sheetId="3065">
        <row r="4">
          <cell r="I4">
            <v>0</v>
          </cell>
        </row>
      </sheetData>
      <sheetData sheetId="3066">
        <row r="4">
          <cell r="I4">
            <v>0</v>
          </cell>
        </row>
      </sheetData>
      <sheetData sheetId="3067">
        <row r="4">
          <cell r="I4">
            <v>0</v>
          </cell>
        </row>
      </sheetData>
      <sheetData sheetId="3068">
        <row r="4">
          <cell r="I4">
            <v>0</v>
          </cell>
        </row>
      </sheetData>
      <sheetData sheetId="3069">
        <row r="4">
          <cell r="I4">
            <v>0</v>
          </cell>
        </row>
      </sheetData>
      <sheetData sheetId="3070">
        <row r="4">
          <cell r="I4">
            <v>0</v>
          </cell>
        </row>
      </sheetData>
      <sheetData sheetId="3071">
        <row r="4">
          <cell r="I4">
            <v>0</v>
          </cell>
        </row>
      </sheetData>
      <sheetData sheetId="3072">
        <row r="4">
          <cell r="I4">
            <v>0</v>
          </cell>
        </row>
      </sheetData>
      <sheetData sheetId="3073">
        <row r="4">
          <cell r="I4">
            <v>0</v>
          </cell>
        </row>
      </sheetData>
      <sheetData sheetId="3074">
        <row r="4">
          <cell r="I4">
            <v>0</v>
          </cell>
        </row>
      </sheetData>
      <sheetData sheetId="3075">
        <row r="4">
          <cell r="I4">
            <v>0</v>
          </cell>
        </row>
      </sheetData>
      <sheetData sheetId="3076"/>
      <sheetData sheetId="3077">
        <row r="4">
          <cell r="I4">
            <v>0</v>
          </cell>
        </row>
      </sheetData>
      <sheetData sheetId="3078"/>
      <sheetData sheetId="3079">
        <row r="4">
          <cell r="I4">
            <v>0</v>
          </cell>
        </row>
      </sheetData>
      <sheetData sheetId="3080"/>
      <sheetData sheetId="3081">
        <row r="4">
          <cell r="I4">
            <v>0</v>
          </cell>
        </row>
      </sheetData>
      <sheetData sheetId="3082"/>
      <sheetData sheetId="3083">
        <row r="4">
          <cell r="I4">
            <v>0</v>
          </cell>
        </row>
      </sheetData>
      <sheetData sheetId="3084"/>
      <sheetData sheetId="3085"/>
      <sheetData sheetId="3086">
        <row r="4">
          <cell r="I4">
            <v>0</v>
          </cell>
        </row>
      </sheetData>
      <sheetData sheetId="3087">
        <row r="4">
          <cell r="I4">
            <v>0</v>
          </cell>
        </row>
      </sheetData>
      <sheetData sheetId="3088">
        <row r="4">
          <cell r="I4">
            <v>0</v>
          </cell>
        </row>
      </sheetData>
      <sheetData sheetId="3089">
        <row r="4">
          <cell r="I4">
            <v>0</v>
          </cell>
        </row>
      </sheetData>
      <sheetData sheetId="3090">
        <row r="4">
          <cell r="I4">
            <v>0</v>
          </cell>
        </row>
      </sheetData>
      <sheetData sheetId="3091"/>
      <sheetData sheetId="3092">
        <row r="4">
          <cell r="I4">
            <v>0</v>
          </cell>
        </row>
      </sheetData>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ow r="4">
          <cell r="I4">
            <v>0</v>
          </cell>
        </row>
      </sheetData>
      <sheetData sheetId="3116"/>
      <sheetData sheetId="3117"/>
      <sheetData sheetId="3118"/>
      <sheetData sheetId="3119"/>
      <sheetData sheetId="3120"/>
      <sheetData sheetId="3121"/>
      <sheetData sheetId="3122"/>
      <sheetData sheetId="3123">
        <row r="4">
          <cell r="I4">
            <v>0</v>
          </cell>
        </row>
      </sheetData>
      <sheetData sheetId="3124"/>
      <sheetData sheetId="3125">
        <row r="4">
          <cell r="I4">
            <v>0</v>
          </cell>
        </row>
      </sheetData>
      <sheetData sheetId="3126"/>
      <sheetData sheetId="3127">
        <row r="4">
          <cell r="I4">
            <v>0</v>
          </cell>
        </row>
      </sheetData>
      <sheetData sheetId="3128">
        <row r="4">
          <cell r="I4">
            <v>0</v>
          </cell>
        </row>
      </sheetData>
      <sheetData sheetId="3129"/>
      <sheetData sheetId="3130">
        <row r="4">
          <cell r="I4">
            <v>0</v>
          </cell>
        </row>
      </sheetData>
      <sheetData sheetId="3131"/>
      <sheetData sheetId="3132">
        <row r="4">
          <cell r="I4">
            <v>0</v>
          </cell>
        </row>
      </sheetData>
      <sheetData sheetId="3133">
        <row r="4">
          <cell r="I4">
            <v>0</v>
          </cell>
        </row>
      </sheetData>
      <sheetData sheetId="3134"/>
      <sheetData sheetId="3135">
        <row r="4">
          <cell r="I4">
            <v>0</v>
          </cell>
        </row>
      </sheetData>
      <sheetData sheetId="3136">
        <row r="4">
          <cell r="I4">
            <v>0</v>
          </cell>
        </row>
      </sheetData>
      <sheetData sheetId="3137">
        <row r="4">
          <cell r="I4">
            <v>0</v>
          </cell>
        </row>
      </sheetData>
      <sheetData sheetId="3138">
        <row r="4">
          <cell r="I4">
            <v>0</v>
          </cell>
        </row>
      </sheetData>
      <sheetData sheetId="3139"/>
      <sheetData sheetId="3140">
        <row r="4">
          <cell r="I4">
            <v>0</v>
          </cell>
        </row>
      </sheetData>
      <sheetData sheetId="3141">
        <row r="4">
          <cell r="I4">
            <v>0</v>
          </cell>
        </row>
      </sheetData>
      <sheetData sheetId="3142"/>
      <sheetData sheetId="3143">
        <row r="4">
          <cell r="I4">
            <v>0</v>
          </cell>
        </row>
      </sheetData>
      <sheetData sheetId="3144"/>
      <sheetData sheetId="3145">
        <row r="4">
          <cell r="I4">
            <v>0</v>
          </cell>
        </row>
      </sheetData>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efreshError="1"/>
      <sheetData sheetId="3188" refreshError="1"/>
      <sheetData sheetId="3189" refreshError="1"/>
      <sheetData sheetId="3190" refreshError="1"/>
      <sheetData sheetId="3191" refreshError="1"/>
      <sheetData sheetId="3192" refreshError="1"/>
      <sheetData sheetId="3193"/>
      <sheetData sheetId="3194"/>
      <sheetData sheetId="3195" refreshError="1"/>
      <sheetData sheetId="3196" refreshError="1"/>
      <sheetData sheetId="3197" refreshError="1"/>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sheetData sheetId="3284">
        <row r="4">
          <cell r="I4">
            <v>0</v>
          </cell>
        </row>
      </sheetData>
      <sheetData sheetId="3285"/>
      <sheetData sheetId="3286"/>
      <sheetData sheetId="3287"/>
      <sheetData sheetId="3288"/>
      <sheetData sheetId="3289"/>
      <sheetData sheetId="3290"/>
      <sheetData sheetId="3291"/>
      <sheetData sheetId="3292">
        <row r="4">
          <cell r="I4">
            <v>0</v>
          </cell>
        </row>
      </sheetData>
      <sheetData sheetId="3293"/>
      <sheetData sheetId="3294">
        <row r="4">
          <cell r="I4">
            <v>0</v>
          </cell>
        </row>
      </sheetData>
      <sheetData sheetId="3295"/>
      <sheetData sheetId="3296"/>
      <sheetData sheetId="3297"/>
      <sheetData sheetId="3298"/>
      <sheetData sheetId="3299"/>
      <sheetData sheetId="3300">
        <row r="4">
          <cell r="M4">
            <v>100</v>
          </cell>
        </row>
      </sheetData>
      <sheetData sheetId="3301"/>
      <sheetData sheetId="3302">
        <row r="4">
          <cell r="M4">
            <v>100</v>
          </cell>
        </row>
      </sheetData>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row r="4">
          <cell r="M4">
            <v>100</v>
          </cell>
        </row>
      </sheetData>
      <sheetData sheetId="3317"/>
      <sheetData sheetId="3318">
        <row r="4">
          <cell r="M4">
            <v>100</v>
          </cell>
        </row>
      </sheetData>
      <sheetData sheetId="3319"/>
      <sheetData sheetId="3320"/>
      <sheetData sheetId="3321"/>
      <sheetData sheetId="3322"/>
      <sheetData sheetId="3323"/>
      <sheetData sheetId="3324">
        <row r="4">
          <cell r="M4">
            <v>100</v>
          </cell>
        </row>
      </sheetData>
      <sheetData sheetId="3325"/>
      <sheetData sheetId="3326">
        <row r="4">
          <cell r="M4">
            <v>100</v>
          </cell>
        </row>
      </sheetData>
      <sheetData sheetId="3327"/>
      <sheetData sheetId="3328">
        <row r="4">
          <cell r="M4">
            <v>100</v>
          </cell>
        </row>
      </sheetData>
      <sheetData sheetId="3329"/>
      <sheetData sheetId="3330"/>
      <sheetData sheetId="3331"/>
      <sheetData sheetId="3332"/>
      <sheetData sheetId="3333"/>
      <sheetData sheetId="3334">
        <row r="4">
          <cell r="M4">
            <v>100</v>
          </cell>
        </row>
      </sheetData>
      <sheetData sheetId="3335"/>
      <sheetData sheetId="3336">
        <row r="4">
          <cell r="M4">
            <v>100</v>
          </cell>
        </row>
      </sheetData>
      <sheetData sheetId="3337"/>
      <sheetData sheetId="3338"/>
      <sheetData sheetId="3339"/>
      <sheetData sheetId="3340"/>
      <sheetData sheetId="3341"/>
      <sheetData sheetId="3342">
        <row r="4">
          <cell r="M4">
            <v>100</v>
          </cell>
        </row>
      </sheetData>
      <sheetData sheetId="3343"/>
      <sheetData sheetId="3344">
        <row r="4">
          <cell r="M4">
            <v>100</v>
          </cell>
        </row>
      </sheetData>
      <sheetData sheetId="3345">
        <row r="4">
          <cell r="M4">
            <v>100</v>
          </cell>
        </row>
      </sheetData>
      <sheetData sheetId="3346"/>
      <sheetData sheetId="3347">
        <row r="4">
          <cell r="M4">
            <v>100</v>
          </cell>
        </row>
      </sheetData>
      <sheetData sheetId="3348"/>
      <sheetData sheetId="3349"/>
      <sheetData sheetId="3350"/>
      <sheetData sheetId="3351"/>
      <sheetData sheetId="3352"/>
      <sheetData sheetId="3353">
        <row r="4">
          <cell r="M4">
            <v>100</v>
          </cell>
        </row>
      </sheetData>
      <sheetData sheetId="3354"/>
      <sheetData sheetId="3355">
        <row r="4">
          <cell r="M4">
            <v>100</v>
          </cell>
        </row>
      </sheetData>
      <sheetData sheetId="3356">
        <row r="4">
          <cell r="M4">
            <v>100</v>
          </cell>
        </row>
      </sheetData>
      <sheetData sheetId="3357"/>
      <sheetData sheetId="3358">
        <row r="4">
          <cell r="M4">
            <v>100</v>
          </cell>
        </row>
      </sheetData>
      <sheetData sheetId="3359"/>
      <sheetData sheetId="3360"/>
      <sheetData sheetId="3361"/>
      <sheetData sheetId="3362"/>
      <sheetData sheetId="3363"/>
      <sheetData sheetId="3364">
        <row r="4">
          <cell r="M4">
            <v>100</v>
          </cell>
        </row>
      </sheetData>
      <sheetData sheetId="3365"/>
      <sheetData sheetId="3366">
        <row r="4">
          <cell r="M4">
            <v>100</v>
          </cell>
        </row>
      </sheetData>
      <sheetData sheetId="3367"/>
      <sheetData sheetId="3368">
        <row r="4">
          <cell r="M4">
            <v>100</v>
          </cell>
        </row>
      </sheetData>
      <sheetData sheetId="3369">
        <row r="4">
          <cell r="M4">
            <v>100</v>
          </cell>
        </row>
      </sheetData>
      <sheetData sheetId="3370">
        <row r="4">
          <cell r="M4">
            <v>100</v>
          </cell>
        </row>
      </sheetData>
      <sheetData sheetId="3371">
        <row r="4">
          <cell r="M4">
            <v>100</v>
          </cell>
        </row>
      </sheetData>
      <sheetData sheetId="3372"/>
      <sheetData sheetId="3373"/>
      <sheetData sheetId="3374"/>
      <sheetData sheetId="3375"/>
      <sheetData sheetId="3376">
        <row r="4">
          <cell r="M4">
            <v>100</v>
          </cell>
        </row>
      </sheetData>
      <sheetData sheetId="3377">
        <row r="4">
          <cell r="M4">
            <v>100</v>
          </cell>
        </row>
      </sheetData>
      <sheetData sheetId="3378">
        <row r="4">
          <cell r="M4">
            <v>100</v>
          </cell>
        </row>
      </sheetData>
      <sheetData sheetId="3379">
        <row r="4">
          <cell r="M4">
            <v>100</v>
          </cell>
        </row>
      </sheetData>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ow r="4">
          <cell r="I4">
            <v>0</v>
          </cell>
        </row>
      </sheetData>
      <sheetData sheetId="3445"/>
      <sheetData sheetId="3446">
        <row r="4">
          <cell r="I4">
            <v>0</v>
          </cell>
        </row>
      </sheetData>
      <sheetData sheetId="3447"/>
      <sheetData sheetId="3448"/>
      <sheetData sheetId="3449"/>
      <sheetData sheetId="3450"/>
      <sheetData sheetId="3451"/>
      <sheetData sheetId="3452">
        <row r="4">
          <cell r="I4">
            <v>0</v>
          </cell>
        </row>
      </sheetData>
      <sheetData sheetId="3453"/>
      <sheetData sheetId="3454">
        <row r="4">
          <cell r="I4">
            <v>0</v>
          </cell>
        </row>
      </sheetData>
      <sheetData sheetId="3455"/>
      <sheetData sheetId="3456"/>
      <sheetData sheetId="3457">
        <row r="4">
          <cell r="I4">
            <v>0</v>
          </cell>
        </row>
      </sheetData>
      <sheetData sheetId="3458"/>
      <sheetData sheetId="3459">
        <row r="4">
          <cell r="I4">
            <v>0</v>
          </cell>
        </row>
      </sheetData>
      <sheetData sheetId="3460"/>
      <sheetData sheetId="3461"/>
      <sheetData sheetId="3462">
        <row r="4">
          <cell r="I4">
            <v>0</v>
          </cell>
        </row>
      </sheetData>
      <sheetData sheetId="3463">
        <row r="4">
          <cell r="I4">
            <v>0</v>
          </cell>
        </row>
      </sheetData>
      <sheetData sheetId="3464">
        <row r="4">
          <cell r="I4">
            <v>0</v>
          </cell>
        </row>
      </sheetData>
      <sheetData sheetId="3465">
        <row r="4">
          <cell r="I4">
            <v>0</v>
          </cell>
        </row>
      </sheetData>
      <sheetData sheetId="3466">
        <row r="4">
          <cell r="I4">
            <v>0</v>
          </cell>
        </row>
      </sheetData>
      <sheetData sheetId="3467">
        <row r="4">
          <cell r="I4">
            <v>0</v>
          </cell>
        </row>
      </sheetData>
      <sheetData sheetId="3468">
        <row r="4">
          <cell r="I4">
            <v>0</v>
          </cell>
        </row>
      </sheetData>
      <sheetData sheetId="3469">
        <row r="4">
          <cell r="M4">
            <v>100</v>
          </cell>
        </row>
      </sheetData>
      <sheetData sheetId="3470">
        <row r="4">
          <cell r="I4">
            <v>0</v>
          </cell>
        </row>
      </sheetData>
      <sheetData sheetId="3471">
        <row r="4">
          <cell r="I4">
            <v>0</v>
          </cell>
        </row>
      </sheetData>
      <sheetData sheetId="3472">
        <row r="4">
          <cell r="I4">
            <v>0</v>
          </cell>
        </row>
      </sheetData>
      <sheetData sheetId="3473">
        <row r="4">
          <cell r="I4">
            <v>0</v>
          </cell>
        </row>
      </sheetData>
      <sheetData sheetId="3474">
        <row r="4">
          <cell r="I4">
            <v>0</v>
          </cell>
        </row>
      </sheetData>
      <sheetData sheetId="3475">
        <row r="4">
          <cell r="I4">
            <v>0</v>
          </cell>
        </row>
      </sheetData>
      <sheetData sheetId="3476">
        <row r="4">
          <cell r="I4">
            <v>0</v>
          </cell>
        </row>
      </sheetData>
      <sheetData sheetId="3477">
        <row r="4">
          <cell r="M4">
            <v>100</v>
          </cell>
        </row>
      </sheetData>
      <sheetData sheetId="3478">
        <row r="4">
          <cell r="M4">
            <v>100</v>
          </cell>
        </row>
      </sheetData>
      <sheetData sheetId="3479">
        <row r="4">
          <cell r="M4">
            <v>100</v>
          </cell>
        </row>
      </sheetData>
      <sheetData sheetId="3480">
        <row r="4">
          <cell r="M4">
            <v>100</v>
          </cell>
        </row>
      </sheetData>
      <sheetData sheetId="3481">
        <row r="4">
          <cell r="M4">
            <v>100</v>
          </cell>
        </row>
      </sheetData>
      <sheetData sheetId="3482">
        <row r="4">
          <cell r="M4">
            <v>100</v>
          </cell>
        </row>
      </sheetData>
      <sheetData sheetId="3483">
        <row r="4">
          <cell r="M4">
            <v>100</v>
          </cell>
        </row>
      </sheetData>
      <sheetData sheetId="3484">
        <row r="4">
          <cell r="M4">
            <v>100</v>
          </cell>
        </row>
      </sheetData>
      <sheetData sheetId="3485">
        <row r="4">
          <cell r="M4">
            <v>100</v>
          </cell>
        </row>
      </sheetData>
      <sheetData sheetId="3486">
        <row r="4">
          <cell r="M4">
            <v>100</v>
          </cell>
        </row>
      </sheetData>
      <sheetData sheetId="3487">
        <row r="4">
          <cell r="M4">
            <v>100</v>
          </cell>
        </row>
      </sheetData>
      <sheetData sheetId="3488">
        <row r="4">
          <cell r="M4">
            <v>100</v>
          </cell>
        </row>
      </sheetData>
      <sheetData sheetId="3489">
        <row r="4">
          <cell r="M4">
            <v>100</v>
          </cell>
        </row>
      </sheetData>
      <sheetData sheetId="3490">
        <row r="4">
          <cell r="M4">
            <v>100</v>
          </cell>
        </row>
      </sheetData>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ow r="4">
          <cell r="M4">
            <v>100</v>
          </cell>
        </row>
      </sheetData>
      <sheetData sheetId="3498">
        <row r="4">
          <cell r="M4">
            <v>100</v>
          </cell>
        </row>
      </sheetData>
      <sheetData sheetId="3499">
        <row r="4">
          <cell r="M4">
            <v>100</v>
          </cell>
        </row>
      </sheetData>
      <sheetData sheetId="3500">
        <row r="4">
          <cell r="M4">
            <v>100</v>
          </cell>
        </row>
      </sheetData>
      <sheetData sheetId="3501">
        <row r="4">
          <cell r="M4">
            <v>100</v>
          </cell>
        </row>
      </sheetData>
      <sheetData sheetId="3502">
        <row r="4">
          <cell r="M4">
            <v>100</v>
          </cell>
        </row>
      </sheetData>
      <sheetData sheetId="3503">
        <row r="4">
          <cell r="M4">
            <v>100</v>
          </cell>
        </row>
      </sheetData>
      <sheetData sheetId="3504">
        <row r="4">
          <cell r="M4">
            <v>100</v>
          </cell>
        </row>
      </sheetData>
      <sheetData sheetId="3505">
        <row r="4">
          <cell r="M4">
            <v>100</v>
          </cell>
        </row>
      </sheetData>
      <sheetData sheetId="3506">
        <row r="4">
          <cell r="M4">
            <v>100</v>
          </cell>
        </row>
      </sheetData>
      <sheetData sheetId="3507">
        <row r="4">
          <cell r="M4">
            <v>100</v>
          </cell>
        </row>
      </sheetData>
      <sheetData sheetId="3508">
        <row r="4">
          <cell r="M4">
            <v>100</v>
          </cell>
        </row>
      </sheetData>
      <sheetData sheetId="3509">
        <row r="4">
          <cell r="M4">
            <v>100</v>
          </cell>
        </row>
      </sheetData>
      <sheetData sheetId="3510">
        <row r="4">
          <cell r="M4">
            <v>100</v>
          </cell>
        </row>
      </sheetData>
      <sheetData sheetId="3511">
        <row r="4">
          <cell r="M4">
            <v>100</v>
          </cell>
        </row>
      </sheetData>
      <sheetData sheetId="3512">
        <row r="4">
          <cell r="M4">
            <v>100</v>
          </cell>
        </row>
      </sheetData>
      <sheetData sheetId="3513">
        <row r="4">
          <cell r="M4">
            <v>100</v>
          </cell>
        </row>
      </sheetData>
      <sheetData sheetId="3514">
        <row r="4">
          <cell r="M4">
            <v>100</v>
          </cell>
        </row>
      </sheetData>
      <sheetData sheetId="3515" refreshError="1"/>
      <sheetData sheetId="3516" refreshError="1"/>
      <sheetData sheetId="3517" refreshError="1"/>
      <sheetData sheetId="3518" refreshError="1"/>
      <sheetData sheetId="3519" refreshError="1"/>
      <sheetData sheetId="3520" refreshError="1"/>
      <sheetData sheetId="3521">
        <row r="4">
          <cell r="M4">
            <v>100</v>
          </cell>
        </row>
      </sheetData>
      <sheetData sheetId="3522">
        <row r="4">
          <cell r="M4">
            <v>100</v>
          </cell>
        </row>
      </sheetData>
      <sheetData sheetId="3523">
        <row r="4">
          <cell r="M4">
            <v>100</v>
          </cell>
        </row>
      </sheetData>
      <sheetData sheetId="3524">
        <row r="4">
          <cell r="M4">
            <v>100</v>
          </cell>
        </row>
      </sheetData>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sheetData sheetId="3627">
        <row r="4">
          <cell r="I4">
            <v>0</v>
          </cell>
        </row>
      </sheetData>
      <sheetData sheetId="3628">
        <row r="4">
          <cell r="I4">
            <v>0</v>
          </cell>
        </row>
      </sheetData>
      <sheetData sheetId="3629">
        <row r="4">
          <cell r="I4">
            <v>0</v>
          </cell>
        </row>
      </sheetData>
      <sheetData sheetId="3630">
        <row r="4">
          <cell r="I4">
            <v>0</v>
          </cell>
        </row>
      </sheetData>
      <sheetData sheetId="3631">
        <row r="4">
          <cell r="I4">
            <v>0</v>
          </cell>
        </row>
      </sheetData>
      <sheetData sheetId="3632">
        <row r="4">
          <cell r="I4">
            <v>0</v>
          </cell>
        </row>
      </sheetData>
      <sheetData sheetId="3633">
        <row r="4">
          <cell r="I4">
            <v>0</v>
          </cell>
        </row>
      </sheetData>
      <sheetData sheetId="3634">
        <row r="4">
          <cell r="I4">
            <v>0</v>
          </cell>
        </row>
      </sheetData>
      <sheetData sheetId="3635">
        <row r="4">
          <cell r="I4">
            <v>0</v>
          </cell>
        </row>
      </sheetData>
      <sheetData sheetId="3636">
        <row r="4">
          <cell r="I4">
            <v>0</v>
          </cell>
        </row>
      </sheetData>
      <sheetData sheetId="3637">
        <row r="4">
          <cell r="I4">
            <v>0</v>
          </cell>
        </row>
      </sheetData>
      <sheetData sheetId="3638">
        <row r="4">
          <cell r="I4">
            <v>0</v>
          </cell>
        </row>
      </sheetData>
      <sheetData sheetId="3639">
        <row r="4">
          <cell r="I4">
            <v>0</v>
          </cell>
        </row>
      </sheetData>
      <sheetData sheetId="3640">
        <row r="4">
          <cell r="I4">
            <v>0</v>
          </cell>
        </row>
      </sheetData>
      <sheetData sheetId="3641">
        <row r="4">
          <cell r="I4">
            <v>0</v>
          </cell>
        </row>
      </sheetData>
      <sheetData sheetId="3642">
        <row r="4">
          <cell r="I4">
            <v>0</v>
          </cell>
        </row>
      </sheetData>
      <sheetData sheetId="3643">
        <row r="4">
          <cell r="I4">
            <v>0</v>
          </cell>
        </row>
      </sheetData>
      <sheetData sheetId="3644">
        <row r="4">
          <cell r="I4">
            <v>0</v>
          </cell>
        </row>
      </sheetData>
      <sheetData sheetId="3645">
        <row r="4">
          <cell r="I4">
            <v>0</v>
          </cell>
        </row>
      </sheetData>
      <sheetData sheetId="3646" refreshError="1"/>
      <sheetData sheetId="3647" refreshError="1"/>
      <sheetData sheetId="3648">
        <row r="4">
          <cell r="I4">
            <v>0</v>
          </cell>
        </row>
      </sheetData>
      <sheetData sheetId="3649">
        <row r="4">
          <cell r="I4">
            <v>0</v>
          </cell>
        </row>
      </sheetData>
      <sheetData sheetId="3650" refreshError="1"/>
      <sheetData sheetId="3651" refreshError="1"/>
      <sheetData sheetId="3652" refreshError="1"/>
      <sheetData sheetId="3653">
        <row r="4">
          <cell r="I4">
            <v>0</v>
          </cell>
        </row>
      </sheetData>
      <sheetData sheetId="3654">
        <row r="4">
          <cell r="I4">
            <v>0</v>
          </cell>
        </row>
      </sheetData>
      <sheetData sheetId="3655">
        <row r="4">
          <cell r="I4">
            <v>0</v>
          </cell>
        </row>
      </sheetData>
      <sheetData sheetId="3656">
        <row r="4">
          <cell r="I4">
            <v>0</v>
          </cell>
        </row>
      </sheetData>
      <sheetData sheetId="3657">
        <row r="4">
          <cell r="M4">
            <v>100</v>
          </cell>
        </row>
      </sheetData>
      <sheetData sheetId="3658">
        <row r="4">
          <cell r="M4">
            <v>100</v>
          </cell>
        </row>
      </sheetData>
      <sheetData sheetId="3659">
        <row r="4">
          <cell r="M4">
            <v>100</v>
          </cell>
        </row>
      </sheetData>
      <sheetData sheetId="3660">
        <row r="4">
          <cell r="M4">
            <v>100</v>
          </cell>
        </row>
      </sheetData>
      <sheetData sheetId="3661">
        <row r="4">
          <cell r="M4">
            <v>100</v>
          </cell>
        </row>
      </sheetData>
      <sheetData sheetId="3662">
        <row r="4">
          <cell r="I4">
            <v>0</v>
          </cell>
        </row>
      </sheetData>
      <sheetData sheetId="3663">
        <row r="4">
          <cell r="M4">
            <v>100</v>
          </cell>
        </row>
      </sheetData>
      <sheetData sheetId="3664">
        <row r="4">
          <cell r="I4">
            <v>0</v>
          </cell>
        </row>
      </sheetData>
      <sheetData sheetId="3665">
        <row r="4">
          <cell r="M4">
            <v>100</v>
          </cell>
        </row>
      </sheetData>
      <sheetData sheetId="3666">
        <row r="4">
          <cell r="M4">
            <v>100</v>
          </cell>
        </row>
      </sheetData>
      <sheetData sheetId="3667">
        <row r="4">
          <cell r="M4">
            <v>100</v>
          </cell>
        </row>
      </sheetData>
      <sheetData sheetId="3668">
        <row r="4">
          <cell r="M4">
            <v>100</v>
          </cell>
        </row>
      </sheetData>
      <sheetData sheetId="3669">
        <row r="4">
          <cell r="M4">
            <v>100</v>
          </cell>
        </row>
      </sheetData>
      <sheetData sheetId="3670">
        <row r="4">
          <cell r="M4">
            <v>100</v>
          </cell>
        </row>
      </sheetData>
      <sheetData sheetId="3671">
        <row r="4">
          <cell r="M4">
            <v>100</v>
          </cell>
        </row>
      </sheetData>
      <sheetData sheetId="3672">
        <row r="4">
          <cell r="M4">
            <v>100</v>
          </cell>
        </row>
      </sheetData>
      <sheetData sheetId="3673">
        <row r="4">
          <cell r="M4">
            <v>100</v>
          </cell>
        </row>
      </sheetData>
      <sheetData sheetId="3674">
        <row r="4">
          <cell r="M4">
            <v>100</v>
          </cell>
        </row>
      </sheetData>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ow r="4">
          <cell r="M4">
            <v>100</v>
          </cell>
        </row>
      </sheetData>
      <sheetData sheetId="3695"/>
      <sheetData sheetId="3696">
        <row r="4">
          <cell r="M4">
            <v>100</v>
          </cell>
        </row>
      </sheetData>
      <sheetData sheetId="3697">
        <row r="4">
          <cell r="M4">
            <v>100</v>
          </cell>
        </row>
      </sheetData>
      <sheetData sheetId="3698">
        <row r="4">
          <cell r="M4">
            <v>100</v>
          </cell>
        </row>
      </sheetData>
      <sheetData sheetId="3699">
        <row r="4">
          <cell r="M4">
            <v>100</v>
          </cell>
        </row>
      </sheetData>
      <sheetData sheetId="3700">
        <row r="4">
          <cell r="M4">
            <v>100</v>
          </cell>
        </row>
      </sheetData>
      <sheetData sheetId="3701">
        <row r="4">
          <cell r="M4">
            <v>100</v>
          </cell>
        </row>
      </sheetData>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sheetData sheetId="3793"/>
      <sheetData sheetId="3794"/>
      <sheetData sheetId="3795"/>
      <sheetData sheetId="3796">
        <row r="4">
          <cell r="M4">
            <v>100</v>
          </cell>
        </row>
      </sheetData>
      <sheetData sheetId="3797"/>
      <sheetData sheetId="3798"/>
      <sheetData sheetId="3799"/>
      <sheetData sheetId="3800"/>
      <sheetData sheetId="3801">
        <row r="4">
          <cell r="M4">
            <v>100</v>
          </cell>
        </row>
      </sheetData>
      <sheetData sheetId="3802"/>
      <sheetData sheetId="3803">
        <row r="4">
          <cell r="M4">
            <v>100</v>
          </cell>
        </row>
      </sheetData>
      <sheetData sheetId="3804">
        <row r="4">
          <cell r="M4">
            <v>100</v>
          </cell>
        </row>
      </sheetData>
      <sheetData sheetId="3805">
        <row r="4">
          <cell r="M4">
            <v>100</v>
          </cell>
        </row>
      </sheetData>
      <sheetData sheetId="3806">
        <row r="4">
          <cell r="M4">
            <v>100</v>
          </cell>
        </row>
      </sheetData>
      <sheetData sheetId="3807">
        <row r="4">
          <cell r="M4">
            <v>100</v>
          </cell>
        </row>
      </sheetData>
      <sheetData sheetId="3808">
        <row r="4">
          <cell r="M4">
            <v>100</v>
          </cell>
        </row>
      </sheetData>
      <sheetData sheetId="3809" refreshError="1"/>
      <sheetData sheetId="3810" refreshError="1"/>
      <sheetData sheetId="3811" refreshError="1"/>
      <sheetData sheetId="3812">
        <row r="4">
          <cell r="M4">
            <v>100</v>
          </cell>
        </row>
      </sheetData>
      <sheetData sheetId="3813">
        <row r="4">
          <cell r="M4">
            <v>100</v>
          </cell>
        </row>
      </sheetData>
      <sheetData sheetId="3814">
        <row r="4">
          <cell r="M4">
            <v>100</v>
          </cell>
        </row>
      </sheetData>
      <sheetData sheetId="3815">
        <row r="4">
          <cell r="M4">
            <v>100</v>
          </cell>
        </row>
      </sheetData>
      <sheetData sheetId="3816">
        <row r="4">
          <cell r="M4">
            <v>100</v>
          </cell>
        </row>
      </sheetData>
      <sheetData sheetId="3817">
        <row r="4">
          <cell r="M4">
            <v>100</v>
          </cell>
        </row>
      </sheetData>
      <sheetData sheetId="3818">
        <row r="4">
          <cell r="M4">
            <v>100</v>
          </cell>
        </row>
      </sheetData>
      <sheetData sheetId="3819">
        <row r="4">
          <cell r="M4">
            <v>100</v>
          </cell>
        </row>
      </sheetData>
      <sheetData sheetId="3820">
        <row r="4">
          <cell r="M4">
            <v>100</v>
          </cell>
        </row>
      </sheetData>
      <sheetData sheetId="3821" refreshError="1"/>
      <sheetData sheetId="3822">
        <row r="4">
          <cell r="M4">
            <v>100</v>
          </cell>
        </row>
      </sheetData>
      <sheetData sheetId="3823" refreshError="1"/>
      <sheetData sheetId="3824" refreshError="1"/>
      <sheetData sheetId="3825" refreshError="1"/>
      <sheetData sheetId="3826" refreshError="1"/>
      <sheetData sheetId="3827" refreshError="1"/>
      <sheetData sheetId="3828">
        <row r="4">
          <cell r="M4">
            <v>100</v>
          </cell>
        </row>
      </sheetData>
      <sheetData sheetId="3829">
        <row r="4">
          <cell r="M4">
            <v>100</v>
          </cell>
        </row>
      </sheetData>
      <sheetData sheetId="3830">
        <row r="4">
          <cell r="M4">
            <v>100</v>
          </cell>
        </row>
      </sheetData>
      <sheetData sheetId="3831">
        <row r="4">
          <cell r="M4">
            <v>100</v>
          </cell>
        </row>
      </sheetData>
      <sheetData sheetId="3832">
        <row r="4">
          <cell r="M4">
            <v>100</v>
          </cell>
        </row>
      </sheetData>
      <sheetData sheetId="3833">
        <row r="4">
          <cell r="M4">
            <v>100</v>
          </cell>
        </row>
      </sheetData>
      <sheetData sheetId="3834">
        <row r="4">
          <cell r="M4">
            <v>100</v>
          </cell>
        </row>
      </sheetData>
      <sheetData sheetId="3835">
        <row r="4">
          <cell r="M4">
            <v>100</v>
          </cell>
        </row>
      </sheetData>
      <sheetData sheetId="3836">
        <row r="4">
          <cell r="M4">
            <v>100</v>
          </cell>
        </row>
      </sheetData>
      <sheetData sheetId="3837" refreshError="1"/>
      <sheetData sheetId="3838" refreshError="1"/>
      <sheetData sheetId="3839">
        <row r="4">
          <cell r="M4">
            <v>100</v>
          </cell>
        </row>
      </sheetData>
      <sheetData sheetId="3840">
        <row r="4">
          <cell r="M4">
            <v>100</v>
          </cell>
        </row>
      </sheetData>
      <sheetData sheetId="3841">
        <row r="4">
          <cell r="M4">
            <v>100</v>
          </cell>
        </row>
      </sheetData>
      <sheetData sheetId="3842">
        <row r="4">
          <cell r="M4">
            <v>100</v>
          </cell>
        </row>
      </sheetData>
      <sheetData sheetId="3843">
        <row r="4">
          <cell r="M4">
            <v>100</v>
          </cell>
        </row>
      </sheetData>
      <sheetData sheetId="3844">
        <row r="4">
          <cell r="M4">
            <v>100</v>
          </cell>
        </row>
      </sheetData>
      <sheetData sheetId="3845">
        <row r="4">
          <cell r="M4">
            <v>100</v>
          </cell>
        </row>
      </sheetData>
      <sheetData sheetId="3846">
        <row r="4">
          <cell r="M4">
            <v>100</v>
          </cell>
        </row>
      </sheetData>
      <sheetData sheetId="3847">
        <row r="4">
          <cell r="M4">
            <v>100</v>
          </cell>
        </row>
      </sheetData>
      <sheetData sheetId="3848">
        <row r="4">
          <cell r="M4">
            <v>100</v>
          </cell>
        </row>
      </sheetData>
      <sheetData sheetId="3849">
        <row r="4">
          <cell r="M4">
            <v>100</v>
          </cell>
        </row>
      </sheetData>
      <sheetData sheetId="3850">
        <row r="4">
          <cell r="M4">
            <v>100</v>
          </cell>
        </row>
      </sheetData>
      <sheetData sheetId="3851">
        <row r="4">
          <cell r="M4">
            <v>100</v>
          </cell>
        </row>
      </sheetData>
      <sheetData sheetId="3852">
        <row r="4">
          <cell r="M4">
            <v>100</v>
          </cell>
        </row>
      </sheetData>
      <sheetData sheetId="3853">
        <row r="4">
          <cell r="M4">
            <v>100</v>
          </cell>
        </row>
      </sheetData>
      <sheetData sheetId="3854">
        <row r="4">
          <cell r="M4">
            <v>100</v>
          </cell>
        </row>
      </sheetData>
      <sheetData sheetId="3855">
        <row r="4">
          <cell r="M4">
            <v>100</v>
          </cell>
        </row>
      </sheetData>
      <sheetData sheetId="3856">
        <row r="4">
          <cell r="M4">
            <v>100</v>
          </cell>
        </row>
      </sheetData>
      <sheetData sheetId="3857">
        <row r="4">
          <cell r="M4">
            <v>100</v>
          </cell>
        </row>
      </sheetData>
      <sheetData sheetId="3858">
        <row r="4">
          <cell r="M4">
            <v>100</v>
          </cell>
        </row>
      </sheetData>
      <sheetData sheetId="3859">
        <row r="4">
          <cell r="M4">
            <v>100</v>
          </cell>
        </row>
      </sheetData>
      <sheetData sheetId="3860" refreshError="1"/>
      <sheetData sheetId="3861" refreshError="1"/>
      <sheetData sheetId="3862" refreshError="1"/>
      <sheetData sheetId="3863">
        <row r="4">
          <cell r="I4">
            <v>0</v>
          </cell>
        </row>
      </sheetData>
      <sheetData sheetId="3864" refreshError="1"/>
      <sheetData sheetId="3865" refreshError="1"/>
      <sheetData sheetId="3866" refreshError="1"/>
      <sheetData sheetId="3867" refreshError="1"/>
      <sheetData sheetId="3868" refreshError="1"/>
      <sheetData sheetId="3869" refreshError="1"/>
      <sheetData sheetId="3870"/>
      <sheetData sheetId="3871">
        <row r="4">
          <cell r="I4">
            <v>0</v>
          </cell>
        </row>
      </sheetData>
      <sheetData sheetId="3872" refreshError="1"/>
      <sheetData sheetId="3873" refreshError="1"/>
      <sheetData sheetId="3874" refreshError="1"/>
      <sheetData sheetId="3875" refreshError="1"/>
      <sheetData sheetId="3876" refreshError="1"/>
      <sheetData sheetId="3877" refreshError="1"/>
      <sheetData sheetId="3878"/>
      <sheetData sheetId="3879"/>
      <sheetData sheetId="3880"/>
      <sheetData sheetId="3881"/>
      <sheetData sheetId="3882"/>
      <sheetData sheetId="3883"/>
      <sheetData sheetId="3884">
        <row r="4">
          <cell r="I4">
            <v>0</v>
          </cell>
        </row>
      </sheetData>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ow r="4">
          <cell r="M4">
            <v>100</v>
          </cell>
        </row>
      </sheetData>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ow r="4">
          <cell r="I4">
            <v>0</v>
          </cell>
        </row>
      </sheetData>
      <sheetData sheetId="3923">
        <row r="4">
          <cell r="I4">
            <v>0</v>
          </cell>
        </row>
      </sheetData>
      <sheetData sheetId="3924">
        <row r="4">
          <cell r="I4">
            <v>0</v>
          </cell>
        </row>
      </sheetData>
      <sheetData sheetId="3925">
        <row r="4">
          <cell r="I4">
            <v>0</v>
          </cell>
        </row>
      </sheetData>
      <sheetData sheetId="3926">
        <row r="4">
          <cell r="M4">
            <v>100</v>
          </cell>
        </row>
      </sheetData>
      <sheetData sheetId="3927">
        <row r="4">
          <cell r="M4">
            <v>100</v>
          </cell>
        </row>
      </sheetData>
      <sheetData sheetId="3928">
        <row r="4">
          <cell r="M4">
            <v>100</v>
          </cell>
        </row>
      </sheetData>
      <sheetData sheetId="3929" refreshError="1"/>
      <sheetData sheetId="3930" refreshError="1"/>
      <sheetData sheetId="3931" refreshError="1"/>
      <sheetData sheetId="3932" refreshError="1"/>
      <sheetData sheetId="3933" refreshError="1"/>
      <sheetData sheetId="3934">
        <row r="4">
          <cell r="I4">
            <v>0</v>
          </cell>
        </row>
      </sheetData>
      <sheetData sheetId="3935">
        <row r="4">
          <cell r="I4">
            <v>0</v>
          </cell>
        </row>
      </sheetData>
      <sheetData sheetId="3936">
        <row r="4">
          <cell r="I4">
            <v>0</v>
          </cell>
        </row>
      </sheetData>
      <sheetData sheetId="3937">
        <row r="4">
          <cell r="I4">
            <v>0</v>
          </cell>
        </row>
      </sheetData>
      <sheetData sheetId="3938">
        <row r="4">
          <cell r="I4">
            <v>0</v>
          </cell>
        </row>
      </sheetData>
      <sheetData sheetId="3939">
        <row r="4">
          <cell r="I4">
            <v>0</v>
          </cell>
        </row>
      </sheetData>
      <sheetData sheetId="3940">
        <row r="4">
          <cell r="I4">
            <v>0</v>
          </cell>
        </row>
      </sheetData>
      <sheetData sheetId="3941">
        <row r="4">
          <cell r="I4">
            <v>0</v>
          </cell>
        </row>
      </sheetData>
      <sheetData sheetId="3942" refreshError="1"/>
      <sheetData sheetId="3943" refreshError="1"/>
      <sheetData sheetId="3944" refreshError="1"/>
      <sheetData sheetId="3945" refreshError="1"/>
      <sheetData sheetId="3946" refreshError="1"/>
      <sheetData sheetId="3947" refreshError="1"/>
      <sheetData sheetId="3948" refreshError="1"/>
      <sheetData sheetId="3949">
        <row r="4">
          <cell r="I4">
            <v>0</v>
          </cell>
        </row>
      </sheetData>
      <sheetData sheetId="3950">
        <row r="4">
          <cell r="I4">
            <v>0</v>
          </cell>
        </row>
      </sheetData>
      <sheetData sheetId="3951">
        <row r="4">
          <cell r="I4">
            <v>0</v>
          </cell>
        </row>
      </sheetData>
      <sheetData sheetId="3952">
        <row r="4">
          <cell r="I4">
            <v>0</v>
          </cell>
        </row>
      </sheetData>
      <sheetData sheetId="3953">
        <row r="4">
          <cell r="I4">
            <v>0</v>
          </cell>
        </row>
      </sheetData>
      <sheetData sheetId="3954">
        <row r="4">
          <cell r="I4">
            <v>0</v>
          </cell>
        </row>
      </sheetData>
      <sheetData sheetId="3955">
        <row r="4">
          <cell r="I4">
            <v>0</v>
          </cell>
        </row>
      </sheetData>
      <sheetData sheetId="3956">
        <row r="4">
          <cell r="I4">
            <v>0</v>
          </cell>
        </row>
      </sheetData>
      <sheetData sheetId="3957">
        <row r="4">
          <cell r="I4">
            <v>0</v>
          </cell>
        </row>
      </sheetData>
      <sheetData sheetId="3958">
        <row r="4">
          <cell r="I4">
            <v>0</v>
          </cell>
        </row>
      </sheetData>
      <sheetData sheetId="3959">
        <row r="4">
          <cell r="I4">
            <v>0</v>
          </cell>
        </row>
      </sheetData>
      <sheetData sheetId="3960">
        <row r="4">
          <cell r="I4">
            <v>0</v>
          </cell>
        </row>
      </sheetData>
      <sheetData sheetId="3961">
        <row r="4">
          <cell r="I4">
            <v>0</v>
          </cell>
        </row>
      </sheetData>
      <sheetData sheetId="3962">
        <row r="4">
          <cell r="I4">
            <v>0</v>
          </cell>
        </row>
      </sheetData>
      <sheetData sheetId="3963">
        <row r="4">
          <cell r="I4">
            <v>0</v>
          </cell>
        </row>
      </sheetData>
      <sheetData sheetId="3964">
        <row r="4">
          <cell r="I4">
            <v>0</v>
          </cell>
        </row>
      </sheetData>
      <sheetData sheetId="3965">
        <row r="4">
          <cell r="I4">
            <v>0</v>
          </cell>
        </row>
      </sheetData>
      <sheetData sheetId="3966">
        <row r="4">
          <cell r="I4">
            <v>0</v>
          </cell>
        </row>
      </sheetData>
      <sheetData sheetId="3967">
        <row r="4">
          <cell r="I4">
            <v>0</v>
          </cell>
        </row>
      </sheetData>
      <sheetData sheetId="3968">
        <row r="4">
          <cell r="I4">
            <v>0</v>
          </cell>
        </row>
      </sheetData>
      <sheetData sheetId="3969">
        <row r="4">
          <cell r="I4">
            <v>0</v>
          </cell>
        </row>
      </sheetData>
      <sheetData sheetId="3970">
        <row r="4">
          <cell r="I4">
            <v>0</v>
          </cell>
        </row>
      </sheetData>
      <sheetData sheetId="3971">
        <row r="4">
          <cell r="I4">
            <v>0</v>
          </cell>
        </row>
      </sheetData>
      <sheetData sheetId="3972">
        <row r="4">
          <cell r="I4">
            <v>0</v>
          </cell>
        </row>
      </sheetData>
      <sheetData sheetId="3973">
        <row r="4">
          <cell r="I4">
            <v>0</v>
          </cell>
        </row>
      </sheetData>
      <sheetData sheetId="3974">
        <row r="4">
          <cell r="I4">
            <v>0</v>
          </cell>
        </row>
      </sheetData>
      <sheetData sheetId="3975">
        <row r="4">
          <cell r="I4">
            <v>0</v>
          </cell>
        </row>
      </sheetData>
      <sheetData sheetId="3976">
        <row r="4">
          <cell r="I4">
            <v>0</v>
          </cell>
        </row>
      </sheetData>
      <sheetData sheetId="3977">
        <row r="4">
          <cell r="I4">
            <v>0</v>
          </cell>
        </row>
      </sheetData>
      <sheetData sheetId="3978">
        <row r="4">
          <cell r="I4">
            <v>0</v>
          </cell>
        </row>
      </sheetData>
      <sheetData sheetId="3979">
        <row r="4">
          <cell r="I4">
            <v>0</v>
          </cell>
        </row>
      </sheetData>
      <sheetData sheetId="3980">
        <row r="4">
          <cell r="I4">
            <v>0</v>
          </cell>
        </row>
      </sheetData>
      <sheetData sheetId="3981">
        <row r="4">
          <cell r="I4">
            <v>0</v>
          </cell>
        </row>
      </sheetData>
      <sheetData sheetId="3982">
        <row r="4">
          <cell r="I4">
            <v>0</v>
          </cell>
        </row>
      </sheetData>
      <sheetData sheetId="3983">
        <row r="4">
          <cell r="I4">
            <v>0</v>
          </cell>
        </row>
      </sheetData>
      <sheetData sheetId="3984">
        <row r="4">
          <cell r="I4">
            <v>0</v>
          </cell>
        </row>
      </sheetData>
      <sheetData sheetId="3985">
        <row r="4">
          <cell r="I4">
            <v>0</v>
          </cell>
        </row>
      </sheetData>
      <sheetData sheetId="3986">
        <row r="4">
          <cell r="I4">
            <v>0</v>
          </cell>
        </row>
      </sheetData>
      <sheetData sheetId="3987">
        <row r="4">
          <cell r="I4">
            <v>0</v>
          </cell>
        </row>
      </sheetData>
      <sheetData sheetId="3988">
        <row r="4">
          <cell r="I4">
            <v>0</v>
          </cell>
        </row>
      </sheetData>
      <sheetData sheetId="3989">
        <row r="4">
          <cell r="I4">
            <v>0</v>
          </cell>
        </row>
      </sheetData>
      <sheetData sheetId="3990">
        <row r="4">
          <cell r="I4">
            <v>0</v>
          </cell>
        </row>
      </sheetData>
      <sheetData sheetId="3991">
        <row r="4">
          <cell r="I4">
            <v>0</v>
          </cell>
        </row>
      </sheetData>
      <sheetData sheetId="3992">
        <row r="4">
          <cell r="I4">
            <v>0</v>
          </cell>
        </row>
      </sheetData>
      <sheetData sheetId="3993">
        <row r="4">
          <cell r="I4">
            <v>0</v>
          </cell>
        </row>
      </sheetData>
      <sheetData sheetId="3994">
        <row r="4">
          <cell r="I4">
            <v>0</v>
          </cell>
        </row>
      </sheetData>
      <sheetData sheetId="3995">
        <row r="4">
          <cell r="I4">
            <v>0</v>
          </cell>
        </row>
      </sheetData>
      <sheetData sheetId="3996">
        <row r="4">
          <cell r="I4">
            <v>0</v>
          </cell>
        </row>
      </sheetData>
      <sheetData sheetId="3997">
        <row r="4">
          <cell r="I4">
            <v>0</v>
          </cell>
        </row>
      </sheetData>
      <sheetData sheetId="3998">
        <row r="4">
          <cell r="I4">
            <v>0</v>
          </cell>
        </row>
      </sheetData>
      <sheetData sheetId="3999">
        <row r="4">
          <cell r="I4">
            <v>0</v>
          </cell>
        </row>
      </sheetData>
      <sheetData sheetId="4000">
        <row r="4">
          <cell r="I4">
            <v>0</v>
          </cell>
        </row>
      </sheetData>
      <sheetData sheetId="4001">
        <row r="4">
          <cell r="I4">
            <v>0</v>
          </cell>
        </row>
      </sheetData>
      <sheetData sheetId="4002">
        <row r="4">
          <cell r="I4">
            <v>0</v>
          </cell>
        </row>
      </sheetData>
      <sheetData sheetId="4003">
        <row r="4">
          <cell r="I4">
            <v>0</v>
          </cell>
        </row>
      </sheetData>
      <sheetData sheetId="4004">
        <row r="4">
          <cell r="I4">
            <v>0</v>
          </cell>
        </row>
      </sheetData>
      <sheetData sheetId="4005">
        <row r="4">
          <cell r="I4">
            <v>0</v>
          </cell>
        </row>
      </sheetData>
      <sheetData sheetId="4006">
        <row r="4">
          <cell r="I4">
            <v>0</v>
          </cell>
        </row>
      </sheetData>
      <sheetData sheetId="4007">
        <row r="4">
          <cell r="I4">
            <v>0</v>
          </cell>
        </row>
      </sheetData>
      <sheetData sheetId="4008">
        <row r="4">
          <cell r="I4">
            <v>0</v>
          </cell>
        </row>
      </sheetData>
      <sheetData sheetId="4009">
        <row r="4">
          <cell r="I4">
            <v>0</v>
          </cell>
        </row>
      </sheetData>
      <sheetData sheetId="4010">
        <row r="4">
          <cell r="I4">
            <v>0</v>
          </cell>
        </row>
      </sheetData>
      <sheetData sheetId="4011">
        <row r="4">
          <cell r="I4">
            <v>0</v>
          </cell>
        </row>
      </sheetData>
      <sheetData sheetId="4012">
        <row r="4">
          <cell r="I4">
            <v>0</v>
          </cell>
        </row>
      </sheetData>
      <sheetData sheetId="4013">
        <row r="4">
          <cell r="I4">
            <v>0</v>
          </cell>
        </row>
      </sheetData>
      <sheetData sheetId="4014">
        <row r="4">
          <cell r="I4">
            <v>0</v>
          </cell>
        </row>
      </sheetData>
      <sheetData sheetId="4015">
        <row r="4">
          <cell r="I4">
            <v>0</v>
          </cell>
        </row>
      </sheetData>
      <sheetData sheetId="4016">
        <row r="4">
          <cell r="I4">
            <v>0</v>
          </cell>
        </row>
      </sheetData>
      <sheetData sheetId="4017">
        <row r="4">
          <cell r="I4">
            <v>0</v>
          </cell>
        </row>
      </sheetData>
      <sheetData sheetId="4018">
        <row r="4">
          <cell r="I4">
            <v>0</v>
          </cell>
        </row>
      </sheetData>
      <sheetData sheetId="4019">
        <row r="4">
          <cell r="I4">
            <v>0</v>
          </cell>
        </row>
      </sheetData>
      <sheetData sheetId="4020">
        <row r="4">
          <cell r="I4">
            <v>0</v>
          </cell>
        </row>
      </sheetData>
      <sheetData sheetId="4021">
        <row r="4">
          <cell r="I4">
            <v>0</v>
          </cell>
        </row>
      </sheetData>
      <sheetData sheetId="4022">
        <row r="4">
          <cell r="I4">
            <v>0</v>
          </cell>
        </row>
      </sheetData>
      <sheetData sheetId="4023">
        <row r="4">
          <cell r="I4">
            <v>0</v>
          </cell>
        </row>
      </sheetData>
      <sheetData sheetId="4024">
        <row r="4">
          <cell r="I4">
            <v>0</v>
          </cell>
        </row>
      </sheetData>
      <sheetData sheetId="4025">
        <row r="4">
          <cell r="I4">
            <v>0</v>
          </cell>
        </row>
      </sheetData>
      <sheetData sheetId="4026">
        <row r="4">
          <cell r="I4">
            <v>0</v>
          </cell>
        </row>
      </sheetData>
      <sheetData sheetId="4027">
        <row r="4">
          <cell r="I4">
            <v>0</v>
          </cell>
        </row>
      </sheetData>
      <sheetData sheetId="4028">
        <row r="4">
          <cell r="I4">
            <v>0</v>
          </cell>
        </row>
      </sheetData>
      <sheetData sheetId="4029">
        <row r="4">
          <cell r="I4">
            <v>0</v>
          </cell>
        </row>
      </sheetData>
      <sheetData sheetId="4030">
        <row r="4">
          <cell r="I4">
            <v>0</v>
          </cell>
        </row>
      </sheetData>
      <sheetData sheetId="4031">
        <row r="4">
          <cell r="I4">
            <v>0</v>
          </cell>
        </row>
      </sheetData>
      <sheetData sheetId="4032">
        <row r="4">
          <cell r="I4">
            <v>0</v>
          </cell>
        </row>
      </sheetData>
      <sheetData sheetId="4033">
        <row r="4">
          <cell r="I4">
            <v>0</v>
          </cell>
        </row>
      </sheetData>
      <sheetData sheetId="4034">
        <row r="4">
          <cell r="I4">
            <v>0</v>
          </cell>
        </row>
      </sheetData>
      <sheetData sheetId="4035">
        <row r="4">
          <cell r="I4">
            <v>0</v>
          </cell>
        </row>
      </sheetData>
      <sheetData sheetId="4036">
        <row r="4">
          <cell r="I4">
            <v>0</v>
          </cell>
        </row>
      </sheetData>
      <sheetData sheetId="4037">
        <row r="4">
          <cell r="I4">
            <v>0</v>
          </cell>
        </row>
      </sheetData>
      <sheetData sheetId="4038">
        <row r="4">
          <cell r="I4">
            <v>0</v>
          </cell>
        </row>
      </sheetData>
      <sheetData sheetId="4039">
        <row r="4">
          <cell r="I4">
            <v>0</v>
          </cell>
        </row>
      </sheetData>
      <sheetData sheetId="4040">
        <row r="4">
          <cell r="I4">
            <v>0</v>
          </cell>
        </row>
      </sheetData>
      <sheetData sheetId="4041">
        <row r="4">
          <cell r="I4">
            <v>0</v>
          </cell>
        </row>
      </sheetData>
      <sheetData sheetId="4042">
        <row r="4">
          <cell r="I4">
            <v>0</v>
          </cell>
        </row>
      </sheetData>
      <sheetData sheetId="4043">
        <row r="4">
          <cell r="I4">
            <v>0</v>
          </cell>
        </row>
      </sheetData>
      <sheetData sheetId="4044">
        <row r="4">
          <cell r="I4">
            <v>0</v>
          </cell>
        </row>
      </sheetData>
      <sheetData sheetId="4045">
        <row r="4">
          <cell r="I4">
            <v>0</v>
          </cell>
        </row>
      </sheetData>
      <sheetData sheetId="4046">
        <row r="4">
          <cell r="I4">
            <v>0</v>
          </cell>
        </row>
      </sheetData>
      <sheetData sheetId="4047">
        <row r="4">
          <cell r="I4">
            <v>0</v>
          </cell>
        </row>
      </sheetData>
      <sheetData sheetId="4048">
        <row r="4">
          <cell r="I4">
            <v>0</v>
          </cell>
        </row>
      </sheetData>
      <sheetData sheetId="4049">
        <row r="4">
          <cell r="I4">
            <v>0</v>
          </cell>
        </row>
      </sheetData>
      <sheetData sheetId="4050">
        <row r="4">
          <cell r="I4">
            <v>0</v>
          </cell>
        </row>
      </sheetData>
      <sheetData sheetId="4051">
        <row r="4">
          <cell r="I4">
            <v>0</v>
          </cell>
        </row>
      </sheetData>
      <sheetData sheetId="4052">
        <row r="4">
          <cell r="I4">
            <v>0</v>
          </cell>
        </row>
      </sheetData>
      <sheetData sheetId="4053">
        <row r="4">
          <cell r="I4">
            <v>0</v>
          </cell>
        </row>
      </sheetData>
      <sheetData sheetId="4054">
        <row r="4">
          <cell r="I4">
            <v>0</v>
          </cell>
        </row>
      </sheetData>
      <sheetData sheetId="4055">
        <row r="4">
          <cell r="I4">
            <v>0</v>
          </cell>
        </row>
      </sheetData>
      <sheetData sheetId="4056">
        <row r="4">
          <cell r="I4">
            <v>0</v>
          </cell>
        </row>
      </sheetData>
      <sheetData sheetId="4057">
        <row r="4">
          <cell r="I4">
            <v>0</v>
          </cell>
        </row>
      </sheetData>
      <sheetData sheetId="4058">
        <row r="4">
          <cell r="I4">
            <v>0</v>
          </cell>
        </row>
      </sheetData>
      <sheetData sheetId="4059">
        <row r="4">
          <cell r="I4">
            <v>0</v>
          </cell>
        </row>
      </sheetData>
      <sheetData sheetId="4060">
        <row r="4">
          <cell r="I4">
            <v>0</v>
          </cell>
        </row>
      </sheetData>
      <sheetData sheetId="4061">
        <row r="4">
          <cell r="I4">
            <v>0</v>
          </cell>
        </row>
      </sheetData>
      <sheetData sheetId="4062">
        <row r="4">
          <cell r="I4">
            <v>0</v>
          </cell>
        </row>
      </sheetData>
      <sheetData sheetId="4063">
        <row r="4">
          <cell r="I4">
            <v>0</v>
          </cell>
        </row>
      </sheetData>
      <sheetData sheetId="4064">
        <row r="4">
          <cell r="I4">
            <v>0</v>
          </cell>
        </row>
      </sheetData>
      <sheetData sheetId="4065">
        <row r="4">
          <cell r="I4">
            <v>0</v>
          </cell>
        </row>
      </sheetData>
      <sheetData sheetId="4066">
        <row r="4">
          <cell r="I4">
            <v>0</v>
          </cell>
        </row>
      </sheetData>
      <sheetData sheetId="4067">
        <row r="4">
          <cell r="I4">
            <v>0</v>
          </cell>
        </row>
      </sheetData>
      <sheetData sheetId="4068">
        <row r="4">
          <cell r="I4">
            <v>0</v>
          </cell>
        </row>
      </sheetData>
      <sheetData sheetId="4069">
        <row r="4">
          <cell r="I4">
            <v>0</v>
          </cell>
        </row>
      </sheetData>
      <sheetData sheetId="4070">
        <row r="4">
          <cell r="I4">
            <v>0</v>
          </cell>
        </row>
      </sheetData>
      <sheetData sheetId="4071">
        <row r="4">
          <cell r="I4">
            <v>0</v>
          </cell>
        </row>
      </sheetData>
      <sheetData sheetId="4072">
        <row r="4">
          <cell r="I4">
            <v>0</v>
          </cell>
        </row>
      </sheetData>
      <sheetData sheetId="4073">
        <row r="4">
          <cell r="I4">
            <v>0</v>
          </cell>
        </row>
      </sheetData>
      <sheetData sheetId="4074">
        <row r="4">
          <cell r="I4">
            <v>0</v>
          </cell>
        </row>
      </sheetData>
      <sheetData sheetId="4075">
        <row r="4">
          <cell r="I4">
            <v>0</v>
          </cell>
        </row>
      </sheetData>
      <sheetData sheetId="4076">
        <row r="4">
          <cell r="I4">
            <v>0</v>
          </cell>
        </row>
      </sheetData>
      <sheetData sheetId="4077">
        <row r="4">
          <cell r="I4">
            <v>0</v>
          </cell>
        </row>
      </sheetData>
      <sheetData sheetId="4078">
        <row r="4">
          <cell r="I4">
            <v>0</v>
          </cell>
        </row>
      </sheetData>
      <sheetData sheetId="4079">
        <row r="4">
          <cell r="I4">
            <v>0</v>
          </cell>
        </row>
      </sheetData>
      <sheetData sheetId="4080">
        <row r="4">
          <cell r="I4">
            <v>0</v>
          </cell>
        </row>
      </sheetData>
      <sheetData sheetId="4081">
        <row r="4">
          <cell r="I4">
            <v>0</v>
          </cell>
        </row>
      </sheetData>
      <sheetData sheetId="4082">
        <row r="4">
          <cell r="I4">
            <v>0</v>
          </cell>
        </row>
      </sheetData>
      <sheetData sheetId="4083">
        <row r="4">
          <cell r="I4">
            <v>0</v>
          </cell>
        </row>
      </sheetData>
      <sheetData sheetId="4084">
        <row r="4">
          <cell r="I4">
            <v>0</v>
          </cell>
        </row>
      </sheetData>
      <sheetData sheetId="4085">
        <row r="4">
          <cell r="I4">
            <v>0</v>
          </cell>
        </row>
      </sheetData>
      <sheetData sheetId="4086">
        <row r="4">
          <cell r="I4">
            <v>0</v>
          </cell>
        </row>
      </sheetData>
      <sheetData sheetId="4087">
        <row r="4">
          <cell r="I4">
            <v>0</v>
          </cell>
        </row>
      </sheetData>
      <sheetData sheetId="4088">
        <row r="4">
          <cell r="I4">
            <v>0</v>
          </cell>
        </row>
      </sheetData>
      <sheetData sheetId="4089">
        <row r="4">
          <cell r="I4">
            <v>0</v>
          </cell>
        </row>
      </sheetData>
      <sheetData sheetId="4090">
        <row r="4">
          <cell r="I4">
            <v>0</v>
          </cell>
        </row>
      </sheetData>
      <sheetData sheetId="4091">
        <row r="4">
          <cell r="I4">
            <v>0</v>
          </cell>
        </row>
      </sheetData>
      <sheetData sheetId="4092">
        <row r="4">
          <cell r="I4">
            <v>0</v>
          </cell>
        </row>
      </sheetData>
      <sheetData sheetId="4093">
        <row r="4">
          <cell r="I4">
            <v>0</v>
          </cell>
        </row>
      </sheetData>
      <sheetData sheetId="4094">
        <row r="4">
          <cell r="I4">
            <v>0</v>
          </cell>
        </row>
      </sheetData>
      <sheetData sheetId="4095">
        <row r="4">
          <cell r="I4">
            <v>0</v>
          </cell>
        </row>
      </sheetData>
      <sheetData sheetId="4096">
        <row r="4">
          <cell r="I4">
            <v>0</v>
          </cell>
        </row>
      </sheetData>
      <sheetData sheetId="4097">
        <row r="4">
          <cell r="I4">
            <v>0</v>
          </cell>
        </row>
      </sheetData>
      <sheetData sheetId="4098">
        <row r="4">
          <cell r="I4">
            <v>0</v>
          </cell>
        </row>
      </sheetData>
      <sheetData sheetId="4099">
        <row r="4">
          <cell r="I4">
            <v>0</v>
          </cell>
        </row>
      </sheetData>
      <sheetData sheetId="4100">
        <row r="4">
          <cell r="I4">
            <v>0</v>
          </cell>
        </row>
      </sheetData>
      <sheetData sheetId="4101">
        <row r="4">
          <cell r="I4">
            <v>0</v>
          </cell>
        </row>
      </sheetData>
      <sheetData sheetId="4102">
        <row r="4">
          <cell r="I4">
            <v>0</v>
          </cell>
        </row>
      </sheetData>
      <sheetData sheetId="4103">
        <row r="4">
          <cell r="I4">
            <v>0</v>
          </cell>
        </row>
      </sheetData>
      <sheetData sheetId="4104">
        <row r="4">
          <cell r="I4">
            <v>0</v>
          </cell>
        </row>
      </sheetData>
      <sheetData sheetId="4105">
        <row r="4">
          <cell r="I4">
            <v>0</v>
          </cell>
        </row>
      </sheetData>
      <sheetData sheetId="4106">
        <row r="4">
          <cell r="I4">
            <v>0</v>
          </cell>
        </row>
      </sheetData>
      <sheetData sheetId="4107">
        <row r="4">
          <cell r="I4">
            <v>0</v>
          </cell>
        </row>
      </sheetData>
      <sheetData sheetId="4108">
        <row r="4">
          <cell r="I4">
            <v>0</v>
          </cell>
        </row>
      </sheetData>
      <sheetData sheetId="4109">
        <row r="4">
          <cell r="I4">
            <v>0</v>
          </cell>
        </row>
      </sheetData>
      <sheetData sheetId="4110">
        <row r="4">
          <cell r="I4">
            <v>0</v>
          </cell>
        </row>
      </sheetData>
      <sheetData sheetId="4111">
        <row r="4">
          <cell r="I4">
            <v>0</v>
          </cell>
        </row>
      </sheetData>
      <sheetData sheetId="4112">
        <row r="4">
          <cell r="I4">
            <v>0</v>
          </cell>
        </row>
      </sheetData>
      <sheetData sheetId="4113">
        <row r="4">
          <cell r="I4">
            <v>0</v>
          </cell>
        </row>
      </sheetData>
      <sheetData sheetId="4114">
        <row r="4">
          <cell r="I4">
            <v>0</v>
          </cell>
        </row>
      </sheetData>
      <sheetData sheetId="4115">
        <row r="4">
          <cell r="I4">
            <v>0</v>
          </cell>
        </row>
      </sheetData>
      <sheetData sheetId="4116">
        <row r="4">
          <cell r="I4">
            <v>0</v>
          </cell>
        </row>
      </sheetData>
      <sheetData sheetId="4117">
        <row r="4">
          <cell r="I4">
            <v>0</v>
          </cell>
        </row>
      </sheetData>
      <sheetData sheetId="4118">
        <row r="4">
          <cell r="I4">
            <v>0</v>
          </cell>
        </row>
      </sheetData>
      <sheetData sheetId="4119">
        <row r="4">
          <cell r="I4">
            <v>0</v>
          </cell>
        </row>
      </sheetData>
      <sheetData sheetId="4120">
        <row r="4">
          <cell r="I4">
            <v>0</v>
          </cell>
        </row>
      </sheetData>
      <sheetData sheetId="4121">
        <row r="4">
          <cell r="I4">
            <v>0</v>
          </cell>
        </row>
      </sheetData>
      <sheetData sheetId="4122">
        <row r="4">
          <cell r="I4">
            <v>0</v>
          </cell>
        </row>
      </sheetData>
      <sheetData sheetId="4123">
        <row r="4">
          <cell r="I4">
            <v>0</v>
          </cell>
        </row>
      </sheetData>
      <sheetData sheetId="4124">
        <row r="4">
          <cell r="I4">
            <v>0</v>
          </cell>
        </row>
      </sheetData>
      <sheetData sheetId="4125">
        <row r="4">
          <cell r="I4">
            <v>0</v>
          </cell>
        </row>
      </sheetData>
      <sheetData sheetId="4126">
        <row r="4">
          <cell r="I4">
            <v>0</v>
          </cell>
        </row>
      </sheetData>
      <sheetData sheetId="4127">
        <row r="4">
          <cell r="I4">
            <v>0</v>
          </cell>
        </row>
      </sheetData>
      <sheetData sheetId="4128">
        <row r="4">
          <cell r="I4">
            <v>0</v>
          </cell>
        </row>
      </sheetData>
      <sheetData sheetId="4129">
        <row r="4">
          <cell r="I4">
            <v>0</v>
          </cell>
        </row>
      </sheetData>
      <sheetData sheetId="4130">
        <row r="4">
          <cell r="I4">
            <v>0</v>
          </cell>
        </row>
      </sheetData>
      <sheetData sheetId="4131">
        <row r="4">
          <cell r="I4">
            <v>0</v>
          </cell>
        </row>
      </sheetData>
      <sheetData sheetId="4132">
        <row r="4">
          <cell r="I4">
            <v>0</v>
          </cell>
        </row>
      </sheetData>
      <sheetData sheetId="4133">
        <row r="4">
          <cell r="I4">
            <v>0</v>
          </cell>
        </row>
      </sheetData>
      <sheetData sheetId="4134">
        <row r="4">
          <cell r="I4">
            <v>0</v>
          </cell>
        </row>
      </sheetData>
      <sheetData sheetId="4135">
        <row r="4">
          <cell r="I4">
            <v>0</v>
          </cell>
        </row>
      </sheetData>
      <sheetData sheetId="4136">
        <row r="4">
          <cell r="I4">
            <v>0</v>
          </cell>
        </row>
      </sheetData>
      <sheetData sheetId="4137">
        <row r="4">
          <cell r="I4">
            <v>0</v>
          </cell>
        </row>
      </sheetData>
      <sheetData sheetId="4138">
        <row r="4">
          <cell r="I4">
            <v>0</v>
          </cell>
        </row>
      </sheetData>
      <sheetData sheetId="4139">
        <row r="4">
          <cell r="I4">
            <v>0</v>
          </cell>
        </row>
      </sheetData>
      <sheetData sheetId="4140">
        <row r="4">
          <cell r="I4">
            <v>0</v>
          </cell>
        </row>
      </sheetData>
      <sheetData sheetId="4141">
        <row r="4">
          <cell r="I4">
            <v>0</v>
          </cell>
        </row>
      </sheetData>
      <sheetData sheetId="4142">
        <row r="4">
          <cell r="I4">
            <v>0</v>
          </cell>
        </row>
      </sheetData>
      <sheetData sheetId="4143">
        <row r="4">
          <cell r="I4">
            <v>0</v>
          </cell>
        </row>
      </sheetData>
      <sheetData sheetId="4144">
        <row r="4">
          <cell r="I4">
            <v>0</v>
          </cell>
        </row>
      </sheetData>
      <sheetData sheetId="4145">
        <row r="4">
          <cell r="I4">
            <v>0</v>
          </cell>
        </row>
      </sheetData>
      <sheetData sheetId="4146">
        <row r="4">
          <cell r="I4">
            <v>0</v>
          </cell>
        </row>
      </sheetData>
      <sheetData sheetId="4147">
        <row r="4">
          <cell r="I4">
            <v>0</v>
          </cell>
        </row>
      </sheetData>
      <sheetData sheetId="4148">
        <row r="4">
          <cell r="I4">
            <v>0</v>
          </cell>
        </row>
      </sheetData>
      <sheetData sheetId="4149">
        <row r="4">
          <cell r="I4">
            <v>0</v>
          </cell>
        </row>
      </sheetData>
      <sheetData sheetId="4150">
        <row r="4">
          <cell r="I4">
            <v>0</v>
          </cell>
        </row>
      </sheetData>
      <sheetData sheetId="4151">
        <row r="4">
          <cell r="I4">
            <v>0</v>
          </cell>
        </row>
      </sheetData>
      <sheetData sheetId="4152">
        <row r="4">
          <cell r="I4">
            <v>0</v>
          </cell>
        </row>
      </sheetData>
      <sheetData sheetId="4153">
        <row r="4">
          <cell r="I4">
            <v>0</v>
          </cell>
        </row>
      </sheetData>
      <sheetData sheetId="4154">
        <row r="4">
          <cell r="I4">
            <v>0</v>
          </cell>
        </row>
      </sheetData>
      <sheetData sheetId="4155">
        <row r="4">
          <cell r="I4">
            <v>0</v>
          </cell>
        </row>
      </sheetData>
      <sheetData sheetId="4156">
        <row r="4">
          <cell r="I4">
            <v>0</v>
          </cell>
        </row>
      </sheetData>
      <sheetData sheetId="4157">
        <row r="4">
          <cell r="I4">
            <v>0</v>
          </cell>
        </row>
      </sheetData>
      <sheetData sheetId="4158">
        <row r="4">
          <cell r="I4">
            <v>0</v>
          </cell>
        </row>
      </sheetData>
      <sheetData sheetId="4159">
        <row r="4">
          <cell r="I4">
            <v>0</v>
          </cell>
        </row>
      </sheetData>
      <sheetData sheetId="4160">
        <row r="4">
          <cell r="I4">
            <v>0</v>
          </cell>
        </row>
      </sheetData>
      <sheetData sheetId="4161">
        <row r="4">
          <cell r="I4">
            <v>0</v>
          </cell>
        </row>
      </sheetData>
      <sheetData sheetId="4162">
        <row r="4">
          <cell r="I4">
            <v>0</v>
          </cell>
        </row>
      </sheetData>
      <sheetData sheetId="4163">
        <row r="4">
          <cell r="I4">
            <v>0</v>
          </cell>
        </row>
      </sheetData>
      <sheetData sheetId="4164">
        <row r="4">
          <cell r="I4">
            <v>0</v>
          </cell>
        </row>
      </sheetData>
      <sheetData sheetId="4165">
        <row r="4">
          <cell r="I4">
            <v>0</v>
          </cell>
        </row>
      </sheetData>
      <sheetData sheetId="4166">
        <row r="4">
          <cell r="I4">
            <v>0</v>
          </cell>
        </row>
      </sheetData>
      <sheetData sheetId="4167">
        <row r="4">
          <cell r="I4">
            <v>0</v>
          </cell>
        </row>
      </sheetData>
      <sheetData sheetId="4168">
        <row r="4">
          <cell r="I4">
            <v>0</v>
          </cell>
        </row>
      </sheetData>
      <sheetData sheetId="4169">
        <row r="4">
          <cell r="I4">
            <v>0</v>
          </cell>
        </row>
      </sheetData>
      <sheetData sheetId="4170">
        <row r="4">
          <cell r="I4">
            <v>0</v>
          </cell>
        </row>
      </sheetData>
      <sheetData sheetId="4171">
        <row r="4">
          <cell r="I4">
            <v>0</v>
          </cell>
        </row>
      </sheetData>
      <sheetData sheetId="4172">
        <row r="4">
          <cell r="I4">
            <v>0</v>
          </cell>
        </row>
      </sheetData>
      <sheetData sheetId="4173">
        <row r="4">
          <cell r="I4">
            <v>0</v>
          </cell>
        </row>
      </sheetData>
      <sheetData sheetId="4174">
        <row r="4">
          <cell r="I4">
            <v>0</v>
          </cell>
        </row>
      </sheetData>
      <sheetData sheetId="4175">
        <row r="4">
          <cell r="I4">
            <v>0</v>
          </cell>
        </row>
      </sheetData>
      <sheetData sheetId="4176">
        <row r="4">
          <cell r="I4">
            <v>0</v>
          </cell>
        </row>
      </sheetData>
      <sheetData sheetId="4177">
        <row r="4">
          <cell r="I4">
            <v>0</v>
          </cell>
        </row>
      </sheetData>
      <sheetData sheetId="4178">
        <row r="4">
          <cell r="I4">
            <v>0</v>
          </cell>
        </row>
      </sheetData>
      <sheetData sheetId="4179">
        <row r="4">
          <cell r="I4">
            <v>0</v>
          </cell>
        </row>
      </sheetData>
      <sheetData sheetId="4180">
        <row r="4">
          <cell r="I4">
            <v>0</v>
          </cell>
        </row>
      </sheetData>
      <sheetData sheetId="4181">
        <row r="4">
          <cell r="I4">
            <v>0</v>
          </cell>
        </row>
      </sheetData>
      <sheetData sheetId="4182">
        <row r="4">
          <cell r="I4">
            <v>0</v>
          </cell>
        </row>
      </sheetData>
      <sheetData sheetId="4183">
        <row r="4">
          <cell r="I4">
            <v>0</v>
          </cell>
        </row>
      </sheetData>
      <sheetData sheetId="4184">
        <row r="4">
          <cell r="I4">
            <v>0</v>
          </cell>
        </row>
      </sheetData>
      <sheetData sheetId="4185">
        <row r="4">
          <cell r="I4">
            <v>0</v>
          </cell>
        </row>
      </sheetData>
      <sheetData sheetId="4186">
        <row r="4">
          <cell r="I4">
            <v>0</v>
          </cell>
        </row>
      </sheetData>
      <sheetData sheetId="4187">
        <row r="4">
          <cell r="I4">
            <v>0</v>
          </cell>
        </row>
      </sheetData>
      <sheetData sheetId="4188">
        <row r="4">
          <cell r="I4">
            <v>0</v>
          </cell>
        </row>
      </sheetData>
      <sheetData sheetId="4189">
        <row r="4">
          <cell r="I4">
            <v>0</v>
          </cell>
        </row>
      </sheetData>
      <sheetData sheetId="4190">
        <row r="4">
          <cell r="I4">
            <v>0</v>
          </cell>
        </row>
      </sheetData>
      <sheetData sheetId="4191">
        <row r="4">
          <cell r="I4">
            <v>0</v>
          </cell>
        </row>
      </sheetData>
      <sheetData sheetId="4192">
        <row r="4">
          <cell r="I4">
            <v>0</v>
          </cell>
        </row>
      </sheetData>
      <sheetData sheetId="4193">
        <row r="4">
          <cell r="I4">
            <v>0</v>
          </cell>
        </row>
      </sheetData>
      <sheetData sheetId="4194">
        <row r="4">
          <cell r="I4">
            <v>0</v>
          </cell>
        </row>
      </sheetData>
      <sheetData sheetId="4195">
        <row r="4">
          <cell r="I4">
            <v>0</v>
          </cell>
        </row>
      </sheetData>
      <sheetData sheetId="4196">
        <row r="4">
          <cell r="I4">
            <v>0</v>
          </cell>
        </row>
      </sheetData>
      <sheetData sheetId="4197">
        <row r="4">
          <cell r="I4">
            <v>0</v>
          </cell>
        </row>
      </sheetData>
      <sheetData sheetId="4198">
        <row r="4">
          <cell r="I4">
            <v>0</v>
          </cell>
        </row>
      </sheetData>
      <sheetData sheetId="4199">
        <row r="4">
          <cell r="I4">
            <v>0</v>
          </cell>
        </row>
      </sheetData>
      <sheetData sheetId="4200">
        <row r="4">
          <cell r="I4">
            <v>0</v>
          </cell>
        </row>
      </sheetData>
      <sheetData sheetId="4201">
        <row r="4">
          <cell r="I4">
            <v>0</v>
          </cell>
        </row>
      </sheetData>
      <sheetData sheetId="4202">
        <row r="4">
          <cell r="I4">
            <v>0</v>
          </cell>
        </row>
      </sheetData>
      <sheetData sheetId="4203">
        <row r="4">
          <cell r="I4">
            <v>0</v>
          </cell>
        </row>
      </sheetData>
      <sheetData sheetId="4204">
        <row r="4">
          <cell r="I4">
            <v>0</v>
          </cell>
        </row>
      </sheetData>
      <sheetData sheetId="4205">
        <row r="4">
          <cell r="I4">
            <v>0</v>
          </cell>
        </row>
      </sheetData>
      <sheetData sheetId="4206">
        <row r="4">
          <cell r="I4">
            <v>0</v>
          </cell>
        </row>
      </sheetData>
      <sheetData sheetId="4207">
        <row r="4">
          <cell r="I4">
            <v>0</v>
          </cell>
        </row>
      </sheetData>
      <sheetData sheetId="4208">
        <row r="4">
          <cell r="I4">
            <v>0</v>
          </cell>
        </row>
      </sheetData>
      <sheetData sheetId="4209">
        <row r="4">
          <cell r="I4">
            <v>0</v>
          </cell>
        </row>
      </sheetData>
      <sheetData sheetId="4210">
        <row r="4">
          <cell r="I4">
            <v>0</v>
          </cell>
        </row>
      </sheetData>
      <sheetData sheetId="4211">
        <row r="4">
          <cell r="I4">
            <v>0</v>
          </cell>
        </row>
      </sheetData>
      <sheetData sheetId="4212">
        <row r="4">
          <cell r="I4">
            <v>0</v>
          </cell>
        </row>
      </sheetData>
      <sheetData sheetId="4213">
        <row r="4">
          <cell r="I4">
            <v>0</v>
          </cell>
        </row>
      </sheetData>
      <sheetData sheetId="4214">
        <row r="4">
          <cell r="I4">
            <v>0</v>
          </cell>
        </row>
      </sheetData>
      <sheetData sheetId="4215">
        <row r="4">
          <cell r="I4">
            <v>0</v>
          </cell>
        </row>
      </sheetData>
      <sheetData sheetId="4216">
        <row r="4">
          <cell r="I4">
            <v>0</v>
          </cell>
        </row>
      </sheetData>
      <sheetData sheetId="4217">
        <row r="4">
          <cell r="I4">
            <v>0</v>
          </cell>
        </row>
      </sheetData>
      <sheetData sheetId="4218">
        <row r="4">
          <cell r="I4">
            <v>0</v>
          </cell>
        </row>
      </sheetData>
      <sheetData sheetId="4219">
        <row r="4">
          <cell r="I4">
            <v>0</v>
          </cell>
        </row>
      </sheetData>
      <sheetData sheetId="4220">
        <row r="4">
          <cell r="I4">
            <v>0</v>
          </cell>
        </row>
      </sheetData>
      <sheetData sheetId="4221">
        <row r="4">
          <cell r="I4">
            <v>0</v>
          </cell>
        </row>
      </sheetData>
      <sheetData sheetId="4222">
        <row r="4">
          <cell r="I4">
            <v>0</v>
          </cell>
        </row>
      </sheetData>
      <sheetData sheetId="4223">
        <row r="4">
          <cell r="I4">
            <v>0</v>
          </cell>
        </row>
      </sheetData>
      <sheetData sheetId="4224">
        <row r="4">
          <cell r="I4">
            <v>0</v>
          </cell>
        </row>
      </sheetData>
      <sheetData sheetId="4225">
        <row r="4">
          <cell r="I4">
            <v>0</v>
          </cell>
        </row>
      </sheetData>
      <sheetData sheetId="4226">
        <row r="4">
          <cell r="I4">
            <v>0</v>
          </cell>
        </row>
      </sheetData>
      <sheetData sheetId="4227">
        <row r="4">
          <cell r="I4">
            <v>0</v>
          </cell>
        </row>
      </sheetData>
      <sheetData sheetId="4228">
        <row r="4">
          <cell r="I4">
            <v>0</v>
          </cell>
        </row>
      </sheetData>
      <sheetData sheetId="4229">
        <row r="4">
          <cell r="I4">
            <v>0</v>
          </cell>
        </row>
      </sheetData>
      <sheetData sheetId="4230">
        <row r="4">
          <cell r="I4">
            <v>0</v>
          </cell>
        </row>
      </sheetData>
      <sheetData sheetId="4231">
        <row r="4">
          <cell r="I4">
            <v>0</v>
          </cell>
        </row>
      </sheetData>
      <sheetData sheetId="4232">
        <row r="4">
          <cell r="I4">
            <v>0</v>
          </cell>
        </row>
      </sheetData>
      <sheetData sheetId="4233">
        <row r="4">
          <cell r="I4">
            <v>0</v>
          </cell>
        </row>
      </sheetData>
      <sheetData sheetId="4234">
        <row r="4">
          <cell r="I4">
            <v>0</v>
          </cell>
        </row>
      </sheetData>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ow r="4">
          <cell r="I4">
            <v>0</v>
          </cell>
        </row>
      </sheetData>
      <sheetData sheetId="4284">
        <row r="4">
          <cell r="I4">
            <v>0</v>
          </cell>
        </row>
      </sheetData>
      <sheetData sheetId="4285">
        <row r="4">
          <cell r="I4">
            <v>0</v>
          </cell>
        </row>
      </sheetData>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ow r="4">
          <cell r="I4">
            <v>0</v>
          </cell>
        </row>
      </sheetData>
      <sheetData sheetId="4364">
        <row r="4">
          <cell r="I4">
            <v>0</v>
          </cell>
        </row>
      </sheetData>
      <sheetData sheetId="4365">
        <row r="4">
          <cell r="I4">
            <v>0</v>
          </cell>
        </row>
      </sheetData>
      <sheetData sheetId="4366">
        <row r="4">
          <cell r="I4">
            <v>0</v>
          </cell>
        </row>
      </sheetData>
      <sheetData sheetId="4367" refreshError="1"/>
      <sheetData sheetId="4368" refreshError="1"/>
      <sheetData sheetId="4369" refreshError="1"/>
      <sheetData sheetId="4370">
        <row r="4">
          <cell r="I4">
            <v>0</v>
          </cell>
        </row>
      </sheetData>
      <sheetData sheetId="4371" refreshError="1"/>
      <sheetData sheetId="4372" refreshError="1"/>
      <sheetData sheetId="4373" refreshError="1"/>
      <sheetData sheetId="4374" refreshError="1"/>
      <sheetData sheetId="4375">
        <row r="4">
          <cell r="I4">
            <v>0</v>
          </cell>
        </row>
      </sheetData>
      <sheetData sheetId="4376">
        <row r="4">
          <cell r="I4">
            <v>0</v>
          </cell>
        </row>
      </sheetData>
      <sheetData sheetId="4377">
        <row r="4">
          <cell r="I4">
            <v>0</v>
          </cell>
        </row>
      </sheetData>
      <sheetData sheetId="4378">
        <row r="4">
          <cell r="I4">
            <v>0</v>
          </cell>
        </row>
      </sheetData>
      <sheetData sheetId="4379">
        <row r="4">
          <cell r="I4">
            <v>0</v>
          </cell>
        </row>
      </sheetData>
      <sheetData sheetId="4380">
        <row r="4">
          <cell r="I4">
            <v>0</v>
          </cell>
        </row>
      </sheetData>
      <sheetData sheetId="4381">
        <row r="4">
          <cell r="I4">
            <v>0</v>
          </cell>
        </row>
      </sheetData>
      <sheetData sheetId="4382">
        <row r="4">
          <cell r="I4">
            <v>0</v>
          </cell>
        </row>
      </sheetData>
      <sheetData sheetId="4383">
        <row r="4">
          <cell r="I4">
            <v>0</v>
          </cell>
        </row>
      </sheetData>
      <sheetData sheetId="4384">
        <row r="4">
          <cell r="I4">
            <v>0</v>
          </cell>
        </row>
      </sheetData>
      <sheetData sheetId="4385">
        <row r="4">
          <cell r="I4">
            <v>0</v>
          </cell>
        </row>
      </sheetData>
      <sheetData sheetId="4386">
        <row r="4">
          <cell r="I4">
            <v>0</v>
          </cell>
        </row>
      </sheetData>
      <sheetData sheetId="4387">
        <row r="4">
          <cell r="I4">
            <v>0</v>
          </cell>
        </row>
      </sheetData>
      <sheetData sheetId="4388">
        <row r="4">
          <cell r="I4">
            <v>0</v>
          </cell>
        </row>
      </sheetData>
      <sheetData sheetId="4389">
        <row r="4">
          <cell r="I4">
            <v>0</v>
          </cell>
        </row>
      </sheetData>
      <sheetData sheetId="4390">
        <row r="4">
          <cell r="I4">
            <v>0</v>
          </cell>
        </row>
      </sheetData>
      <sheetData sheetId="4391">
        <row r="4">
          <cell r="I4">
            <v>0</v>
          </cell>
        </row>
      </sheetData>
      <sheetData sheetId="4392">
        <row r="4">
          <cell r="I4">
            <v>0</v>
          </cell>
        </row>
      </sheetData>
      <sheetData sheetId="4393">
        <row r="4">
          <cell r="I4">
            <v>0</v>
          </cell>
        </row>
      </sheetData>
      <sheetData sheetId="4394">
        <row r="4">
          <cell r="I4">
            <v>0</v>
          </cell>
        </row>
      </sheetData>
      <sheetData sheetId="4395">
        <row r="4">
          <cell r="I4">
            <v>0</v>
          </cell>
        </row>
      </sheetData>
      <sheetData sheetId="4396">
        <row r="4">
          <cell r="I4">
            <v>0</v>
          </cell>
        </row>
      </sheetData>
      <sheetData sheetId="4397">
        <row r="4">
          <cell r="I4">
            <v>0</v>
          </cell>
        </row>
      </sheetData>
      <sheetData sheetId="4398">
        <row r="4">
          <cell r="I4">
            <v>0</v>
          </cell>
        </row>
      </sheetData>
      <sheetData sheetId="4399">
        <row r="4">
          <cell r="I4">
            <v>0</v>
          </cell>
        </row>
      </sheetData>
      <sheetData sheetId="4400">
        <row r="4">
          <cell r="I4">
            <v>0</v>
          </cell>
        </row>
      </sheetData>
      <sheetData sheetId="4401">
        <row r="4">
          <cell r="I4">
            <v>0</v>
          </cell>
        </row>
      </sheetData>
      <sheetData sheetId="4402">
        <row r="4">
          <cell r="I4">
            <v>0</v>
          </cell>
        </row>
      </sheetData>
      <sheetData sheetId="4403">
        <row r="4">
          <cell r="I4">
            <v>0</v>
          </cell>
        </row>
      </sheetData>
      <sheetData sheetId="4404">
        <row r="4">
          <cell r="I4">
            <v>0</v>
          </cell>
        </row>
      </sheetData>
      <sheetData sheetId="4405">
        <row r="4">
          <cell r="I4">
            <v>0</v>
          </cell>
        </row>
      </sheetData>
      <sheetData sheetId="4406">
        <row r="4">
          <cell r="I4">
            <v>0</v>
          </cell>
        </row>
      </sheetData>
      <sheetData sheetId="4407">
        <row r="4">
          <cell r="I4">
            <v>0</v>
          </cell>
        </row>
      </sheetData>
      <sheetData sheetId="4408">
        <row r="4">
          <cell r="I4">
            <v>0</v>
          </cell>
        </row>
      </sheetData>
      <sheetData sheetId="4409">
        <row r="4">
          <cell r="I4">
            <v>0</v>
          </cell>
        </row>
      </sheetData>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ow r="4">
          <cell r="I4">
            <v>0</v>
          </cell>
        </row>
      </sheetData>
      <sheetData sheetId="4424">
        <row r="4">
          <cell r="I4">
            <v>0</v>
          </cell>
        </row>
      </sheetData>
      <sheetData sheetId="4425">
        <row r="4">
          <cell r="I4">
            <v>0</v>
          </cell>
        </row>
      </sheetData>
      <sheetData sheetId="4426">
        <row r="4">
          <cell r="I4">
            <v>0</v>
          </cell>
        </row>
      </sheetData>
      <sheetData sheetId="4427">
        <row r="4">
          <cell r="I4">
            <v>0</v>
          </cell>
        </row>
      </sheetData>
      <sheetData sheetId="4428">
        <row r="4">
          <cell r="I4">
            <v>0</v>
          </cell>
        </row>
      </sheetData>
      <sheetData sheetId="4429">
        <row r="4">
          <cell r="I4">
            <v>0</v>
          </cell>
        </row>
      </sheetData>
      <sheetData sheetId="4430">
        <row r="4">
          <cell r="I4">
            <v>0</v>
          </cell>
        </row>
      </sheetData>
      <sheetData sheetId="4431">
        <row r="4">
          <cell r="I4">
            <v>0</v>
          </cell>
        </row>
      </sheetData>
      <sheetData sheetId="4432">
        <row r="4">
          <cell r="I4">
            <v>0</v>
          </cell>
        </row>
      </sheetData>
      <sheetData sheetId="4433">
        <row r="4">
          <cell r="I4">
            <v>0</v>
          </cell>
        </row>
      </sheetData>
      <sheetData sheetId="4434">
        <row r="4">
          <cell r="I4">
            <v>0</v>
          </cell>
        </row>
      </sheetData>
      <sheetData sheetId="4435">
        <row r="4">
          <cell r="I4">
            <v>0</v>
          </cell>
        </row>
      </sheetData>
      <sheetData sheetId="4436">
        <row r="4">
          <cell r="I4">
            <v>0</v>
          </cell>
        </row>
      </sheetData>
      <sheetData sheetId="4437">
        <row r="4">
          <cell r="I4">
            <v>0</v>
          </cell>
        </row>
      </sheetData>
      <sheetData sheetId="4438">
        <row r="4">
          <cell r="I4">
            <v>0</v>
          </cell>
        </row>
      </sheetData>
      <sheetData sheetId="4439">
        <row r="4">
          <cell r="I4">
            <v>0</v>
          </cell>
        </row>
      </sheetData>
      <sheetData sheetId="4440">
        <row r="4">
          <cell r="I4">
            <v>0</v>
          </cell>
        </row>
      </sheetData>
      <sheetData sheetId="4441">
        <row r="4">
          <cell r="I4">
            <v>0</v>
          </cell>
        </row>
      </sheetData>
      <sheetData sheetId="4442">
        <row r="4">
          <cell r="I4">
            <v>0</v>
          </cell>
        </row>
      </sheetData>
      <sheetData sheetId="4443">
        <row r="4">
          <cell r="I4">
            <v>0</v>
          </cell>
        </row>
      </sheetData>
      <sheetData sheetId="4444">
        <row r="4">
          <cell r="I4">
            <v>0</v>
          </cell>
        </row>
      </sheetData>
      <sheetData sheetId="4445">
        <row r="4">
          <cell r="I4">
            <v>0</v>
          </cell>
        </row>
      </sheetData>
      <sheetData sheetId="4446">
        <row r="4">
          <cell r="I4">
            <v>0</v>
          </cell>
        </row>
      </sheetData>
      <sheetData sheetId="4447">
        <row r="4">
          <cell r="I4">
            <v>0</v>
          </cell>
        </row>
      </sheetData>
      <sheetData sheetId="4448">
        <row r="4">
          <cell r="I4">
            <v>0</v>
          </cell>
        </row>
      </sheetData>
      <sheetData sheetId="4449">
        <row r="4">
          <cell r="I4">
            <v>0</v>
          </cell>
        </row>
      </sheetData>
      <sheetData sheetId="4450">
        <row r="4">
          <cell r="I4">
            <v>0</v>
          </cell>
        </row>
      </sheetData>
      <sheetData sheetId="4451">
        <row r="4">
          <cell r="I4">
            <v>0</v>
          </cell>
        </row>
      </sheetData>
      <sheetData sheetId="4452">
        <row r="4">
          <cell r="I4">
            <v>0</v>
          </cell>
        </row>
      </sheetData>
      <sheetData sheetId="4453">
        <row r="4">
          <cell r="I4">
            <v>0</v>
          </cell>
        </row>
      </sheetData>
      <sheetData sheetId="4454">
        <row r="4">
          <cell r="I4">
            <v>0</v>
          </cell>
        </row>
      </sheetData>
      <sheetData sheetId="4455">
        <row r="4">
          <cell r="I4">
            <v>0</v>
          </cell>
        </row>
      </sheetData>
      <sheetData sheetId="4456">
        <row r="4">
          <cell r="I4">
            <v>0</v>
          </cell>
        </row>
      </sheetData>
      <sheetData sheetId="4457">
        <row r="4">
          <cell r="I4">
            <v>0</v>
          </cell>
        </row>
      </sheetData>
      <sheetData sheetId="4458">
        <row r="4">
          <cell r="I4">
            <v>0</v>
          </cell>
        </row>
      </sheetData>
      <sheetData sheetId="4459">
        <row r="4">
          <cell r="I4">
            <v>0</v>
          </cell>
        </row>
      </sheetData>
      <sheetData sheetId="4460">
        <row r="4">
          <cell r="I4">
            <v>0</v>
          </cell>
        </row>
      </sheetData>
      <sheetData sheetId="4461">
        <row r="4">
          <cell r="I4">
            <v>0</v>
          </cell>
        </row>
      </sheetData>
      <sheetData sheetId="4462">
        <row r="4">
          <cell r="I4">
            <v>0</v>
          </cell>
        </row>
      </sheetData>
      <sheetData sheetId="4463">
        <row r="4">
          <cell r="I4">
            <v>0</v>
          </cell>
        </row>
      </sheetData>
      <sheetData sheetId="4464">
        <row r="4">
          <cell r="I4">
            <v>0</v>
          </cell>
        </row>
      </sheetData>
      <sheetData sheetId="4465">
        <row r="4">
          <cell r="I4">
            <v>0</v>
          </cell>
        </row>
      </sheetData>
      <sheetData sheetId="4466">
        <row r="4">
          <cell r="I4">
            <v>0</v>
          </cell>
        </row>
      </sheetData>
      <sheetData sheetId="4467">
        <row r="4">
          <cell r="I4">
            <v>0</v>
          </cell>
        </row>
      </sheetData>
      <sheetData sheetId="4468">
        <row r="4">
          <cell r="I4">
            <v>0</v>
          </cell>
        </row>
      </sheetData>
      <sheetData sheetId="4469">
        <row r="4">
          <cell r="I4">
            <v>0</v>
          </cell>
        </row>
      </sheetData>
      <sheetData sheetId="4470">
        <row r="4">
          <cell r="I4">
            <v>0</v>
          </cell>
        </row>
      </sheetData>
      <sheetData sheetId="4471">
        <row r="4">
          <cell r="I4">
            <v>0</v>
          </cell>
        </row>
      </sheetData>
      <sheetData sheetId="4472">
        <row r="4">
          <cell r="I4">
            <v>0</v>
          </cell>
        </row>
      </sheetData>
      <sheetData sheetId="4473">
        <row r="4">
          <cell r="I4">
            <v>0</v>
          </cell>
        </row>
      </sheetData>
      <sheetData sheetId="4474">
        <row r="4">
          <cell r="I4">
            <v>0</v>
          </cell>
        </row>
      </sheetData>
      <sheetData sheetId="4475">
        <row r="4">
          <cell r="I4">
            <v>0</v>
          </cell>
        </row>
      </sheetData>
      <sheetData sheetId="4476">
        <row r="4">
          <cell r="I4">
            <v>0</v>
          </cell>
        </row>
      </sheetData>
      <sheetData sheetId="4477">
        <row r="4">
          <cell r="I4">
            <v>0</v>
          </cell>
        </row>
      </sheetData>
      <sheetData sheetId="4478">
        <row r="4">
          <cell r="I4">
            <v>0</v>
          </cell>
        </row>
      </sheetData>
      <sheetData sheetId="4479">
        <row r="4">
          <cell r="I4">
            <v>0</v>
          </cell>
        </row>
      </sheetData>
      <sheetData sheetId="4480">
        <row r="4">
          <cell r="I4">
            <v>0</v>
          </cell>
        </row>
      </sheetData>
      <sheetData sheetId="4481">
        <row r="4">
          <cell r="I4">
            <v>0</v>
          </cell>
        </row>
      </sheetData>
      <sheetData sheetId="4482">
        <row r="4">
          <cell r="I4">
            <v>0</v>
          </cell>
        </row>
      </sheetData>
      <sheetData sheetId="4483">
        <row r="4">
          <cell r="I4">
            <v>0</v>
          </cell>
        </row>
      </sheetData>
      <sheetData sheetId="4484">
        <row r="4">
          <cell r="I4">
            <v>0</v>
          </cell>
        </row>
      </sheetData>
      <sheetData sheetId="4485">
        <row r="4">
          <cell r="I4">
            <v>0</v>
          </cell>
        </row>
      </sheetData>
      <sheetData sheetId="4486">
        <row r="4">
          <cell r="I4">
            <v>0</v>
          </cell>
        </row>
      </sheetData>
      <sheetData sheetId="4487" refreshError="1"/>
      <sheetData sheetId="4488" refreshError="1"/>
      <sheetData sheetId="4489" refreshError="1"/>
      <sheetData sheetId="4490" refreshError="1"/>
      <sheetData sheetId="4491" refreshError="1"/>
      <sheetData sheetId="4492" refreshError="1"/>
      <sheetData sheetId="4493">
        <row r="4">
          <cell r="I4">
            <v>0</v>
          </cell>
        </row>
      </sheetData>
      <sheetData sheetId="4494">
        <row r="4">
          <cell r="I4">
            <v>0</v>
          </cell>
        </row>
      </sheetData>
      <sheetData sheetId="4495">
        <row r="4">
          <cell r="I4">
            <v>0</v>
          </cell>
        </row>
      </sheetData>
      <sheetData sheetId="4496">
        <row r="4">
          <cell r="I4">
            <v>0</v>
          </cell>
        </row>
      </sheetData>
      <sheetData sheetId="4497">
        <row r="4">
          <cell r="I4">
            <v>0</v>
          </cell>
        </row>
      </sheetData>
      <sheetData sheetId="4498">
        <row r="4">
          <cell r="I4">
            <v>0</v>
          </cell>
        </row>
      </sheetData>
      <sheetData sheetId="4499">
        <row r="4">
          <cell r="I4">
            <v>0</v>
          </cell>
        </row>
      </sheetData>
      <sheetData sheetId="4500">
        <row r="4">
          <cell r="I4">
            <v>0</v>
          </cell>
        </row>
      </sheetData>
      <sheetData sheetId="4501">
        <row r="4">
          <cell r="I4">
            <v>0</v>
          </cell>
        </row>
      </sheetData>
      <sheetData sheetId="4502">
        <row r="4">
          <cell r="I4">
            <v>0</v>
          </cell>
        </row>
      </sheetData>
      <sheetData sheetId="4503">
        <row r="4">
          <cell r="I4">
            <v>0</v>
          </cell>
        </row>
      </sheetData>
      <sheetData sheetId="4504">
        <row r="4">
          <cell r="I4">
            <v>0</v>
          </cell>
        </row>
      </sheetData>
      <sheetData sheetId="4505">
        <row r="4">
          <cell r="I4">
            <v>0</v>
          </cell>
        </row>
      </sheetData>
      <sheetData sheetId="4506">
        <row r="4">
          <cell r="I4">
            <v>0</v>
          </cell>
        </row>
      </sheetData>
      <sheetData sheetId="4507">
        <row r="4">
          <cell r="I4">
            <v>0</v>
          </cell>
        </row>
      </sheetData>
      <sheetData sheetId="4508">
        <row r="4">
          <cell r="I4">
            <v>0</v>
          </cell>
        </row>
      </sheetData>
      <sheetData sheetId="4509">
        <row r="4">
          <cell r="I4">
            <v>0</v>
          </cell>
        </row>
      </sheetData>
      <sheetData sheetId="4510">
        <row r="4">
          <cell r="I4">
            <v>0</v>
          </cell>
        </row>
      </sheetData>
      <sheetData sheetId="4511">
        <row r="4">
          <cell r="I4">
            <v>0</v>
          </cell>
        </row>
      </sheetData>
      <sheetData sheetId="4512">
        <row r="4">
          <cell r="I4">
            <v>0</v>
          </cell>
        </row>
      </sheetData>
      <sheetData sheetId="4513">
        <row r="4">
          <cell r="I4">
            <v>0</v>
          </cell>
        </row>
      </sheetData>
      <sheetData sheetId="4514">
        <row r="4">
          <cell r="I4">
            <v>0</v>
          </cell>
        </row>
      </sheetData>
      <sheetData sheetId="4515">
        <row r="4">
          <cell r="I4">
            <v>0</v>
          </cell>
        </row>
      </sheetData>
      <sheetData sheetId="4516">
        <row r="4">
          <cell r="I4">
            <v>0</v>
          </cell>
        </row>
      </sheetData>
      <sheetData sheetId="4517">
        <row r="4">
          <cell r="I4">
            <v>0</v>
          </cell>
        </row>
      </sheetData>
      <sheetData sheetId="4518">
        <row r="4">
          <cell r="I4">
            <v>0</v>
          </cell>
        </row>
      </sheetData>
      <sheetData sheetId="4519">
        <row r="4">
          <cell r="I4">
            <v>0</v>
          </cell>
        </row>
      </sheetData>
      <sheetData sheetId="4520">
        <row r="4">
          <cell r="I4">
            <v>0</v>
          </cell>
        </row>
      </sheetData>
      <sheetData sheetId="4521">
        <row r="4">
          <cell r="I4">
            <v>0</v>
          </cell>
        </row>
      </sheetData>
      <sheetData sheetId="4522">
        <row r="4">
          <cell r="I4">
            <v>0</v>
          </cell>
        </row>
      </sheetData>
      <sheetData sheetId="4523">
        <row r="4">
          <cell r="I4">
            <v>0</v>
          </cell>
        </row>
      </sheetData>
      <sheetData sheetId="4524">
        <row r="4">
          <cell r="I4">
            <v>0</v>
          </cell>
        </row>
      </sheetData>
      <sheetData sheetId="4525">
        <row r="4">
          <cell r="I4">
            <v>0</v>
          </cell>
        </row>
      </sheetData>
      <sheetData sheetId="4526">
        <row r="4">
          <cell r="I4">
            <v>0</v>
          </cell>
        </row>
      </sheetData>
      <sheetData sheetId="4527">
        <row r="4">
          <cell r="I4">
            <v>0</v>
          </cell>
        </row>
      </sheetData>
      <sheetData sheetId="4528">
        <row r="4">
          <cell r="I4">
            <v>0</v>
          </cell>
        </row>
      </sheetData>
      <sheetData sheetId="4529">
        <row r="4">
          <cell r="I4">
            <v>0</v>
          </cell>
        </row>
      </sheetData>
      <sheetData sheetId="4530">
        <row r="4">
          <cell r="I4">
            <v>0</v>
          </cell>
        </row>
      </sheetData>
      <sheetData sheetId="4531">
        <row r="4">
          <cell r="I4">
            <v>0</v>
          </cell>
        </row>
      </sheetData>
      <sheetData sheetId="4532">
        <row r="4">
          <cell r="I4">
            <v>0</v>
          </cell>
        </row>
      </sheetData>
      <sheetData sheetId="4533">
        <row r="4">
          <cell r="I4">
            <v>0</v>
          </cell>
        </row>
      </sheetData>
      <sheetData sheetId="4534">
        <row r="4">
          <cell r="I4">
            <v>0</v>
          </cell>
        </row>
      </sheetData>
      <sheetData sheetId="4535">
        <row r="4">
          <cell r="I4">
            <v>0</v>
          </cell>
        </row>
      </sheetData>
      <sheetData sheetId="4536">
        <row r="4">
          <cell r="I4">
            <v>0</v>
          </cell>
        </row>
      </sheetData>
      <sheetData sheetId="4537">
        <row r="4">
          <cell r="I4">
            <v>0</v>
          </cell>
        </row>
      </sheetData>
      <sheetData sheetId="4538">
        <row r="4">
          <cell r="I4">
            <v>0</v>
          </cell>
        </row>
      </sheetData>
      <sheetData sheetId="4539">
        <row r="4">
          <cell r="I4">
            <v>0</v>
          </cell>
        </row>
      </sheetData>
      <sheetData sheetId="4540">
        <row r="4">
          <cell r="I4">
            <v>0</v>
          </cell>
        </row>
      </sheetData>
      <sheetData sheetId="4541">
        <row r="4">
          <cell r="I4">
            <v>0</v>
          </cell>
        </row>
      </sheetData>
      <sheetData sheetId="4542">
        <row r="4">
          <cell r="I4">
            <v>0</v>
          </cell>
        </row>
      </sheetData>
      <sheetData sheetId="4543">
        <row r="4">
          <cell r="I4">
            <v>0</v>
          </cell>
        </row>
      </sheetData>
      <sheetData sheetId="4544">
        <row r="4">
          <cell r="I4">
            <v>0</v>
          </cell>
        </row>
      </sheetData>
      <sheetData sheetId="4545">
        <row r="4">
          <cell r="I4">
            <v>0</v>
          </cell>
        </row>
      </sheetData>
      <sheetData sheetId="4546">
        <row r="4">
          <cell r="I4">
            <v>0</v>
          </cell>
        </row>
      </sheetData>
      <sheetData sheetId="4547">
        <row r="4">
          <cell r="I4">
            <v>0</v>
          </cell>
        </row>
      </sheetData>
      <sheetData sheetId="4548">
        <row r="4">
          <cell r="I4">
            <v>0</v>
          </cell>
        </row>
      </sheetData>
      <sheetData sheetId="4549">
        <row r="4">
          <cell r="I4">
            <v>0</v>
          </cell>
        </row>
      </sheetData>
      <sheetData sheetId="4550">
        <row r="4">
          <cell r="I4">
            <v>0</v>
          </cell>
        </row>
      </sheetData>
      <sheetData sheetId="4551">
        <row r="4">
          <cell r="I4">
            <v>0</v>
          </cell>
        </row>
      </sheetData>
      <sheetData sheetId="4552">
        <row r="4">
          <cell r="I4">
            <v>0</v>
          </cell>
        </row>
      </sheetData>
      <sheetData sheetId="4553">
        <row r="4">
          <cell r="I4">
            <v>0</v>
          </cell>
        </row>
      </sheetData>
      <sheetData sheetId="4554">
        <row r="4">
          <cell r="I4">
            <v>0</v>
          </cell>
        </row>
      </sheetData>
      <sheetData sheetId="4555">
        <row r="4">
          <cell r="I4">
            <v>0</v>
          </cell>
        </row>
      </sheetData>
      <sheetData sheetId="4556">
        <row r="4">
          <cell r="I4">
            <v>0</v>
          </cell>
        </row>
      </sheetData>
      <sheetData sheetId="4557">
        <row r="4">
          <cell r="I4">
            <v>0</v>
          </cell>
        </row>
      </sheetData>
      <sheetData sheetId="4558">
        <row r="4">
          <cell r="I4">
            <v>0</v>
          </cell>
        </row>
      </sheetData>
      <sheetData sheetId="4559">
        <row r="4">
          <cell r="I4">
            <v>0</v>
          </cell>
        </row>
      </sheetData>
      <sheetData sheetId="4560">
        <row r="4">
          <cell r="I4">
            <v>0</v>
          </cell>
        </row>
      </sheetData>
      <sheetData sheetId="4561">
        <row r="4">
          <cell r="I4">
            <v>0</v>
          </cell>
        </row>
      </sheetData>
      <sheetData sheetId="4562">
        <row r="4">
          <cell r="I4">
            <v>0</v>
          </cell>
        </row>
      </sheetData>
      <sheetData sheetId="4563">
        <row r="4">
          <cell r="I4">
            <v>0</v>
          </cell>
        </row>
      </sheetData>
      <sheetData sheetId="4564">
        <row r="4">
          <cell r="I4">
            <v>0</v>
          </cell>
        </row>
      </sheetData>
      <sheetData sheetId="4565">
        <row r="4">
          <cell r="I4">
            <v>0</v>
          </cell>
        </row>
      </sheetData>
      <sheetData sheetId="4566">
        <row r="4">
          <cell r="I4">
            <v>0</v>
          </cell>
        </row>
      </sheetData>
      <sheetData sheetId="4567">
        <row r="4">
          <cell r="I4">
            <v>0</v>
          </cell>
        </row>
      </sheetData>
      <sheetData sheetId="4568">
        <row r="4">
          <cell r="I4">
            <v>0</v>
          </cell>
        </row>
      </sheetData>
      <sheetData sheetId="4569">
        <row r="4">
          <cell r="I4">
            <v>0</v>
          </cell>
        </row>
      </sheetData>
      <sheetData sheetId="4570">
        <row r="4">
          <cell r="I4">
            <v>0</v>
          </cell>
        </row>
      </sheetData>
      <sheetData sheetId="4571">
        <row r="4">
          <cell r="I4">
            <v>0</v>
          </cell>
        </row>
      </sheetData>
      <sheetData sheetId="4572">
        <row r="4">
          <cell r="I4">
            <v>0</v>
          </cell>
        </row>
      </sheetData>
      <sheetData sheetId="4573">
        <row r="4">
          <cell r="I4">
            <v>0</v>
          </cell>
        </row>
      </sheetData>
      <sheetData sheetId="4574">
        <row r="4">
          <cell r="I4">
            <v>0</v>
          </cell>
        </row>
      </sheetData>
      <sheetData sheetId="4575">
        <row r="4">
          <cell r="I4">
            <v>0</v>
          </cell>
        </row>
      </sheetData>
      <sheetData sheetId="4576">
        <row r="4">
          <cell r="I4">
            <v>0</v>
          </cell>
        </row>
      </sheetData>
      <sheetData sheetId="4577">
        <row r="4">
          <cell r="I4">
            <v>0</v>
          </cell>
        </row>
      </sheetData>
      <sheetData sheetId="4578">
        <row r="4">
          <cell r="I4">
            <v>0</v>
          </cell>
        </row>
      </sheetData>
      <sheetData sheetId="4579">
        <row r="4">
          <cell r="I4">
            <v>0</v>
          </cell>
        </row>
      </sheetData>
      <sheetData sheetId="4580">
        <row r="4">
          <cell r="I4">
            <v>0</v>
          </cell>
        </row>
      </sheetData>
      <sheetData sheetId="4581">
        <row r="4">
          <cell r="I4">
            <v>0</v>
          </cell>
        </row>
      </sheetData>
      <sheetData sheetId="4582">
        <row r="4">
          <cell r="I4">
            <v>0</v>
          </cell>
        </row>
      </sheetData>
      <sheetData sheetId="4583">
        <row r="4">
          <cell r="I4">
            <v>0</v>
          </cell>
        </row>
      </sheetData>
      <sheetData sheetId="4584">
        <row r="4">
          <cell r="I4">
            <v>0</v>
          </cell>
        </row>
      </sheetData>
      <sheetData sheetId="4585">
        <row r="4">
          <cell r="I4">
            <v>0</v>
          </cell>
        </row>
      </sheetData>
      <sheetData sheetId="4586">
        <row r="4">
          <cell r="I4">
            <v>0</v>
          </cell>
        </row>
      </sheetData>
      <sheetData sheetId="4587">
        <row r="4">
          <cell r="I4">
            <v>0</v>
          </cell>
        </row>
      </sheetData>
      <sheetData sheetId="4588">
        <row r="4">
          <cell r="I4">
            <v>0</v>
          </cell>
        </row>
      </sheetData>
      <sheetData sheetId="4589">
        <row r="4">
          <cell r="I4">
            <v>0</v>
          </cell>
        </row>
      </sheetData>
      <sheetData sheetId="4590">
        <row r="4">
          <cell r="I4">
            <v>0</v>
          </cell>
        </row>
      </sheetData>
      <sheetData sheetId="4591">
        <row r="4">
          <cell r="I4">
            <v>0</v>
          </cell>
        </row>
      </sheetData>
      <sheetData sheetId="4592">
        <row r="4">
          <cell r="I4">
            <v>0</v>
          </cell>
        </row>
      </sheetData>
      <sheetData sheetId="4593">
        <row r="4">
          <cell r="I4">
            <v>0</v>
          </cell>
        </row>
      </sheetData>
      <sheetData sheetId="4594">
        <row r="4">
          <cell r="I4">
            <v>0</v>
          </cell>
        </row>
      </sheetData>
      <sheetData sheetId="4595">
        <row r="4">
          <cell r="I4">
            <v>0</v>
          </cell>
        </row>
      </sheetData>
      <sheetData sheetId="4596">
        <row r="4">
          <cell r="I4">
            <v>0</v>
          </cell>
        </row>
      </sheetData>
      <sheetData sheetId="4597">
        <row r="4">
          <cell r="I4">
            <v>0</v>
          </cell>
        </row>
      </sheetData>
      <sheetData sheetId="4598">
        <row r="4">
          <cell r="I4">
            <v>0</v>
          </cell>
        </row>
      </sheetData>
      <sheetData sheetId="4599">
        <row r="4">
          <cell r="I4">
            <v>0</v>
          </cell>
        </row>
      </sheetData>
      <sheetData sheetId="4600">
        <row r="4">
          <cell r="I4">
            <v>0</v>
          </cell>
        </row>
      </sheetData>
      <sheetData sheetId="4601">
        <row r="4">
          <cell r="I4">
            <v>0</v>
          </cell>
        </row>
      </sheetData>
      <sheetData sheetId="4602">
        <row r="4">
          <cell r="I4">
            <v>0</v>
          </cell>
        </row>
      </sheetData>
      <sheetData sheetId="4603">
        <row r="4">
          <cell r="I4">
            <v>0</v>
          </cell>
        </row>
      </sheetData>
      <sheetData sheetId="4604">
        <row r="4">
          <cell r="I4">
            <v>0</v>
          </cell>
        </row>
      </sheetData>
      <sheetData sheetId="4605">
        <row r="4">
          <cell r="I4">
            <v>0</v>
          </cell>
        </row>
      </sheetData>
      <sheetData sheetId="4606">
        <row r="4">
          <cell r="I4">
            <v>0</v>
          </cell>
        </row>
      </sheetData>
      <sheetData sheetId="4607">
        <row r="4">
          <cell r="I4">
            <v>0</v>
          </cell>
        </row>
      </sheetData>
      <sheetData sheetId="4608">
        <row r="4">
          <cell r="I4">
            <v>0</v>
          </cell>
        </row>
      </sheetData>
      <sheetData sheetId="4609">
        <row r="4">
          <cell r="I4">
            <v>0</v>
          </cell>
        </row>
      </sheetData>
      <sheetData sheetId="4610">
        <row r="4">
          <cell r="I4">
            <v>0</v>
          </cell>
        </row>
      </sheetData>
      <sheetData sheetId="4611">
        <row r="4">
          <cell r="I4">
            <v>0</v>
          </cell>
        </row>
      </sheetData>
      <sheetData sheetId="4612">
        <row r="4">
          <cell r="I4">
            <v>0</v>
          </cell>
        </row>
      </sheetData>
      <sheetData sheetId="4613">
        <row r="4">
          <cell r="I4">
            <v>0</v>
          </cell>
        </row>
      </sheetData>
      <sheetData sheetId="4614">
        <row r="4">
          <cell r="I4">
            <v>0</v>
          </cell>
        </row>
      </sheetData>
      <sheetData sheetId="4615">
        <row r="4">
          <cell r="I4">
            <v>0</v>
          </cell>
        </row>
      </sheetData>
      <sheetData sheetId="4616">
        <row r="4">
          <cell r="I4">
            <v>0</v>
          </cell>
        </row>
      </sheetData>
      <sheetData sheetId="4617">
        <row r="4">
          <cell r="I4">
            <v>0</v>
          </cell>
        </row>
      </sheetData>
      <sheetData sheetId="4618">
        <row r="4">
          <cell r="I4">
            <v>0</v>
          </cell>
        </row>
      </sheetData>
      <sheetData sheetId="4619">
        <row r="4">
          <cell r="I4">
            <v>0</v>
          </cell>
        </row>
      </sheetData>
      <sheetData sheetId="4620">
        <row r="4">
          <cell r="I4">
            <v>0</v>
          </cell>
        </row>
      </sheetData>
      <sheetData sheetId="4621">
        <row r="4">
          <cell r="I4">
            <v>0</v>
          </cell>
        </row>
      </sheetData>
      <sheetData sheetId="4622">
        <row r="4">
          <cell r="I4">
            <v>0</v>
          </cell>
        </row>
      </sheetData>
      <sheetData sheetId="4623">
        <row r="4">
          <cell r="I4">
            <v>0</v>
          </cell>
        </row>
      </sheetData>
      <sheetData sheetId="4624">
        <row r="4">
          <cell r="I4">
            <v>0</v>
          </cell>
        </row>
      </sheetData>
      <sheetData sheetId="4625">
        <row r="4">
          <cell r="I4">
            <v>0</v>
          </cell>
        </row>
      </sheetData>
      <sheetData sheetId="4626">
        <row r="4">
          <cell r="I4">
            <v>0</v>
          </cell>
        </row>
      </sheetData>
      <sheetData sheetId="4627">
        <row r="4">
          <cell r="I4">
            <v>0</v>
          </cell>
        </row>
      </sheetData>
      <sheetData sheetId="4628">
        <row r="4">
          <cell r="I4">
            <v>0</v>
          </cell>
        </row>
      </sheetData>
      <sheetData sheetId="4629">
        <row r="4">
          <cell r="I4">
            <v>0</v>
          </cell>
        </row>
      </sheetData>
      <sheetData sheetId="4630">
        <row r="4">
          <cell r="I4">
            <v>0</v>
          </cell>
        </row>
      </sheetData>
      <sheetData sheetId="4631">
        <row r="4">
          <cell r="I4">
            <v>0</v>
          </cell>
        </row>
      </sheetData>
      <sheetData sheetId="4632">
        <row r="4">
          <cell r="I4">
            <v>0</v>
          </cell>
        </row>
      </sheetData>
      <sheetData sheetId="4633">
        <row r="4">
          <cell r="I4">
            <v>0</v>
          </cell>
        </row>
      </sheetData>
      <sheetData sheetId="4634">
        <row r="4">
          <cell r="I4">
            <v>0</v>
          </cell>
        </row>
      </sheetData>
      <sheetData sheetId="4635">
        <row r="4">
          <cell r="I4">
            <v>0</v>
          </cell>
        </row>
      </sheetData>
      <sheetData sheetId="4636">
        <row r="4">
          <cell r="I4">
            <v>0</v>
          </cell>
        </row>
      </sheetData>
      <sheetData sheetId="4637">
        <row r="4">
          <cell r="I4">
            <v>0</v>
          </cell>
        </row>
      </sheetData>
      <sheetData sheetId="4638">
        <row r="4">
          <cell r="I4">
            <v>0</v>
          </cell>
        </row>
      </sheetData>
      <sheetData sheetId="4639">
        <row r="4">
          <cell r="I4">
            <v>0</v>
          </cell>
        </row>
      </sheetData>
      <sheetData sheetId="4640">
        <row r="4">
          <cell r="I4">
            <v>0</v>
          </cell>
        </row>
      </sheetData>
      <sheetData sheetId="4641">
        <row r="4">
          <cell r="I4">
            <v>0</v>
          </cell>
        </row>
      </sheetData>
      <sheetData sheetId="4642">
        <row r="4">
          <cell r="I4">
            <v>0</v>
          </cell>
        </row>
      </sheetData>
      <sheetData sheetId="4643">
        <row r="4">
          <cell r="I4">
            <v>0</v>
          </cell>
        </row>
      </sheetData>
      <sheetData sheetId="4644">
        <row r="4">
          <cell r="I4">
            <v>0</v>
          </cell>
        </row>
      </sheetData>
      <sheetData sheetId="4645">
        <row r="4">
          <cell r="I4">
            <v>0</v>
          </cell>
        </row>
      </sheetData>
      <sheetData sheetId="4646">
        <row r="4">
          <cell r="I4">
            <v>0</v>
          </cell>
        </row>
      </sheetData>
      <sheetData sheetId="4647">
        <row r="4">
          <cell r="I4">
            <v>0</v>
          </cell>
        </row>
      </sheetData>
      <sheetData sheetId="4648">
        <row r="4">
          <cell r="I4">
            <v>0</v>
          </cell>
        </row>
      </sheetData>
      <sheetData sheetId="4649">
        <row r="4">
          <cell r="I4">
            <v>0</v>
          </cell>
        </row>
      </sheetData>
      <sheetData sheetId="4650">
        <row r="4">
          <cell r="I4">
            <v>0</v>
          </cell>
        </row>
      </sheetData>
      <sheetData sheetId="4651">
        <row r="4">
          <cell r="I4">
            <v>0</v>
          </cell>
        </row>
      </sheetData>
      <sheetData sheetId="4652">
        <row r="4">
          <cell r="I4">
            <v>0</v>
          </cell>
        </row>
      </sheetData>
      <sheetData sheetId="4653">
        <row r="4">
          <cell r="I4">
            <v>0</v>
          </cell>
        </row>
      </sheetData>
      <sheetData sheetId="4654">
        <row r="4">
          <cell r="I4">
            <v>0</v>
          </cell>
        </row>
      </sheetData>
      <sheetData sheetId="4655">
        <row r="4">
          <cell r="I4">
            <v>0</v>
          </cell>
        </row>
      </sheetData>
      <sheetData sheetId="4656">
        <row r="4">
          <cell r="I4">
            <v>0</v>
          </cell>
        </row>
      </sheetData>
      <sheetData sheetId="4657">
        <row r="4">
          <cell r="I4">
            <v>0</v>
          </cell>
        </row>
      </sheetData>
      <sheetData sheetId="4658">
        <row r="4">
          <cell r="I4">
            <v>0</v>
          </cell>
        </row>
      </sheetData>
      <sheetData sheetId="4659">
        <row r="4">
          <cell r="I4">
            <v>0</v>
          </cell>
        </row>
      </sheetData>
      <sheetData sheetId="4660">
        <row r="4">
          <cell r="I4">
            <v>0</v>
          </cell>
        </row>
      </sheetData>
      <sheetData sheetId="4661">
        <row r="4">
          <cell r="I4">
            <v>0</v>
          </cell>
        </row>
      </sheetData>
      <sheetData sheetId="4662">
        <row r="4">
          <cell r="I4">
            <v>0</v>
          </cell>
        </row>
      </sheetData>
      <sheetData sheetId="4663">
        <row r="4">
          <cell r="I4">
            <v>0</v>
          </cell>
        </row>
      </sheetData>
      <sheetData sheetId="4664">
        <row r="4">
          <cell r="I4">
            <v>0</v>
          </cell>
        </row>
      </sheetData>
      <sheetData sheetId="4665">
        <row r="4">
          <cell r="I4">
            <v>0</v>
          </cell>
        </row>
      </sheetData>
      <sheetData sheetId="4666">
        <row r="4">
          <cell r="I4">
            <v>0</v>
          </cell>
        </row>
      </sheetData>
      <sheetData sheetId="4667">
        <row r="4">
          <cell r="I4">
            <v>0</v>
          </cell>
        </row>
      </sheetData>
      <sheetData sheetId="4668">
        <row r="4">
          <cell r="I4">
            <v>0</v>
          </cell>
        </row>
      </sheetData>
      <sheetData sheetId="4669">
        <row r="4">
          <cell r="I4">
            <v>0</v>
          </cell>
        </row>
      </sheetData>
      <sheetData sheetId="4670">
        <row r="4">
          <cell r="I4">
            <v>0</v>
          </cell>
        </row>
      </sheetData>
      <sheetData sheetId="4671">
        <row r="4">
          <cell r="I4">
            <v>0</v>
          </cell>
        </row>
      </sheetData>
      <sheetData sheetId="4672">
        <row r="4">
          <cell r="I4">
            <v>0</v>
          </cell>
        </row>
      </sheetData>
      <sheetData sheetId="4673">
        <row r="4">
          <cell r="I4">
            <v>0</v>
          </cell>
        </row>
      </sheetData>
      <sheetData sheetId="4674">
        <row r="4">
          <cell r="I4">
            <v>0</v>
          </cell>
        </row>
      </sheetData>
      <sheetData sheetId="4675">
        <row r="4">
          <cell r="I4">
            <v>0</v>
          </cell>
        </row>
      </sheetData>
      <sheetData sheetId="4676">
        <row r="4">
          <cell r="I4">
            <v>0</v>
          </cell>
        </row>
      </sheetData>
      <sheetData sheetId="4677">
        <row r="4">
          <cell r="I4">
            <v>0</v>
          </cell>
        </row>
      </sheetData>
      <sheetData sheetId="4678">
        <row r="4">
          <cell r="I4">
            <v>0</v>
          </cell>
        </row>
      </sheetData>
      <sheetData sheetId="4679">
        <row r="4">
          <cell r="I4">
            <v>0</v>
          </cell>
        </row>
      </sheetData>
      <sheetData sheetId="4680">
        <row r="4">
          <cell r="I4">
            <v>0</v>
          </cell>
        </row>
      </sheetData>
      <sheetData sheetId="4681">
        <row r="4">
          <cell r="I4">
            <v>0</v>
          </cell>
        </row>
      </sheetData>
      <sheetData sheetId="4682">
        <row r="4">
          <cell r="I4">
            <v>0</v>
          </cell>
        </row>
      </sheetData>
      <sheetData sheetId="4683">
        <row r="4">
          <cell r="I4">
            <v>0</v>
          </cell>
        </row>
      </sheetData>
      <sheetData sheetId="4684">
        <row r="4">
          <cell r="I4">
            <v>0</v>
          </cell>
        </row>
      </sheetData>
      <sheetData sheetId="4685">
        <row r="4">
          <cell r="I4">
            <v>0</v>
          </cell>
        </row>
      </sheetData>
      <sheetData sheetId="4686">
        <row r="4">
          <cell r="I4">
            <v>0</v>
          </cell>
        </row>
      </sheetData>
      <sheetData sheetId="4687">
        <row r="4">
          <cell r="I4">
            <v>0</v>
          </cell>
        </row>
      </sheetData>
      <sheetData sheetId="4688">
        <row r="4">
          <cell r="I4">
            <v>0</v>
          </cell>
        </row>
      </sheetData>
      <sheetData sheetId="4689">
        <row r="4">
          <cell r="I4">
            <v>0</v>
          </cell>
        </row>
      </sheetData>
      <sheetData sheetId="4690">
        <row r="4">
          <cell r="I4">
            <v>0</v>
          </cell>
        </row>
      </sheetData>
      <sheetData sheetId="4691">
        <row r="4">
          <cell r="I4">
            <v>0</v>
          </cell>
        </row>
      </sheetData>
      <sheetData sheetId="4692">
        <row r="4">
          <cell r="I4">
            <v>0</v>
          </cell>
        </row>
      </sheetData>
      <sheetData sheetId="4693">
        <row r="4">
          <cell r="I4">
            <v>0</v>
          </cell>
        </row>
      </sheetData>
      <sheetData sheetId="4694">
        <row r="4">
          <cell r="I4">
            <v>0</v>
          </cell>
        </row>
      </sheetData>
      <sheetData sheetId="4695">
        <row r="4">
          <cell r="I4">
            <v>0</v>
          </cell>
        </row>
      </sheetData>
      <sheetData sheetId="4696">
        <row r="4">
          <cell r="I4">
            <v>0</v>
          </cell>
        </row>
      </sheetData>
      <sheetData sheetId="4697">
        <row r="4">
          <cell r="I4">
            <v>0</v>
          </cell>
        </row>
      </sheetData>
      <sheetData sheetId="4698">
        <row r="4">
          <cell r="I4">
            <v>0</v>
          </cell>
        </row>
      </sheetData>
      <sheetData sheetId="4699">
        <row r="4">
          <cell r="I4">
            <v>0</v>
          </cell>
        </row>
      </sheetData>
      <sheetData sheetId="4700">
        <row r="4">
          <cell r="I4">
            <v>0</v>
          </cell>
        </row>
      </sheetData>
      <sheetData sheetId="4701">
        <row r="4">
          <cell r="I4">
            <v>0</v>
          </cell>
        </row>
      </sheetData>
      <sheetData sheetId="4702">
        <row r="4">
          <cell r="I4">
            <v>0</v>
          </cell>
        </row>
      </sheetData>
      <sheetData sheetId="4703">
        <row r="4">
          <cell r="I4">
            <v>0</v>
          </cell>
        </row>
      </sheetData>
      <sheetData sheetId="4704">
        <row r="4">
          <cell r="I4">
            <v>0</v>
          </cell>
        </row>
      </sheetData>
      <sheetData sheetId="4705">
        <row r="4">
          <cell r="I4">
            <v>0</v>
          </cell>
        </row>
      </sheetData>
      <sheetData sheetId="4706">
        <row r="4">
          <cell r="I4">
            <v>0</v>
          </cell>
        </row>
      </sheetData>
      <sheetData sheetId="4707">
        <row r="4">
          <cell r="I4">
            <v>0</v>
          </cell>
        </row>
      </sheetData>
      <sheetData sheetId="4708">
        <row r="4">
          <cell r="I4">
            <v>0</v>
          </cell>
        </row>
      </sheetData>
      <sheetData sheetId="4709">
        <row r="4">
          <cell r="I4">
            <v>0</v>
          </cell>
        </row>
      </sheetData>
      <sheetData sheetId="4710">
        <row r="4">
          <cell r="I4">
            <v>0</v>
          </cell>
        </row>
      </sheetData>
      <sheetData sheetId="4711">
        <row r="4">
          <cell r="I4">
            <v>0</v>
          </cell>
        </row>
      </sheetData>
      <sheetData sheetId="4712">
        <row r="4">
          <cell r="I4">
            <v>0</v>
          </cell>
        </row>
      </sheetData>
      <sheetData sheetId="4713">
        <row r="4">
          <cell r="I4">
            <v>0</v>
          </cell>
        </row>
      </sheetData>
      <sheetData sheetId="4714">
        <row r="4">
          <cell r="I4">
            <v>0</v>
          </cell>
        </row>
      </sheetData>
      <sheetData sheetId="4715">
        <row r="4">
          <cell r="I4">
            <v>0</v>
          </cell>
        </row>
      </sheetData>
      <sheetData sheetId="4716">
        <row r="4">
          <cell r="I4">
            <v>0</v>
          </cell>
        </row>
      </sheetData>
      <sheetData sheetId="4717">
        <row r="4">
          <cell r="I4">
            <v>0</v>
          </cell>
        </row>
      </sheetData>
      <sheetData sheetId="4718">
        <row r="4">
          <cell r="I4">
            <v>0</v>
          </cell>
        </row>
      </sheetData>
      <sheetData sheetId="4719">
        <row r="4">
          <cell r="I4">
            <v>0</v>
          </cell>
        </row>
      </sheetData>
      <sheetData sheetId="4720">
        <row r="4">
          <cell r="I4">
            <v>0</v>
          </cell>
        </row>
      </sheetData>
      <sheetData sheetId="4721">
        <row r="4">
          <cell r="I4">
            <v>0</v>
          </cell>
        </row>
      </sheetData>
      <sheetData sheetId="4722">
        <row r="4">
          <cell r="I4">
            <v>0</v>
          </cell>
        </row>
      </sheetData>
      <sheetData sheetId="4723">
        <row r="4">
          <cell r="I4">
            <v>0</v>
          </cell>
        </row>
      </sheetData>
      <sheetData sheetId="4724">
        <row r="4">
          <cell r="I4">
            <v>0</v>
          </cell>
        </row>
      </sheetData>
      <sheetData sheetId="4725">
        <row r="4">
          <cell r="I4">
            <v>0</v>
          </cell>
        </row>
      </sheetData>
      <sheetData sheetId="4726">
        <row r="4">
          <cell r="I4">
            <v>0</v>
          </cell>
        </row>
      </sheetData>
      <sheetData sheetId="4727">
        <row r="4">
          <cell r="I4">
            <v>0</v>
          </cell>
        </row>
      </sheetData>
      <sheetData sheetId="4728" refreshError="1"/>
      <sheetData sheetId="4729" refreshError="1"/>
      <sheetData sheetId="4730" refreshError="1"/>
      <sheetData sheetId="4731">
        <row r="4">
          <cell r="I4">
            <v>0</v>
          </cell>
        </row>
      </sheetData>
      <sheetData sheetId="4732">
        <row r="4">
          <cell r="I4">
            <v>0</v>
          </cell>
        </row>
      </sheetData>
      <sheetData sheetId="4733">
        <row r="4">
          <cell r="I4">
            <v>0</v>
          </cell>
        </row>
      </sheetData>
      <sheetData sheetId="4734">
        <row r="4">
          <cell r="I4">
            <v>0</v>
          </cell>
        </row>
      </sheetData>
      <sheetData sheetId="4735">
        <row r="4">
          <cell r="I4">
            <v>0</v>
          </cell>
        </row>
      </sheetData>
      <sheetData sheetId="4736">
        <row r="4">
          <cell r="I4">
            <v>0</v>
          </cell>
        </row>
      </sheetData>
      <sheetData sheetId="4737">
        <row r="4">
          <cell r="I4">
            <v>0</v>
          </cell>
        </row>
      </sheetData>
      <sheetData sheetId="4738">
        <row r="4">
          <cell r="I4">
            <v>0</v>
          </cell>
        </row>
      </sheetData>
      <sheetData sheetId="4739">
        <row r="4">
          <cell r="I4">
            <v>0</v>
          </cell>
        </row>
      </sheetData>
      <sheetData sheetId="4740">
        <row r="4">
          <cell r="I4">
            <v>0</v>
          </cell>
        </row>
      </sheetData>
      <sheetData sheetId="4741">
        <row r="4">
          <cell r="I4">
            <v>0</v>
          </cell>
        </row>
      </sheetData>
      <sheetData sheetId="4742">
        <row r="4">
          <cell r="I4">
            <v>0</v>
          </cell>
        </row>
      </sheetData>
      <sheetData sheetId="4743">
        <row r="4">
          <cell r="I4">
            <v>0</v>
          </cell>
        </row>
      </sheetData>
      <sheetData sheetId="4744">
        <row r="4">
          <cell r="I4">
            <v>0</v>
          </cell>
        </row>
      </sheetData>
      <sheetData sheetId="4745">
        <row r="4">
          <cell r="I4">
            <v>0</v>
          </cell>
        </row>
      </sheetData>
      <sheetData sheetId="4746">
        <row r="4">
          <cell r="I4">
            <v>0</v>
          </cell>
        </row>
      </sheetData>
      <sheetData sheetId="4747">
        <row r="4">
          <cell r="I4">
            <v>0</v>
          </cell>
        </row>
      </sheetData>
      <sheetData sheetId="4748">
        <row r="4">
          <cell r="I4">
            <v>0</v>
          </cell>
        </row>
      </sheetData>
      <sheetData sheetId="4749">
        <row r="4">
          <cell r="I4">
            <v>0</v>
          </cell>
        </row>
      </sheetData>
      <sheetData sheetId="4750">
        <row r="4">
          <cell r="I4">
            <v>0</v>
          </cell>
        </row>
      </sheetData>
      <sheetData sheetId="4751">
        <row r="4">
          <cell r="I4">
            <v>0</v>
          </cell>
        </row>
      </sheetData>
      <sheetData sheetId="4752">
        <row r="4">
          <cell r="I4">
            <v>0</v>
          </cell>
        </row>
      </sheetData>
      <sheetData sheetId="4753">
        <row r="4">
          <cell r="I4">
            <v>0</v>
          </cell>
        </row>
      </sheetData>
      <sheetData sheetId="4754">
        <row r="4">
          <cell r="I4">
            <v>0</v>
          </cell>
        </row>
      </sheetData>
      <sheetData sheetId="4755">
        <row r="4">
          <cell r="I4">
            <v>0</v>
          </cell>
        </row>
      </sheetData>
      <sheetData sheetId="4756">
        <row r="4">
          <cell r="I4">
            <v>0</v>
          </cell>
        </row>
      </sheetData>
      <sheetData sheetId="4757">
        <row r="4">
          <cell r="I4">
            <v>0</v>
          </cell>
        </row>
      </sheetData>
      <sheetData sheetId="4758">
        <row r="4">
          <cell r="I4">
            <v>0</v>
          </cell>
        </row>
      </sheetData>
      <sheetData sheetId="4759">
        <row r="4">
          <cell r="I4">
            <v>0</v>
          </cell>
        </row>
      </sheetData>
      <sheetData sheetId="4760">
        <row r="4">
          <cell r="I4">
            <v>0</v>
          </cell>
        </row>
      </sheetData>
      <sheetData sheetId="4761">
        <row r="4">
          <cell r="I4">
            <v>0</v>
          </cell>
        </row>
      </sheetData>
      <sheetData sheetId="4762">
        <row r="4">
          <cell r="I4">
            <v>0</v>
          </cell>
        </row>
      </sheetData>
      <sheetData sheetId="4763">
        <row r="4">
          <cell r="I4">
            <v>0</v>
          </cell>
        </row>
      </sheetData>
      <sheetData sheetId="4764">
        <row r="4">
          <cell r="I4">
            <v>0</v>
          </cell>
        </row>
      </sheetData>
      <sheetData sheetId="4765">
        <row r="4">
          <cell r="I4">
            <v>0</v>
          </cell>
        </row>
      </sheetData>
      <sheetData sheetId="4766">
        <row r="4">
          <cell r="I4">
            <v>0</v>
          </cell>
        </row>
      </sheetData>
      <sheetData sheetId="4767">
        <row r="4">
          <cell r="I4">
            <v>0</v>
          </cell>
        </row>
      </sheetData>
      <sheetData sheetId="4768">
        <row r="4">
          <cell r="I4">
            <v>0</v>
          </cell>
        </row>
      </sheetData>
      <sheetData sheetId="4769">
        <row r="4">
          <cell r="I4">
            <v>0</v>
          </cell>
        </row>
      </sheetData>
      <sheetData sheetId="4770">
        <row r="4">
          <cell r="I4">
            <v>0</v>
          </cell>
        </row>
      </sheetData>
      <sheetData sheetId="4771">
        <row r="4">
          <cell r="I4">
            <v>0</v>
          </cell>
        </row>
      </sheetData>
      <sheetData sheetId="4772">
        <row r="4">
          <cell r="I4">
            <v>0</v>
          </cell>
        </row>
      </sheetData>
      <sheetData sheetId="4773">
        <row r="4">
          <cell r="I4">
            <v>0</v>
          </cell>
        </row>
      </sheetData>
      <sheetData sheetId="4774">
        <row r="4">
          <cell r="I4">
            <v>0</v>
          </cell>
        </row>
      </sheetData>
      <sheetData sheetId="4775">
        <row r="4">
          <cell r="I4">
            <v>0</v>
          </cell>
        </row>
      </sheetData>
      <sheetData sheetId="4776">
        <row r="4">
          <cell r="I4">
            <v>0</v>
          </cell>
        </row>
      </sheetData>
      <sheetData sheetId="4777">
        <row r="4">
          <cell r="I4">
            <v>0</v>
          </cell>
        </row>
      </sheetData>
      <sheetData sheetId="4778">
        <row r="4">
          <cell r="I4">
            <v>0</v>
          </cell>
        </row>
      </sheetData>
      <sheetData sheetId="4779">
        <row r="4">
          <cell r="I4">
            <v>0</v>
          </cell>
        </row>
      </sheetData>
      <sheetData sheetId="4780">
        <row r="4">
          <cell r="I4">
            <v>0</v>
          </cell>
        </row>
      </sheetData>
      <sheetData sheetId="4781">
        <row r="4">
          <cell r="I4">
            <v>0</v>
          </cell>
        </row>
      </sheetData>
      <sheetData sheetId="4782">
        <row r="4">
          <cell r="I4">
            <v>0</v>
          </cell>
        </row>
      </sheetData>
      <sheetData sheetId="4783">
        <row r="4">
          <cell r="I4">
            <v>0</v>
          </cell>
        </row>
      </sheetData>
      <sheetData sheetId="4784">
        <row r="4">
          <cell r="I4">
            <v>0</v>
          </cell>
        </row>
      </sheetData>
      <sheetData sheetId="4785">
        <row r="4">
          <cell r="I4">
            <v>0</v>
          </cell>
        </row>
      </sheetData>
      <sheetData sheetId="4786">
        <row r="4">
          <cell r="I4">
            <v>0</v>
          </cell>
        </row>
      </sheetData>
      <sheetData sheetId="4787">
        <row r="4">
          <cell r="I4">
            <v>0</v>
          </cell>
        </row>
      </sheetData>
      <sheetData sheetId="4788">
        <row r="4">
          <cell r="I4">
            <v>0</v>
          </cell>
        </row>
      </sheetData>
      <sheetData sheetId="4789">
        <row r="4">
          <cell r="I4">
            <v>0</v>
          </cell>
        </row>
      </sheetData>
      <sheetData sheetId="4790">
        <row r="4">
          <cell r="I4">
            <v>0</v>
          </cell>
        </row>
      </sheetData>
      <sheetData sheetId="4791">
        <row r="4">
          <cell r="I4">
            <v>0</v>
          </cell>
        </row>
      </sheetData>
      <sheetData sheetId="4792">
        <row r="4">
          <cell r="I4">
            <v>0</v>
          </cell>
        </row>
      </sheetData>
      <sheetData sheetId="4793">
        <row r="4">
          <cell r="I4">
            <v>0</v>
          </cell>
        </row>
      </sheetData>
      <sheetData sheetId="4794">
        <row r="4">
          <cell r="I4">
            <v>0</v>
          </cell>
        </row>
      </sheetData>
      <sheetData sheetId="4795">
        <row r="4">
          <cell r="I4">
            <v>0</v>
          </cell>
        </row>
      </sheetData>
      <sheetData sheetId="4796">
        <row r="4">
          <cell r="I4">
            <v>0</v>
          </cell>
        </row>
      </sheetData>
      <sheetData sheetId="4797">
        <row r="4">
          <cell r="I4">
            <v>0</v>
          </cell>
        </row>
      </sheetData>
      <sheetData sheetId="4798">
        <row r="4">
          <cell r="I4">
            <v>0</v>
          </cell>
        </row>
      </sheetData>
      <sheetData sheetId="4799">
        <row r="4">
          <cell r="I4">
            <v>0</v>
          </cell>
        </row>
      </sheetData>
      <sheetData sheetId="4800">
        <row r="4">
          <cell r="I4">
            <v>0</v>
          </cell>
        </row>
      </sheetData>
      <sheetData sheetId="4801">
        <row r="4">
          <cell r="I4">
            <v>0</v>
          </cell>
        </row>
      </sheetData>
      <sheetData sheetId="4802">
        <row r="4">
          <cell r="I4">
            <v>0</v>
          </cell>
        </row>
      </sheetData>
      <sheetData sheetId="4803">
        <row r="4">
          <cell r="I4">
            <v>0</v>
          </cell>
        </row>
      </sheetData>
      <sheetData sheetId="4804">
        <row r="4">
          <cell r="I4">
            <v>0</v>
          </cell>
        </row>
      </sheetData>
      <sheetData sheetId="4805">
        <row r="4">
          <cell r="I4">
            <v>0</v>
          </cell>
        </row>
      </sheetData>
      <sheetData sheetId="4806">
        <row r="4">
          <cell r="I4">
            <v>0</v>
          </cell>
        </row>
      </sheetData>
      <sheetData sheetId="4807">
        <row r="4">
          <cell r="I4">
            <v>0</v>
          </cell>
        </row>
      </sheetData>
      <sheetData sheetId="4808">
        <row r="4">
          <cell r="I4">
            <v>0</v>
          </cell>
        </row>
      </sheetData>
      <sheetData sheetId="4809">
        <row r="4">
          <cell r="I4">
            <v>0</v>
          </cell>
        </row>
      </sheetData>
      <sheetData sheetId="4810">
        <row r="4">
          <cell r="I4">
            <v>0</v>
          </cell>
        </row>
      </sheetData>
      <sheetData sheetId="4811">
        <row r="4">
          <cell r="I4">
            <v>0</v>
          </cell>
        </row>
      </sheetData>
      <sheetData sheetId="4812">
        <row r="4">
          <cell r="I4">
            <v>0</v>
          </cell>
        </row>
      </sheetData>
      <sheetData sheetId="4813">
        <row r="4">
          <cell r="I4">
            <v>0</v>
          </cell>
        </row>
      </sheetData>
      <sheetData sheetId="4814">
        <row r="4">
          <cell r="I4">
            <v>0</v>
          </cell>
        </row>
      </sheetData>
      <sheetData sheetId="4815">
        <row r="4">
          <cell r="I4">
            <v>0</v>
          </cell>
        </row>
      </sheetData>
      <sheetData sheetId="4816">
        <row r="4">
          <cell r="I4">
            <v>0</v>
          </cell>
        </row>
      </sheetData>
      <sheetData sheetId="4817">
        <row r="4">
          <cell r="I4">
            <v>0</v>
          </cell>
        </row>
      </sheetData>
      <sheetData sheetId="4818">
        <row r="4">
          <cell r="I4">
            <v>0</v>
          </cell>
        </row>
      </sheetData>
      <sheetData sheetId="4819">
        <row r="4">
          <cell r="I4">
            <v>0</v>
          </cell>
        </row>
      </sheetData>
      <sheetData sheetId="4820">
        <row r="4">
          <cell r="I4">
            <v>0</v>
          </cell>
        </row>
      </sheetData>
      <sheetData sheetId="4821">
        <row r="4">
          <cell r="I4">
            <v>0</v>
          </cell>
        </row>
      </sheetData>
      <sheetData sheetId="4822">
        <row r="4">
          <cell r="I4">
            <v>0</v>
          </cell>
        </row>
      </sheetData>
      <sheetData sheetId="4823">
        <row r="4">
          <cell r="I4">
            <v>0</v>
          </cell>
        </row>
      </sheetData>
      <sheetData sheetId="4824">
        <row r="4">
          <cell r="I4">
            <v>0</v>
          </cell>
        </row>
      </sheetData>
      <sheetData sheetId="4825">
        <row r="4">
          <cell r="I4">
            <v>0</v>
          </cell>
        </row>
      </sheetData>
      <sheetData sheetId="4826">
        <row r="4">
          <cell r="I4">
            <v>0</v>
          </cell>
        </row>
      </sheetData>
      <sheetData sheetId="4827">
        <row r="4">
          <cell r="I4">
            <v>0</v>
          </cell>
        </row>
      </sheetData>
      <sheetData sheetId="4828">
        <row r="4">
          <cell r="I4">
            <v>0</v>
          </cell>
        </row>
      </sheetData>
      <sheetData sheetId="4829">
        <row r="4">
          <cell r="I4">
            <v>0</v>
          </cell>
        </row>
      </sheetData>
      <sheetData sheetId="4830">
        <row r="4">
          <cell r="I4">
            <v>0</v>
          </cell>
        </row>
      </sheetData>
      <sheetData sheetId="4831">
        <row r="4">
          <cell r="I4">
            <v>0</v>
          </cell>
        </row>
      </sheetData>
      <sheetData sheetId="4832">
        <row r="4">
          <cell r="I4">
            <v>0</v>
          </cell>
        </row>
      </sheetData>
      <sheetData sheetId="4833">
        <row r="4">
          <cell r="I4">
            <v>0</v>
          </cell>
        </row>
      </sheetData>
      <sheetData sheetId="4834">
        <row r="4">
          <cell r="I4">
            <v>0</v>
          </cell>
        </row>
      </sheetData>
      <sheetData sheetId="4835">
        <row r="4">
          <cell r="I4">
            <v>0</v>
          </cell>
        </row>
      </sheetData>
      <sheetData sheetId="4836">
        <row r="4">
          <cell r="I4">
            <v>0</v>
          </cell>
        </row>
      </sheetData>
      <sheetData sheetId="4837">
        <row r="4">
          <cell r="I4">
            <v>0</v>
          </cell>
        </row>
      </sheetData>
      <sheetData sheetId="4838">
        <row r="4">
          <cell r="I4">
            <v>0</v>
          </cell>
        </row>
      </sheetData>
      <sheetData sheetId="4839">
        <row r="4">
          <cell r="I4">
            <v>0</v>
          </cell>
        </row>
      </sheetData>
      <sheetData sheetId="4840">
        <row r="4">
          <cell r="I4">
            <v>0</v>
          </cell>
        </row>
      </sheetData>
      <sheetData sheetId="4841">
        <row r="4">
          <cell r="I4">
            <v>0</v>
          </cell>
        </row>
      </sheetData>
      <sheetData sheetId="4842">
        <row r="4">
          <cell r="I4">
            <v>0</v>
          </cell>
        </row>
      </sheetData>
      <sheetData sheetId="4843">
        <row r="4">
          <cell r="I4">
            <v>0</v>
          </cell>
        </row>
      </sheetData>
      <sheetData sheetId="4844">
        <row r="4">
          <cell r="I4">
            <v>0</v>
          </cell>
        </row>
      </sheetData>
      <sheetData sheetId="4845">
        <row r="4">
          <cell r="I4">
            <v>0</v>
          </cell>
        </row>
      </sheetData>
      <sheetData sheetId="4846">
        <row r="4">
          <cell r="I4">
            <v>0</v>
          </cell>
        </row>
      </sheetData>
      <sheetData sheetId="4847">
        <row r="4">
          <cell r="I4">
            <v>0</v>
          </cell>
        </row>
      </sheetData>
      <sheetData sheetId="4848">
        <row r="4">
          <cell r="I4">
            <v>0</v>
          </cell>
        </row>
      </sheetData>
      <sheetData sheetId="4849">
        <row r="4">
          <cell r="I4">
            <v>0</v>
          </cell>
        </row>
      </sheetData>
      <sheetData sheetId="4850">
        <row r="4">
          <cell r="I4">
            <v>0</v>
          </cell>
        </row>
      </sheetData>
      <sheetData sheetId="4851">
        <row r="4">
          <cell r="I4">
            <v>0</v>
          </cell>
        </row>
      </sheetData>
      <sheetData sheetId="4852">
        <row r="4">
          <cell r="I4">
            <v>0</v>
          </cell>
        </row>
      </sheetData>
      <sheetData sheetId="4853">
        <row r="4">
          <cell r="I4">
            <v>0</v>
          </cell>
        </row>
      </sheetData>
      <sheetData sheetId="4854">
        <row r="4">
          <cell r="I4">
            <v>0</v>
          </cell>
        </row>
      </sheetData>
      <sheetData sheetId="4855">
        <row r="4">
          <cell r="I4">
            <v>0</v>
          </cell>
        </row>
      </sheetData>
      <sheetData sheetId="4856">
        <row r="4">
          <cell r="I4">
            <v>0</v>
          </cell>
        </row>
      </sheetData>
      <sheetData sheetId="4857">
        <row r="4">
          <cell r="I4">
            <v>0</v>
          </cell>
        </row>
      </sheetData>
      <sheetData sheetId="4858">
        <row r="4">
          <cell r="I4">
            <v>0</v>
          </cell>
        </row>
      </sheetData>
      <sheetData sheetId="4859">
        <row r="4">
          <cell r="I4">
            <v>0</v>
          </cell>
        </row>
      </sheetData>
      <sheetData sheetId="4860">
        <row r="4">
          <cell r="I4">
            <v>0</v>
          </cell>
        </row>
      </sheetData>
      <sheetData sheetId="4861">
        <row r="4">
          <cell r="I4">
            <v>0</v>
          </cell>
        </row>
      </sheetData>
      <sheetData sheetId="4862">
        <row r="4">
          <cell r="I4">
            <v>0</v>
          </cell>
        </row>
      </sheetData>
      <sheetData sheetId="4863">
        <row r="4">
          <cell r="I4">
            <v>0</v>
          </cell>
        </row>
      </sheetData>
      <sheetData sheetId="4864">
        <row r="4">
          <cell r="I4">
            <v>0</v>
          </cell>
        </row>
      </sheetData>
      <sheetData sheetId="4865">
        <row r="4">
          <cell r="I4">
            <v>0</v>
          </cell>
        </row>
      </sheetData>
      <sheetData sheetId="4866">
        <row r="4">
          <cell r="I4">
            <v>0</v>
          </cell>
        </row>
      </sheetData>
      <sheetData sheetId="4867">
        <row r="4">
          <cell r="I4">
            <v>0</v>
          </cell>
        </row>
      </sheetData>
      <sheetData sheetId="4868">
        <row r="4">
          <cell r="I4">
            <v>0</v>
          </cell>
        </row>
      </sheetData>
      <sheetData sheetId="4869">
        <row r="4">
          <cell r="I4">
            <v>0</v>
          </cell>
        </row>
      </sheetData>
      <sheetData sheetId="4870">
        <row r="4">
          <cell r="I4">
            <v>0</v>
          </cell>
        </row>
      </sheetData>
      <sheetData sheetId="4871">
        <row r="4">
          <cell r="I4">
            <v>0</v>
          </cell>
        </row>
      </sheetData>
      <sheetData sheetId="4872">
        <row r="4">
          <cell r="I4">
            <v>0</v>
          </cell>
        </row>
      </sheetData>
      <sheetData sheetId="4873">
        <row r="4">
          <cell r="I4">
            <v>0</v>
          </cell>
        </row>
      </sheetData>
      <sheetData sheetId="4874">
        <row r="4">
          <cell r="I4">
            <v>0</v>
          </cell>
        </row>
      </sheetData>
      <sheetData sheetId="4875">
        <row r="4">
          <cell r="I4">
            <v>0</v>
          </cell>
        </row>
      </sheetData>
      <sheetData sheetId="4876">
        <row r="4">
          <cell r="I4">
            <v>0</v>
          </cell>
        </row>
      </sheetData>
      <sheetData sheetId="4877">
        <row r="4">
          <cell r="I4">
            <v>0</v>
          </cell>
        </row>
      </sheetData>
      <sheetData sheetId="4878">
        <row r="4">
          <cell r="I4">
            <v>0</v>
          </cell>
        </row>
      </sheetData>
      <sheetData sheetId="4879">
        <row r="4">
          <cell r="I4">
            <v>0</v>
          </cell>
        </row>
      </sheetData>
      <sheetData sheetId="4880">
        <row r="4">
          <cell r="I4">
            <v>0</v>
          </cell>
        </row>
      </sheetData>
      <sheetData sheetId="4881">
        <row r="4">
          <cell r="I4">
            <v>0</v>
          </cell>
        </row>
      </sheetData>
      <sheetData sheetId="4882">
        <row r="4">
          <cell r="I4">
            <v>0</v>
          </cell>
        </row>
      </sheetData>
      <sheetData sheetId="4883">
        <row r="4">
          <cell r="I4">
            <v>0</v>
          </cell>
        </row>
      </sheetData>
      <sheetData sheetId="4884">
        <row r="4">
          <cell r="I4">
            <v>0</v>
          </cell>
        </row>
      </sheetData>
      <sheetData sheetId="4885">
        <row r="4">
          <cell r="I4">
            <v>0</v>
          </cell>
        </row>
      </sheetData>
      <sheetData sheetId="4886">
        <row r="4">
          <cell r="I4">
            <v>0</v>
          </cell>
        </row>
      </sheetData>
      <sheetData sheetId="4887">
        <row r="4">
          <cell r="I4">
            <v>0</v>
          </cell>
        </row>
      </sheetData>
      <sheetData sheetId="4888">
        <row r="4">
          <cell r="I4">
            <v>0</v>
          </cell>
        </row>
      </sheetData>
      <sheetData sheetId="4889">
        <row r="4">
          <cell r="I4">
            <v>0</v>
          </cell>
        </row>
      </sheetData>
      <sheetData sheetId="4890">
        <row r="4">
          <cell r="I4">
            <v>0</v>
          </cell>
        </row>
      </sheetData>
      <sheetData sheetId="4891">
        <row r="4">
          <cell r="I4">
            <v>0</v>
          </cell>
        </row>
      </sheetData>
      <sheetData sheetId="4892">
        <row r="4">
          <cell r="I4">
            <v>0</v>
          </cell>
        </row>
      </sheetData>
      <sheetData sheetId="4893">
        <row r="4">
          <cell r="I4">
            <v>0</v>
          </cell>
        </row>
      </sheetData>
      <sheetData sheetId="4894">
        <row r="4">
          <cell r="I4">
            <v>0</v>
          </cell>
        </row>
      </sheetData>
      <sheetData sheetId="4895">
        <row r="4">
          <cell r="I4">
            <v>0</v>
          </cell>
        </row>
      </sheetData>
      <sheetData sheetId="4896">
        <row r="4">
          <cell r="I4">
            <v>0</v>
          </cell>
        </row>
      </sheetData>
      <sheetData sheetId="4897">
        <row r="4">
          <cell r="I4">
            <v>0</v>
          </cell>
        </row>
      </sheetData>
      <sheetData sheetId="4898">
        <row r="4">
          <cell r="I4">
            <v>0</v>
          </cell>
        </row>
      </sheetData>
      <sheetData sheetId="4899">
        <row r="4">
          <cell r="I4">
            <v>0</v>
          </cell>
        </row>
      </sheetData>
      <sheetData sheetId="4900">
        <row r="4">
          <cell r="I4">
            <v>0</v>
          </cell>
        </row>
      </sheetData>
      <sheetData sheetId="4901">
        <row r="4">
          <cell r="I4">
            <v>0</v>
          </cell>
        </row>
      </sheetData>
      <sheetData sheetId="4902">
        <row r="4">
          <cell r="I4">
            <v>0</v>
          </cell>
        </row>
      </sheetData>
      <sheetData sheetId="4903">
        <row r="4">
          <cell r="I4">
            <v>0</v>
          </cell>
        </row>
      </sheetData>
      <sheetData sheetId="4904">
        <row r="4">
          <cell r="I4">
            <v>0</v>
          </cell>
        </row>
      </sheetData>
      <sheetData sheetId="4905">
        <row r="4">
          <cell r="I4">
            <v>0</v>
          </cell>
        </row>
      </sheetData>
      <sheetData sheetId="4906">
        <row r="4">
          <cell r="I4">
            <v>0</v>
          </cell>
        </row>
      </sheetData>
      <sheetData sheetId="4907">
        <row r="4">
          <cell r="I4">
            <v>0</v>
          </cell>
        </row>
      </sheetData>
      <sheetData sheetId="4908">
        <row r="4">
          <cell r="I4">
            <v>0</v>
          </cell>
        </row>
      </sheetData>
      <sheetData sheetId="4909">
        <row r="4">
          <cell r="I4">
            <v>0</v>
          </cell>
        </row>
      </sheetData>
      <sheetData sheetId="4910">
        <row r="4">
          <cell r="I4">
            <v>0</v>
          </cell>
        </row>
      </sheetData>
      <sheetData sheetId="4911">
        <row r="4">
          <cell r="I4">
            <v>0</v>
          </cell>
        </row>
      </sheetData>
      <sheetData sheetId="4912">
        <row r="4">
          <cell r="I4">
            <v>0</v>
          </cell>
        </row>
      </sheetData>
      <sheetData sheetId="4913">
        <row r="4">
          <cell r="I4">
            <v>0</v>
          </cell>
        </row>
      </sheetData>
      <sheetData sheetId="4914">
        <row r="4">
          <cell r="I4">
            <v>0</v>
          </cell>
        </row>
      </sheetData>
      <sheetData sheetId="4915">
        <row r="4">
          <cell r="I4">
            <v>0</v>
          </cell>
        </row>
      </sheetData>
      <sheetData sheetId="4916">
        <row r="4">
          <cell r="I4">
            <v>0</v>
          </cell>
        </row>
      </sheetData>
      <sheetData sheetId="4917">
        <row r="4">
          <cell r="I4">
            <v>0</v>
          </cell>
        </row>
      </sheetData>
      <sheetData sheetId="4918">
        <row r="4">
          <cell r="I4">
            <v>0</v>
          </cell>
        </row>
      </sheetData>
      <sheetData sheetId="4919">
        <row r="4">
          <cell r="I4">
            <v>0</v>
          </cell>
        </row>
      </sheetData>
      <sheetData sheetId="4920">
        <row r="4">
          <cell r="I4">
            <v>0</v>
          </cell>
        </row>
      </sheetData>
      <sheetData sheetId="4921">
        <row r="4">
          <cell r="I4">
            <v>0</v>
          </cell>
        </row>
      </sheetData>
      <sheetData sheetId="4922">
        <row r="4">
          <cell r="I4">
            <v>0</v>
          </cell>
        </row>
      </sheetData>
      <sheetData sheetId="4923">
        <row r="4">
          <cell r="I4">
            <v>0</v>
          </cell>
        </row>
      </sheetData>
      <sheetData sheetId="4924">
        <row r="4">
          <cell r="I4">
            <v>0</v>
          </cell>
        </row>
      </sheetData>
      <sheetData sheetId="4925">
        <row r="4">
          <cell r="I4">
            <v>0</v>
          </cell>
        </row>
      </sheetData>
      <sheetData sheetId="4926">
        <row r="4">
          <cell r="I4">
            <v>0</v>
          </cell>
        </row>
      </sheetData>
      <sheetData sheetId="4927">
        <row r="4">
          <cell r="I4">
            <v>0</v>
          </cell>
        </row>
      </sheetData>
      <sheetData sheetId="4928">
        <row r="4">
          <cell r="I4">
            <v>0</v>
          </cell>
        </row>
      </sheetData>
      <sheetData sheetId="4929">
        <row r="4">
          <cell r="I4">
            <v>0</v>
          </cell>
        </row>
      </sheetData>
      <sheetData sheetId="4930">
        <row r="4">
          <cell r="I4">
            <v>0</v>
          </cell>
        </row>
      </sheetData>
      <sheetData sheetId="4931">
        <row r="4">
          <cell r="I4">
            <v>0</v>
          </cell>
        </row>
      </sheetData>
      <sheetData sheetId="4932">
        <row r="4">
          <cell r="I4">
            <v>0</v>
          </cell>
        </row>
      </sheetData>
      <sheetData sheetId="4933">
        <row r="4">
          <cell r="I4">
            <v>0</v>
          </cell>
        </row>
      </sheetData>
      <sheetData sheetId="4934">
        <row r="4">
          <cell r="I4">
            <v>0</v>
          </cell>
        </row>
      </sheetData>
      <sheetData sheetId="4935">
        <row r="4">
          <cell r="I4">
            <v>0</v>
          </cell>
        </row>
      </sheetData>
      <sheetData sheetId="4936">
        <row r="4">
          <cell r="I4">
            <v>0</v>
          </cell>
        </row>
      </sheetData>
      <sheetData sheetId="4937">
        <row r="4">
          <cell r="I4">
            <v>0</v>
          </cell>
        </row>
      </sheetData>
      <sheetData sheetId="4938">
        <row r="4">
          <cell r="I4">
            <v>0</v>
          </cell>
        </row>
      </sheetData>
      <sheetData sheetId="4939">
        <row r="4">
          <cell r="I4">
            <v>0</v>
          </cell>
        </row>
      </sheetData>
      <sheetData sheetId="4940">
        <row r="4">
          <cell r="I4">
            <v>0</v>
          </cell>
        </row>
      </sheetData>
      <sheetData sheetId="4941">
        <row r="4">
          <cell r="I4">
            <v>0</v>
          </cell>
        </row>
      </sheetData>
      <sheetData sheetId="4942">
        <row r="4">
          <cell r="I4">
            <v>0</v>
          </cell>
        </row>
      </sheetData>
      <sheetData sheetId="4943">
        <row r="4">
          <cell r="I4">
            <v>0</v>
          </cell>
        </row>
      </sheetData>
      <sheetData sheetId="4944">
        <row r="4">
          <cell r="I4">
            <v>0</v>
          </cell>
        </row>
      </sheetData>
      <sheetData sheetId="4945">
        <row r="4">
          <cell r="I4">
            <v>0</v>
          </cell>
        </row>
      </sheetData>
      <sheetData sheetId="4946">
        <row r="4">
          <cell r="I4">
            <v>0</v>
          </cell>
        </row>
      </sheetData>
      <sheetData sheetId="4947">
        <row r="4">
          <cell r="I4">
            <v>0</v>
          </cell>
        </row>
      </sheetData>
      <sheetData sheetId="4948">
        <row r="4">
          <cell r="I4">
            <v>0</v>
          </cell>
        </row>
      </sheetData>
      <sheetData sheetId="4949">
        <row r="4">
          <cell r="I4">
            <v>0</v>
          </cell>
        </row>
      </sheetData>
      <sheetData sheetId="4950">
        <row r="4">
          <cell r="I4">
            <v>0</v>
          </cell>
        </row>
      </sheetData>
      <sheetData sheetId="4951">
        <row r="4">
          <cell r="I4">
            <v>0</v>
          </cell>
        </row>
      </sheetData>
      <sheetData sheetId="4952">
        <row r="4">
          <cell r="I4">
            <v>0</v>
          </cell>
        </row>
      </sheetData>
      <sheetData sheetId="4953">
        <row r="4">
          <cell r="I4">
            <v>0</v>
          </cell>
        </row>
      </sheetData>
      <sheetData sheetId="4954">
        <row r="4">
          <cell r="I4">
            <v>0</v>
          </cell>
        </row>
      </sheetData>
      <sheetData sheetId="4955">
        <row r="4">
          <cell r="I4">
            <v>0</v>
          </cell>
        </row>
      </sheetData>
      <sheetData sheetId="4956">
        <row r="4">
          <cell r="I4">
            <v>0</v>
          </cell>
        </row>
      </sheetData>
      <sheetData sheetId="4957">
        <row r="4">
          <cell r="I4">
            <v>0</v>
          </cell>
        </row>
      </sheetData>
      <sheetData sheetId="4958">
        <row r="4">
          <cell r="I4">
            <v>0</v>
          </cell>
        </row>
      </sheetData>
      <sheetData sheetId="4959">
        <row r="4">
          <cell r="I4">
            <v>0</v>
          </cell>
        </row>
      </sheetData>
      <sheetData sheetId="4960">
        <row r="4">
          <cell r="I4">
            <v>0</v>
          </cell>
        </row>
      </sheetData>
      <sheetData sheetId="4961">
        <row r="4">
          <cell r="I4">
            <v>0</v>
          </cell>
        </row>
      </sheetData>
      <sheetData sheetId="4962">
        <row r="4">
          <cell r="I4">
            <v>0</v>
          </cell>
        </row>
      </sheetData>
      <sheetData sheetId="4963">
        <row r="4">
          <cell r="I4">
            <v>0</v>
          </cell>
        </row>
      </sheetData>
      <sheetData sheetId="4964">
        <row r="4">
          <cell r="I4">
            <v>0</v>
          </cell>
        </row>
      </sheetData>
      <sheetData sheetId="4965">
        <row r="4">
          <cell r="I4">
            <v>0</v>
          </cell>
        </row>
      </sheetData>
      <sheetData sheetId="4966">
        <row r="4">
          <cell r="I4">
            <v>0</v>
          </cell>
        </row>
      </sheetData>
      <sheetData sheetId="4967">
        <row r="4">
          <cell r="I4">
            <v>0</v>
          </cell>
        </row>
      </sheetData>
      <sheetData sheetId="4968">
        <row r="4">
          <cell r="I4">
            <v>0</v>
          </cell>
        </row>
      </sheetData>
      <sheetData sheetId="4969">
        <row r="4">
          <cell r="I4">
            <v>0</v>
          </cell>
        </row>
      </sheetData>
      <sheetData sheetId="4970">
        <row r="4">
          <cell r="I4">
            <v>0</v>
          </cell>
        </row>
      </sheetData>
      <sheetData sheetId="4971">
        <row r="4">
          <cell r="I4">
            <v>0</v>
          </cell>
        </row>
      </sheetData>
      <sheetData sheetId="4972">
        <row r="4">
          <cell r="I4">
            <v>0</v>
          </cell>
        </row>
      </sheetData>
      <sheetData sheetId="4973">
        <row r="4">
          <cell r="I4">
            <v>0</v>
          </cell>
        </row>
      </sheetData>
      <sheetData sheetId="4974">
        <row r="4">
          <cell r="I4">
            <v>0</v>
          </cell>
        </row>
      </sheetData>
      <sheetData sheetId="4975">
        <row r="4">
          <cell r="I4">
            <v>0</v>
          </cell>
        </row>
      </sheetData>
      <sheetData sheetId="4976">
        <row r="4">
          <cell r="I4">
            <v>0</v>
          </cell>
        </row>
      </sheetData>
      <sheetData sheetId="4977">
        <row r="4">
          <cell r="I4">
            <v>0</v>
          </cell>
        </row>
      </sheetData>
      <sheetData sheetId="4978">
        <row r="4">
          <cell r="I4">
            <v>0</v>
          </cell>
        </row>
      </sheetData>
      <sheetData sheetId="4979">
        <row r="4">
          <cell r="I4">
            <v>0</v>
          </cell>
        </row>
      </sheetData>
      <sheetData sheetId="4980">
        <row r="4">
          <cell r="I4">
            <v>0</v>
          </cell>
        </row>
      </sheetData>
      <sheetData sheetId="4981">
        <row r="4">
          <cell r="I4">
            <v>0</v>
          </cell>
        </row>
      </sheetData>
      <sheetData sheetId="4982">
        <row r="4">
          <cell r="I4">
            <v>0</v>
          </cell>
        </row>
      </sheetData>
      <sheetData sheetId="4983">
        <row r="4">
          <cell r="I4">
            <v>0</v>
          </cell>
        </row>
      </sheetData>
      <sheetData sheetId="4984">
        <row r="4">
          <cell r="I4">
            <v>0</v>
          </cell>
        </row>
      </sheetData>
      <sheetData sheetId="4985">
        <row r="4">
          <cell r="I4">
            <v>0</v>
          </cell>
        </row>
      </sheetData>
      <sheetData sheetId="4986">
        <row r="4">
          <cell r="I4">
            <v>0</v>
          </cell>
        </row>
      </sheetData>
      <sheetData sheetId="4987">
        <row r="4">
          <cell r="I4">
            <v>0</v>
          </cell>
        </row>
      </sheetData>
      <sheetData sheetId="4988">
        <row r="4">
          <cell r="I4">
            <v>0</v>
          </cell>
        </row>
      </sheetData>
      <sheetData sheetId="4989">
        <row r="4">
          <cell r="I4">
            <v>0</v>
          </cell>
        </row>
      </sheetData>
      <sheetData sheetId="4990">
        <row r="4">
          <cell r="I4">
            <v>0</v>
          </cell>
        </row>
      </sheetData>
      <sheetData sheetId="4991">
        <row r="4">
          <cell r="I4">
            <v>0</v>
          </cell>
        </row>
      </sheetData>
      <sheetData sheetId="4992">
        <row r="4">
          <cell r="I4">
            <v>0</v>
          </cell>
        </row>
      </sheetData>
      <sheetData sheetId="4993">
        <row r="4">
          <cell r="I4">
            <v>0</v>
          </cell>
        </row>
      </sheetData>
      <sheetData sheetId="4994">
        <row r="4">
          <cell r="I4">
            <v>0</v>
          </cell>
        </row>
      </sheetData>
      <sheetData sheetId="4995">
        <row r="4">
          <cell r="I4">
            <v>0</v>
          </cell>
        </row>
      </sheetData>
      <sheetData sheetId="4996">
        <row r="4">
          <cell r="I4">
            <v>0</v>
          </cell>
        </row>
      </sheetData>
      <sheetData sheetId="4997">
        <row r="4">
          <cell r="I4">
            <v>0</v>
          </cell>
        </row>
      </sheetData>
      <sheetData sheetId="4998">
        <row r="4">
          <cell r="I4">
            <v>0</v>
          </cell>
        </row>
      </sheetData>
      <sheetData sheetId="4999">
        <row r="4">
          <cell r="I4">
            <v>0</v>
          </cell>
        </row>
      </sheetData>
      <sheetData sheetId="5000">
        <row r="4">
          <cell r="I4">
            <v>0</v>
          </cell>
        </row>
      </sheetData>
      <sheetData sheetId="5001">
        <row r="4">
          <cell r="I4">
            <v>0</v>
          </cell>
        </row>
      </sheetData>
      <sheetData sheetId="5002">
        <row r="4">
          <cell r="I4">
            <v>0</v>
          </cell>
        </row>
      </sheetData>
      <sheetData sheetId="5003">
        <row r="4">
          <cell r="I4">
            <v>0</v>
          </cell>
        </row>
      </sheetData>
      <sheetData sheetId="5004">
        <row r="4">
          <cell r="I4">
            <v>0</v>
          </cell>
        </row>
      </sheetData>
      <sheetData sheetId="5005">
        <row r="4">
          <cell r="I4">
            <v>0</v>
          </cell>
        </row>
      </sheetData>
      <sheetData sheetId="5006">
        <row r="4">
          <cell r="I4">
            <v>0</v>
          </cell>
        </row>
      </sheetData>
      <sheetData sheetId="5007">
        <row r="4">
          <cell r="I4">
            <v>0</v>
          </cell>
        </row>
      </sheetData>
      <sheetData sheetId="5008">
        <row r="4">
          <cell r="I4">
            <v>0</v>
          </cell>
        </row>
      </sheetData>
      <sheetData sheetId="5009">
        <row r="4">
          <cell r="I4">
            <v>0</v>
          </cell>
        </row>
      </sheetData>
      <sheetData sheetId="5010">
        <row r="4">
          <cell r="I4">
            <v>0</v>
          </cell>
        </row>
      </sheetData>
      <sheetData sheetId="5011">
        <row r="4">
          <cell r="I4">
            <v>0</v>
          </cell>
        </row>
      </sheetData>
      <sheetData sheetId="5012">
        <row r="4">
          <cell r="I4">
            <v>0</v>
          </cell>
        </row>
      </sheetData>
      <sheetData sheetId="5013">
        <row r="4">
          <cell r="I4">
            <v>0</v>
          </cell>
        </row>
      </sheetData>
      <sheetData sheetId="5014">
        <row r="4">
          <cell r="I4">
            <v>0</v>
          </cell>
        </row>
      </sheetData>
      <sheetData sheetId="5015">
        <row r="4">
          <cell r="I4">
            <v>0</v>
          </cell>
        </row>
      </sheetData>
      <sheetData sheetId="5016">
        <row r="4">
          <cell r="I4">
            <v>0</v>
          </cell>
        </row>
      </sheetData>
      <sheetData sheetId="5017">
        <row r="4">
          <cell r="I4">
            <v>0</v>
          </cell>
        </row>
      </sheetData>
      <sheetData sheetId="5018">
        <row r="4">
          <cell r="I4">
            <v>0</v>
          </cell>
        </row>
      </sheetData>
      <sheetData sheetId="5019">
        <row r="4">
          <cell r="I4">
            <v>0</v>
          </cell>
        </row>
      </sheetData>
      <sheetData sheetId="5020">
        <row r="4">
          <cell r="I4">
            <v>0</v>
          </cell>
        </row>
      </sheetData>
      <sheetData sheetId="5021">
        <row r="4">
          <cell r="I4">
            <v>0</v>
          </cell>
        </row>
      </sheetData>
      <sheetData sheetId="5022">
        <row r="4">
          <cell r="I4">
            <v>0</v>
          </cell>
        </row>
      </sheetData>
      <sheetData sheetId="5023">
        <row r="4">
          <cell r="I4">
            <v>0</v>
          </cell>
        </row>
      </sheetData>
      <sheetData sheetId="5024">
        <row r="4">
          <cell r="I4">
            <v>0</v>
          </cell>
        </row>
      </sheetData>
      <sheetData sheetId="5025">
        <row r="4">
          <cell r="I4">
            <v>0</v>
          </cell>
        </row>
      </sheetData>
      <sheetData sheetId="5026">
        <row r="4">
          <cell r="I4">
            <v>0</v>
          </cell>
        </row>
      </sheetData>
      <sheetData sheetId="5027">
        <row r="4">
          <cell r="I4">
            <v>0</v>
          </cell>
        </row>
      </sheetData>
      <sheetData sheetId="5028">
        <row r="4">
          <cell r="I4">
            <v>0</v>
          </cell>
        </row>
      </sheetData>
      <sheetData sheetId="5029">
        <row r="4">
          <cell r="I4">
            <v>0</v>
          </cell>
        </row>
      </sheetData>
      <sheetData sheetId="5030">
        <row r="4">
          <cell r="I4">
            <v>0</v>
          </cell>
        </row>
      </sheetData>
      <sheetData sheetId="5031">
        <row r="4">
          <cell r="I4">
            <v>0</v>
          </cell>
        </row>
      </sheetData>
      <sheetData sheetId="5032">
        <row r="4">
          <cell r="I4">
            <v>0</v>
          </cell>
        </row>
      </sheetData>
      <sheetData sheetId="5033">
        <row r="4">
          <cell r="I4">
            <v>0</v>
          </cell>
        </row>
      </sheetData>
      <sheetData sheetId="5034">
        <row r="4">
          <cell r="I4">
            <v>0</v>
          </cell>
        </row>
      </sheetData>
      <sheetData sheetId="5035">
        <row r="4">
          <cell r="I4">
            <v>0</v>
          </cell>
        </row>
      </sheetData>
      <sheetData sheetId="5036">
        <row r="4">
          <cell r="I4">
            <v>0</v>
          </cell>
        </row>
      </sheetData>
      <sheetData sheetId="5037">
        <row r="4">
          <cell r="I4">
            <v>0</v>
          </cell>
        </row>
      </sheetData>
      <sheetData sheetId="5038">
        <row r="4">
          <cell r="I4">
            <v>0</v>
          </cell>
        </row>
      </sheetData>
      <sheetData sheetId="5039">
        <row r="4">
          <cell r="I4">
            <v>0</v>
          </cell>
        </row>
      </sheetData>
      <sheetData sheetId="5040">
        <row r="4">
          <cell r="I4">
            <v>0</v>
          </cell>
        </row>
      </sheetData>
      <sheetData sheetId="5041">
        <row r="4">
          <cell r="I4">
            <v>0</v>
          </cell>
        </row>
      </sheetData>
      <sheetData sheetId="5042">
        <row r="4">
          <cell r="I4">
            <v>0</v>
          </cell>
        </row>
      </sheetData>
      <sheetData sheetId="5043">
        <row r="4">
          <cell r="I4">
            <v>0</v>
          </cell>
        </row>
      </sheetData>
      <sheetData sheetId="5044">
        <row r="4">
          <cell r="I4">
            <v>0</v>
          </cell>
        </row>
      </sheetData>
      <sheetData sheetId="5045">
        <row r="4">
          <cell r="I4">
            <v>0</v>
          </cell>
        </row>
      </sheetData>
      <sheetData sheetId="5046">
        <row r="4">
          <cell r="I4">
            <v>0</v>
          </cell>
        </row>
      </sheetData>
      <sheetData sheetId="5047">
        <row r="4">
          <cell r="I4">
            <v>0</v>
          </cell>
        </row>
      </sheetData>
      <sheetData sheetId="5048">
        <row r="4">
          <cell r="I4">
            <v>0</v>
          </cell>
        </row>
      </sheetData>
      <sheetData sheetId="5049">
        <row r="4">
          <cell r="I4">
            <v>0</v>
          </cell>
        </row>
      </sheetData>
      <sheetData sheetId="5050">
        <row r="4">
          <cell r="I4">
            <v>0</v>
          </cell>
        </row>
      </sheetData>
      <sheetData sheetId="5051">
        <row r="4">
          <cell r="I4">
            <v>0</v>
          </cell>
        </row>
      </sheetData>
      <sheetData sheetId="5052">
        <row r="4">
          <cell r="I4">
            <v>0</v>
          </cell>
        </row>
      </sheetData>
      <sheetData sheetId="5053">
        <row r="4">
          <cell r="I4">
            <v>0</v>
          </cell>
        </row>
      </sheetData>
      <sheetData sheetId="5054">
        <row r="4">
          <cell r="I4">
            <v>0</v>
          </cell>
        </row>
      </sheetData>
      <sheetData sheetId="5055">
        <row r="4">
          <cell r="I4">
            <v>0</v>
          </cell>
        </row>
      </sheetData>
      <sheetData sheetId="5056">
        <row r="4">
          <cell r="I4">
            <v>0</v>
          </cell>
        </row>
      </sheetData>
      <sheetData sheetId="5057">
        <row r="4">
          <cell r="I4">
            <v>0</v>
          </cell>
        </row>
      </sheetData>
      <sheetData sheetId="5058">
        <row r="4">
          <cell r="I4">
            <v>0</v>
          </cell>
        </row>
      </sheetData>
      <sheetData sheetId="5059">
        <row r="4">
          <cell r="I4">
            <v>0</v>
          </cell>
        </row>
      </sheetData>
      <sheetData sheetId="5060">
        <row r="4">
          <cell r="I4">
            <v>0</v>
          </cell>
        </row>
      </sheetData>
      <sheetData sheetId="5061">
        <row r="4">
          <cell r="I4">
            <v>0</v>
          </cell>
        </row>
      </sheetData>
      <sheetData sheetId="5062">
        <row r="4">
          <cell r="I4">
            <v>0</v>
          </cell>
        </row>
      </sheetData>
      <sheetData sheetId="5063">
        <row r="4">
          <cell r="I4">
            <v>0</v>
          </cell>
        </row>
      </sheetData>
      <sheetData sheetId="5064">
        <row r="4">
          <cell r="I4">
            <v>0</v>
          </cell>
        </row>
      </sheetData>
      <sheetData sheetId="5065">
        <row r="4">
          <cell r="I4">
            <v>0</v>
          </cell>
        </row>
      </sheetData>
      <sheetData sheetId="5066">
        <row r="4">
          <cell r="I4">
            <v>0</v>
          </cell>
        </row>
      </sheetData>
      <sheetData sheetId="5067">
        <row r="4">
          <cell r="I4">
            <v>0</v>
          </cell>
        </row>
      </sheetData>
      <sheetData sheetId="5068">
        <row r="4">
          <cell r="I4">
            <v>0</v>
          </cell>
        </row>
      </sheetData>
      <sheetData sheetId="5069">
        <row r="4">
          <cell r="I4">
            <v>0</v>
          </cell>
        </row>
      </sheetData>
      <sheetData sheetId="5070">
        <row r="4">
          <cell r="I4">
            <v>0</v>
          </cell>
        </row>
      </sheetData>
      <sheetData sheetId="5071">
        <row r="4">
          <cell r="I4">
            <v>0</v>
          </cell>
        </row>
      </sheetData>
      <sheetData sheetId="5072">
        <row r="4">
          <cell r="I4">
            <v>0</v>
          </cell>
        </row>
      </sheetData>
      <sheetData sheetId="5073">
        <row r="4">
          <cell r="I4">
            <v>0</v>
          </cell>
        </row>
      </sheetData>
      <sheetData sheetId="5074">
        <row r="4">
          <cell r="I4">
            <v>0</v>
          </cell>
        </row>
      </sheetData>
      <sheetData sheetId="5075">
        <row r="4">
          <cell r="I4">
            <v>0</v>
          </cell>
        </row>
      </sheetData>
      <sheetData sheetId="5076">
        <row r="4">
          <cell r="I4">
            <v>0</v>
          </cell>
        </row>
      </sheetData>
      <sheetData sheetId="5077">
        <row r="4">
          <cell r="I4">
            <v>0</v>
          </cell>
        </row>
      </sheetData>
      <sheetData sheetId="5078">
        <row r="4">
          <cell r="I4">
            <v>0</v>
          </cell>
        </row>
      </sheetData>
      <sheetData sheetId="5079">
        <row r="4">
          <cell r="I4">
            <v>0</v>
          </cell>
        </row>
      </sheetData>
      <sheetData sheetId="5080">
        <row r="4">
          <cell r="I4">
            <v>0</v>
          </cell>
        </row>
      </sheetData>
      <sheetData sheetId="5081">
        <row r="4">
          <cell r="I4">
            <v>0</v>
          </cell>
        </row>
      </sheetData>
      <sheetData sheetId="5082">
        <row r="4">
          <cell r="I4">
            <v>0</v>
          </cell>
        </row>
      </sheetData>
      <sheetData sheetId="5083">
        <row r="4">
          <cell r="I4">
            <v>0</v>
          </cell>
        </row>
      </sheetData>
      <sheetData sheetId="5084">
        <row r="4">
          <cell r="I4">
            <v>0</v>
          </cell>
        </row>
      </sheetData>
      <sheetData sheetId="5085">
        <row r="4">
          <cell r="I4">
            <v>0</v>
          </cell>
        </row>
      </sheetData>
      <sheetData sheetId="5086">
        <row r="4">
          <cell r="I4">
            <v>0</v>
          </cell>
        </row>
      </sheetData>
      <sheetData sheetId="5087">
        <row r="4">
          <cell r="I4">
            <v>0</v>
          </cell>
        </row>
      </sheetData>
      <sheetData sheetId="5088">
        <row r="4">
          <cell r="I4">
            <v>0</v>
          </cell>
        </row>
      </sheetData>
      <sheetData sheetId="5089">
        <row r="4">
          <cell r="I4">
            <v>0</v>
          </cell>
        </row>
      </sheetData>
      <sheetData sheetId="5090">
        <row r="4">
          <cell r="I4">
            <v>0</v>
          </cell>
        </row>
      </sheetData>
      <sheetData sheetId="5091">
        <row r="4">
          <cell r="I4">
            <v>0</v>
          </cell>
        </row>
      </sheetData>
      <sheetData sheetId="5092">
        <row r="4">
          <cell r="I4">
            <v>0</v>
          </cell>
        </row>
      </sheetData>
      <sheetData sheetId="5093">
        <row r="4">
          <cell r="I4">
            <v>0</v>
          </cell>
        </row>
      </sheetData>
      <sheetData sheetId="5094">
        <row r="4">
          <cell r="I4">
            <v>0</v>
          </cell>
        </row>
      </sheetData>
      <sheetData sheetId="5095">
        <row r="4">
          <cell r="I4">
            <v>0</v>
          </cell>
        </row>
      </sheetData>
      <sheetData sheetId="5096">
        <row r="4">
          <cell r="I4">
            <v>0</v>
          </cell>
        </row>
      </sheetData>
      <sheetData sheetId="5097">
        <row r="4">
          <cell r="I4">
            <v>0</v>
          </cell>
        </row>
      </sheetData>
      <sheetData sheetId="5098">
        <row r="4">
          <cell r="I4">
            <v>0</v>
          </cell>
        </row>
      </sheetData>
      <sheetData sheetId="5099">
        <row r="4">
          <cell r="I4">
            <v>0</v>
          </cell>
        </row>
      </sheetData>
      <sheetData sheetId="5100">
        <row r="4">
          <cell r="I4">
            <v>0</v>
          </cell>
        </row>
      </sheetData>
      <sheetData sheetId="5101">
        <row r="4">
          <cell r="I4">
            <v>0</v>
          </cell>
        </row>
      </sheetData>
      <sheetData sheetId="5102">
        <row r="4">
          <cell r="I4">
            <v>0</v>
          </cell>
        </row>
      </sheetData>
      <sheetData sheetId="5103">
        <row r="4">
          <cell r="I4">
            <v>0</v>
          </cell>
        </row>
      </sheetData>
      <sheetData sheetId="5104">
        <row r="4">
          <cell r="I4">
            <v>0</v>
          </cell>
        </row>
      </sheetData>
      <sheetData sheetId="5105">
        <row r="4">
          <cell r="I4">
            <v>0</v>
          </cell>
        </row>
      </sheetData>
      <sheetData sheetId="5106">
        <row r="4">
          <cell r="I4">
            <v>0</v>
          </cell>
        </row>
      </sheetData>
      <sheetData sheetId="5107">
        <row r="4">
          <cell r="I4">
            <v>0</v>
          </cell>
        </row>
      </sheetData>
      <sheetData sheetId="5108">
        <row r="4">
          <cell r="I4">
            <v>0</v>
          </cell>
        </row>
      </sheetData>
      <sheetData sheetId="5109">
        <row r="4">
          <cell r="I4">
            <v>0</v>
          </cell>
        </row>
      </sheetData>
      <sheetData sheetId="5110">
        <row r="4">
          <cell r="I4">
            <v>0</v>
          </cell>
        </row>
      </sheetData>
      <sheetData sheetId="5111">
        <row r="4">
          <cell r="I4">
            <v>0</v>
          </cell>
        </row>
      </sheetData>
      <sheetData sheetId="5112">
        <row r="4">
          <cell r="I4">
            <v>0</v>
          </cell>
        </row>
      </sheetData>
      <sheetData sheetId="5113">
        <row r="4">
          <cell r="I4">
            <v>0</v>
          </cell>
        </row>
      </sheetData>
      <sheetData sheetId="5114">
        <row r="4">
          <cell r="I4">
            <v>0</v>
          </cell>
        </row>
      </sheetData>
      <sheetData sheetId="5115">
        <row r="4">
          <cell r="I4">
            <v>0</v>
          </cell>
        </row>
      </sheetData>
      <sheetData sheetId="5116">
        <row r="4">
          <cell r="I4">
            <v>0</v>
          </cell>
        </row>
      </sheetData>
      <sheetData sheetId="5117">
        <row r="4">
          <cell r="I4">
            <v>0</v>
          </cell>
        </row>
      </sheetData>
      <sheetData sheetId="5118">
        <row r="4">
          <cell r="I4">
            <v>0</v>
          </cell>
        </row>
      </sheetData>
      <sheetData sheetId="5119">
        <row r="4">
          <cell r="I4">
            <v>0</v>
          </cell>
        </row>
      </sheetData>
      <sheetData sheetId="5120">
        <row r="4">
          <cell r="I4">
            <v>0</v>
          </cell>
        </row>
      </sheetData>
      <sheetData sheetId="5121">
        <row r="4">
          <cell r="I4">
            <v>0</v>
          </cell>
        </row>
      </sheetData>
      <sheetData sheetId="5122">
        <row r="4">
          <cell r="I4">
            <v>0</v>
          </cell>
        </row>
      </sheetData>
      <sheetData sheetId="5123">
        <row r="4">
          <cell r="I4">
            <v>0</v>
          </cell>
        </row>
      </sheetData>
      <sheetData sheetId="5124">
        <row r="4">
          <cell r="I4">
            <v>0</v>
          </cell>
        </row>
      </sheetData>
      <sheetData sheetId="5125">
        <row r="4">
          <cell r="I4">
            <v>0</v>
          </cell>
        </row>
      </sheetData>
      <sheetData sheetId="5126">
        <row r="4">
          <cell r="I4">
            <v>0</v>
          </cell>
        </row>
      </sheetData>
      <sheetData sheetId="5127">
        <row r="4">
          <cell r="I4">
            <v>0</v>
          </cell>
        </row>
      </sheetData>
      <sheetData sheetId="5128">
        <row r="4">
          <cell r="I4">
            <v>0</v>
          </cell>
        </row>
      </sheetData>
      <sheetData sheetId="5129">
        <row r="4">
          <cell r="I4">
            <v>0</v>
          </cell>
        </row>
      </sheetData>
      <sheetData sheetId="5130">
        <row r="4">
          <cell r="I4">
            <v>0</v>
          </cell>
        </row>
      </sheetData>
      <sheetData sheetId="5131">
        <row r="4">
          <cell r="I4">
            <v>0</v>
          </cell>
        </row>
      </sheetData>
      <sheetData sheetId="5132">
        <row r="4">
          <cell r="I4">
            <v>0</v>
          </cell>
        </row>
      </sheetData>
      <sheetData sheetId="5133">
        <row r="4">
          <cell r="I4">
            <v>0</v>
          </cell>
        </row>
      </sheetData>
      <sheetData sheetId="5134">
        <row r="4">
          <cell r="I4">
            <v>0</v>
          </cell>
        </row>
      </sheetData>
      <sheetData sheetId="5135">
        <row r="4">
          <cell r="I4">
            <v>0</v>
          </cell>
        </row>
      </sheetData>
      <sheetData sheetId="5136">
        <row r="4">
          <cell r="I4">
            <v>0</v>
          </cell>
        </row>
      </sheetData>
      <sheetData sheetId="5137">
        <row r="4">
          <cell r="I4">
            <v>0</v>
          </cell>
        </row>
      </sheetData>
      <sheetData sheetId="5138">
        <row r="4">
          <cell r="I4">
            <v>0</v>
          </cell>
        </row>
      </sheetData>
      <sheetData sheetId="5139">
        <row r="4">
          <cell r="I4">
            <v>0</v>
          </cell>
        </row>
      </sheetData>
      <sheetData sheetId="5140">
        <row r="4">
          <cell r="I4">
            <v>0</v>
          </cell>
        </row>
      </sheetData>
      <sheetData sheetId="5141">
        <row r="4">
          <cell r="I4">
            <v>0</v>
          </cell>
        </row>
      </sheetData>
      <sheetData sheetId="5142">
        <row r="4">
          <cell r="I4">
            <v>0</v>
          </cell>
        </row>
      </sheetData>
      <sheetData sheetId="5143">
        <row r="4">
          <cell r="I4">
            <v>0</v>
          </cell>
        </row>
      </sheetData>
      <sheetData sheetId="5144">
        <row r="4">
          <cell r="I4">
            <v>0</v>
          </cell>
        </row>
      </sheetData>
      <sheetData sheetId="5145">
        <row r="4">
          <cell r="I4">
            <v>0</v>
          </cell>
        </row>
      </sheetData>
      <sheetData sheetId="5146">
        <row r="4">
          <cell r="I4">
            <v>0</v>
          </cell>
        </row>
      </sheetData>
      <sheetData sheetId="5147">
        <row r="4">
          <cell r="I4">
            <v>0</v>
          </cell>
        </row>
      </sheetData>
      <sheetData sheetId="5148">
        <row r="4">
          <cell r="I4">
            <v>0</v>
          </cell>
        </row>
      </sheetData>
      <sheetData sheetId="5149">
        <row r="4">
          <cell r="I4">
            <v>0</v>
          </cell>
        </row>
      </sheetData>
      <sheetData sheetId="5150">
        <row r="4">
          <cell r="I4">
            <v>0</v>
          </cell>
        </row>
      </sheetData>
      <sheetData sheetId="5151">
        <row r="4">
          <cell r="I4">
            <v>0</v>
          </cell>
        </row>
      </sheetData>
      <sheetData sheetId="5152">
        <row r="4">
          <cell r="I4">
            <v>0</v>
          </cell>
        </row>
      </sheetData>
      <sheetData sheetId="5153">
        <row r="4">
          <cell r="I4">
            <v>0</v>
          </cell>
        </row>
      </sheetData>
      <sheetData sheetId="5154">
        <row r="4">
          <cell r="I4">
            <v>0</v>
          </cell>
        </row>
      </sheetData>
      <sheetData sheetId="5155">
        <row r="4">
          <cell r="I4">
            <v>0</v>
          </cell>
        </row>
      </sheetData>
      <sheetData sheetId="5156">
        <row r="4">
          <cell r="I4">
            <v>0</v>
          </cell>
        </row>
      </sheetData>
      <sheetData sheetId="5157">
        <row r="4">
          <cell r="I4">
            <v>0</v>
          </cell>
        </row>
      </sheetData>
      <sheetData sheetId="5158">
        <row r="4">
          <cell r="I4">
            <v>0</v>
          </cell>
        </row>
      </sheetData>
      <sheetData sheetId="5159">
        <row r="4">
          <cell r="I4">
            <v>0</v>
          </cell>
        </row>
      </sheetData>
      <sheetData sheetId="5160">
        <row r="4">
          <cell r="I4">
            <v>0</v>
          </cell>
        </row>
      </sheetData>
      <sheetData sheetId="5161">
        <row r="4">
          <cell r="I4">
            <v>0</v>
          </cell>
        </row>
      </sheetData>
      <sheetData sheetId="5162">
        <row r="4">
          <cell r="I4">
            <v>0</v>
          </cell>
        </row>
      </sheetData>
      <sheetData sheetId="5163">
        <row r="4">
          <cell r="I4">
            <v>0</v>
          </cell>
        </row>
      </sheetData>
      <sheetData sheetId="5164">
        <row r="4">
          <cell r="I4">
            <v>0</v>
          </cell>
        </row>
      </sheetData>
      <sheetData sheetId="5165">
        <row r="4">
          <cell r="I4">
            <v>0</v>
          </cell>
        </row>
      </sheetData>
      <sheetData sheetId="5166">
        <row r="4">
          <cell r="I4">
            <v>0</v>
          </cell>
        </row>
      </sheetData>
      <sheetData sheetId="5167">
        <row r="4">
          <cell r="I4">
            <v>0</v>
          </cell>
        </row>
      </sheetData>
      <sheetData sheetId="5168">
        <row r="4">
          <cell r="I4">
            <v>0</v>
          </cell>
        </row>
      </sheetData>
      <sheetData sheetId="5169">
        <row r="4">
          <cell r="I4">
            <v>0</v>
          </cell>
        </row>
      </sheetData>
      <sheetData sheetId="5170">
        <row r="4">
          <cell r="I4">
            <v>0</v>
          </cell>
        </row>
      </sheetData>
      <sheetData sheetId="5171">
        <row r="4">
          <cell r="I4">
            <v>0</v>
          </cell>
        </row>
      </sheetData>
      <sheetData sheetId="5172">
        <row r="4">
          <cell r="I4">
            <v>0</v>
          </cell>
        </row>
      </sheetData>
      <sheetData sheetId="5173">
        <row r="4">
          <cell r="I4">
            <v>0</v>
          </cell>
        </row>
      </sheetData>
      <sheetData sheetId="5174" refreshError="1"/>
      <sheetData sheetId="5175">
        <row r="4">
          <cell r="I4">
            <v>0</v>
          </cell>
        </row>
      </sheetData>
      <sheetData sheetId="5176">
        <row r="4">
          <cell r="I4">
            <v>0</v>
          </cell>
        </row>
      </sheetData>
      <sheetData sheetId="5177">
        <row r="4">
          <cell r="I4">
            <v>0</v>
          </cell>
        </row>
      </sheetData>
      <sheetData sheetId="5178">
        <row r="4">
          <cell r="I4">
            <v>0</v>
          </cell>
        </row>
      </sheetData>
      <sheetData sheetId="5179">
        <row r="4">
          <cell r="I4">
            <v>0</v>
          </cell>
        </row>
      </sheetData>
      <sheetData sheetId="5180">
        <row r="4">
          <cell r="I4">
            <v>0</v>
          </cell>
        </row>
      </sheetData>
      <sheetData sheetId="5181">
        <row r="4">
          <cell r="I4">
            <v>0</v>
          </cell>
        </row>
      </sheetData>
      <sheetData sheetId="5182">
        <row r="4">
          <cell r="I4">
            <v>0</v>
          </cell>
        </row>
      </sheetData>
      <sheetData sheetId="5183">
        <row r="4">
          <cell r="I4">
            <v>0</v>
          </cell>
        </row>
      </sheetData>
      <sheetData sheetId="5184">
        <row r="4">
          <cell r="I4">
            <v>0</v>
          </cell>
        </row>
      </sheetData>
      <sheetData sheetId="5185">
        <row r="4">
          <cell r="I4">
            <v>0</v>
          </cell>
        </row>
      </sheetData>
      <sheetData sheetId="5186">
        <row r="4">
          <cell r="I4">
            <v>0</v>
          </cell>
        </row>
      </sheetData>
      <sheetData sheetId="5187">
        <row r="4">
          <cell r="I4">
            <v>0</v>
          </cell>
        </row>
      </sheetData>
      <sheetData sheetId="5188">
        <row r="4">
          <cell r="I4">
            <v>0</v>
          </cell>
        </row>
      </sheetData>
      <sheetData sheetId="5189">
        <row r="4">
          <cell r="I4">
            <v>0</v>
          </cell>
        </row>
      </sheetData>
      <sheetData sheetId="5190">
        <row r="4">
          <cell r="I4">
            <v>0</v>
          </cell>
        </row>
      </sheetData>
      <sheetData sheetId="5191">
        <row r="4">
          <cell r="I4">
            <v>0</v>
          </cell>
        </row>
      </sheetData>
      <sheetData sheetId="5192">
        <row r="4">
          <cell r="I4">
            <v>0</v>
          </cell>
        </row>
      </sheetData>
      <sheetData sheetId="5193">
        <row r="4">
          <cell r="I4">
            <v>0</v>
          </cell>
        </row>
      </sheetData>
      <sheetData sheetId="5194">
        <row r="4">
          <cell r="I4">
            <v>0</v>
          </cell>
        </row>
      </sheetData>
      <sheetData sheetId="5195" refreshError="1"/>
      <sheetData sheetId="5196">
        <row r="4">
          <cell r="I4">
            <v>0</v>
          </cell>
        </row>
      </sheetData>
      <sheetData sheetId="5197">
        <row r="4">
          <cell r="I4">
            <v>0</v>
          </cell>
        </row>
      </sheetData>
      <sheetData sheetId="5198">
        <row r="4">
          <cell r="I4">
            <v>0</v>
          </cell>
        </row>
      </sheetData>
      <sheetData sheetId="5199">
        <row r="4">
          <cell r="I4">
            <v>0</v>
          </cell>
        </row>
      </sheetData>
      <sheetData sheetId="5200">
        <row r="4">
          <cell r="I4">
            <v>0</v>
          </cell>
        </row>
      </sheetData>
      <sheetData sheetId="5201">
        <row r="4">
          <cell r="I4">
            <v>0</v>
          </cell>
        </row>
      </sheetData>
      <sheetData sheetId="5202">
        <row r="4">
          <cell r="I4">
            <v>0</v>
          </cell>
        </row>
      </sheetData>
      <sheetData sheetId="5203">
        <row r="4">
          <cell r="I4">
            <v>0</v>
          </cell>
        </row>
      </sheetData>
      <sheetData sheetId="5204">
        <row r="4">
          <cell r="I4">
            <v>0</v>
          </cell>
        </row>
      </sheetData>
      <sheetData sheetId="5205">
        <row r="4">
          <cell r="I4">
            <v>0</v>
          </cell>
        </row>
      </sheetData>
      <sheetData sheetId="5206">
        <row r="4">
          <cell r="I4">
            <v>0</v>
          </cell>
        </row>
      </sheetData>
      <sheetData sheetId="5207">
        <row r="4">
          <cell r="I4">
            <v>0</v>
          </cell>
        </row>
      </sheetData>
      <sheetData sheetId="5208">
        <row r="4">
          <cell r="I4">
            <v>0</v>
          </cell>
        </row>
      </sheetData>
      <sheetData sheetId="5209">
        <row r="4">
          <cell r="I4">
            <v>0</v>
          </cell>
        </row>
      </sheetData>
      <sheetData sheetId="5210">
        <row r="4">
          <cell r="I4">
            <v>0</v>
          </cell>
        </row>
      </sheetData>
      <sheetData sheetId="5211">
        <row r="4">
          <cell r="I4">
            <v>0</v>
          </cell>
        </row>
      </sheetData>
      <sheetData sheetId="5212">
        <row r="4">
          <cell r="I4">
            <v>0</v>
          </cell>
        </row>
      </sheetData>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ow r="4">
          <cell r="I4">
            <v>0</v>
          </cell>
        </row>
      </sheetData>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ow r="4">
          <cell r="I4">
            <v>0</v>
          </cell>
        </row>
      </sheetData>
      <sheetData sheetId="5253">
        <row r="4">
          <cell r="M4">
            <v>100</v>
          </cell>
        </row>
      </sheetData>
      <sheetData sheetId="5254">
        <row r="4">
          <cell r="I4">
            <v>0</v>
          </cell>
        </row>
      </sheetData>
      <sheetData sheetId="5255">
        <row r="4">
          <cell r="I4">
            <v>0</v>
          </cell>
        </row>
      </sheetData>
      <sheetData sheetId="5256">
        <row r="4">
          <cell r="I4">
            <v>0</v>
          </cell>
        </row>
      </sheetData>
      <sheetData sheetId="5257">
        <row r="4">
          <cell r="I4">
            <v>0</v>
          </cell>
        </row>
      </sheetData>
      <sheetData sheetId="5258">
        <row r="4">
          <cell r="I4">
            <v>0</v>
          </cell>
        </row>
      </sheetData>
      <sheetData sheetId="5259">
        <row r="4">
          <cell r="I4">
            <v>0</v>
          </cell>
        </row>
      </sheetData>
      <sheetData sheetId="5260">
        <row r="4">
          <cell r="I4">
            <v>0</v>
          </cell>
        </row>
      </sheetData>
      <sheetData sheetId="5261">
        <row r="4">
          <cell r="I4">
            <v>0</v>
          </cell>
        </row>
      </sheetData>
      <sheetData sheetId="5262">
        <row r="4">
          <cell r="I4">
            <v>0</v>
          </cell>
        </row>
      </sheetData>
      <sheetData sheetId="5263">
        <row r="4">
          <cell r="I4">
            <v>0</v>
          </cell>
        </row>
      </sheetData>
      <sheetData sheetId="5264">
        <row r="4">
          <cell r="I4">
            <v>0</v>
          </cell>
        </row>
      </sheetData>
      <sheetData sheetId="5265">
        <row r="4">
          <cell r="I4">
            <v>0</v>
          </cell>
        </row>
      </sheetData>
      <sheetData sheetId="5266">
        <row r="4">
          <cell r="I4">
            <v>0</v>
          </cell>
        </row>
      </sheetData>
      <sheetData sheetId="5267">
        <row r="4">
          <cell r="I4">
            <v>0</v>
          </cell>
        </row>
      </sheetData>
      <sheetData sheetId="5268">
        <row r="4">
          <cell r="I4">
            <v>0</v>
          </cell>
        </row>
      </sheetData>
      <sheetData sheetId="5269">
        <row r="4">
          <cell r="I4">
            <v>0</v>
          </cell>
        </row>
      </sheetData>
      <sheetData sheetId="5270">
        <row r="4">
          <cell r="I4">
            <v>0</v>
          </cell>
        </row>
      </sheetData>
      <sheetData sheetId="5271">
        <row r="4">
          <cell r="I4">
            <v>0</v>
          </cell>
        </row>
      </sheetData>
      <sheetData sheetId="5272">
        <row r="4">
          <cell r="I4">
            <v>0</v>
          </cell>
        </row>
      </sheetData>
      <sheetData sheetId="5273">
        <row r="4">
          <cell r="I4">
            <v>0</v>
          </cell>
        </row>
      </sheetData>
      <sheetData sheetId="5274">
        <row r="4">
          <cell r="I4">
            <v>0</v>
          </cell>
        </row>
      </sheetData>
      <sheetData sheetId="5275">
        <row r="4">
          <cell r="I4">
            <v>0</v>
          </cell>
        </row>
      </sheetData>
      <sheetData sheetId="5276">
        <row r="4">
          <cell r="I4">
            <v>0</v>
          </cell>
        </row>
      </sheetData>
      <sheetData sheetId="5277">
        <row r="4">
          <cell r="I4">
            <v>0</v>
          </cell>
        </row>
      </sheetData>
      <sheetData sheetId="5278">
        <row r="4">
          <cell r="I4">
            <v>0</v>
          </cell>
        </row>
      </sheetData>
      <sheetData sheetId="5279">
        <row r="4">
          <cell r="I4">
            <v>0</v>
          </cell>
        </row>
      </sheetData>
      <sheetData sheetId="5280">
        <row r="4">
          <cell r="I4">
            <v>0</v>
          </cell>
        </row>
      </sheetData>
      <sheetData sheetId="5281">
        <row r="4">
          <cell r="I4">
            <v>0</v>
          </cell>
        </row>
      </sheetData>
      <sheetData sheetId="5282">
        <row r="4">
          <cell r="I4">
            <v>0</v>
          </cell>
        </row>
      </sheetData>
      <sheetData sheetId="5283">
        <row r="4">
          <cell r="I4">
            <v>0</v>
          </cell>
        </row>
      </sheetData>
      <sheetData sheetId="5284">
        <row r="4">
          <cell r="I4">
            <v>0</v>
          </cell>
        </row>
      </sheetData>
      <sheetData sheetId="5285">
        <row r="4">
          <cell r="I4">
            <v>0</v>
          </cell>
        </row>
      </sheetData>
      <sheetData sheetId="5286">
        <row r="4">
          <cell r="I4">
            <v>0</v>
          </cell>
        </row>
      </sheetData>
      <sheetData sheetId="5287">
        <row r="4">
          <cell r="I4">
            <v>0</v>
          </cell>
        </row>
      </sheetData>
      <sheetData sheetId="5288" refreshError="1"/>
      <sheetData sheetId="5289" refreshError="1"/>
      <sheetData sheetId="5290" refreshError="1"/>
      <sheetData sheetId="5291" refreshError="1"/>
      <sheetData sheetId="5292" refreshError="1"/>
      <sheetData sheetId="5293" refreshError="1"/>
      <sheetData sheetId="5294">
        <row r="4">
          <cell r="I4">
            <v>0</v>
          </cell>
        </row>
      </sheetData>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ow r="4">
          <cell r="I4">
            <v>0</v>
          </cell>
        </row>
      </sheetData>
      <sheetData sheetId="5320">
        <row r="4">
          <cell r="M4">
            <v>100</v>
          </cell>
        </row>
      </sheetData>
      <sheetData sheetId="5321"/>
      <sheetData sheetId="5322">
        <row r="4">
          <cell r="I4">
            <v>0</v>
          </cell>
        </row>
      </sheetData>
      <sheetData sheetId="5323">
        <row r="4">
          <cell r="I4">
            <v>0</v>
          </cell>
        </row>
      </sheetData>
      <sheetData sheetId="5324">
        <row r="4">
          <cell r="I4">
            <v>0</v>
          </cell>
        </row>
      </sheetData>
      <sheetData sheetId="5325">
        <row r="4">
          <cell r="I4">
            <v>0</v>
          </cell>
        </row>
      </sheetData>
      <sheetData sheetId="5326">
        <row r="4">
          <cell r="I4">
            <v>0</v>
          </cell>
        </row>
      </sheetData>
      <sheetData sheetId="5327">
        <row r="4">
          <cell r="I4">
            <v>0</v>
          </cell>
        </row>
      </sheetData>
      <sheetData sheetId="5328">
        <row r="4">
          <cell r="I4">
            <v>0</v>
          </cell>
        </row>
      </sheetData>
      <sheetData sheetId="5329">
        <row r="4">
          <cell r="I4">
            <v>0</v>
          </cell>
        </row>
      </sheetData>
      <sheetData sheetId="5330">
        <row r="4">
          <cell r="I4">
            <v>0</v>
          </cell>
        </row>
      </sheetData>
      <sheetData sheetId="5331">
        <row r="4">
          <cell r="I4">
            <v>0</v>
          </cell>
        </row>
      </sheetData>
      <sheetData sheetId="5332">
        <row r="4">
          <cell r="I4">
            <v>0</v>
          </cell>
        </row>
      </sheetData>
      <sheetData sheetId="5333">
        <row r="4">
          <cell r="I4">
            <v>0</v>
          </cell>
        </row>
      </sheetData>
      <sheetData sheetId="5334">
        <row r="4">
          <cell r="I4">
            <v>0</v>
          </cell>
        </row>
      </sheetData>
      <sheetData sheetId="5335">
        <row r="4">
          <cell r="I4">
            <v>0</v>
          </cell>
        </row>
      </sheetData>
      <sheetData sheetId="5336">
        <row r="4">
          <cell r="I4">
            <v>0</v>
          </cell>
        </row>
      </sheetData>
      <sheetData sheetId="5337">
        <row r="4">
          <cell r="I4">
            <v>0</v>
          </cell>
        </row>
      </sheetData>
      <sheetData sheetId="5338">
        <row r="4">
          <cell r="I4">
            <v>0</v>
          </cell>
        </row>
      </sheetData>
      <sheetData sheetId="5339">
        <row r="4">
          <cell r="I4">
            <v>0</v>
          </cell>
        </row>
      </sheetData>
      <sheetData sheetId="5340">
        <row r="4">
          <cell r="I4">
            <v>0</v>
          </cell>
        </row>
      </sheetData>
      <sheetData sheetId="5341">
        <row r="4">
          <cell r="I4">
            <v>0</v>
          </cell>
        </row>
      </sheetData>
      <sheetData sheetId="5342">
        <row r="4">
          <cell r="I4">
            <v>0</v>
          </cell>
        </row>
      </sheetData>
      <sheetData sheetId="5343">
        <row r="4">
          <cell r="I4">
            <v>0</v>
          </cell>
        </row>
      </sheetData>
      <sheetData sheetId="5344">
        <row r="4">
          <cell r="I4">
            <v>0</v>
          </cell>
        </row>
      </sheetData>
      <sheetData sheetId="5345">
        <row r="4">
          <cell r="I4">
            <v>0</v>
          </cell>
        </row>
      </sheetData>
      <sheetData sheetId="5346">
        <row r="4">
          <cell r="I4">
            <v>0</v>
          </cell>
        </row>
      </sheetData>
      <sheetData sheetId="5347">
        <row r="4">
          <cell r="I4">
            <v>0</v>
          </cell>
        </row>
      </sheetData>
      <sheetData sheetId="5348">
        <row r="4">
          <cell r="I4">
            <v>0</v>
          </cell>
        </row>
      </sheetData>
      <sheetData sheetId="5349">
        <row r="4">
          <cell r="I4">
            <v>0</v>
          </cell>
        </row>
      </sheetData>
      <sheetData sheetId="5350">
        <row r="4">
          <cell r="I4">
            <v>0</v>
          </cell>
        </row>
      </sheetData>
      <sheetData sheetId="5351">
        <row r="4">
          <cell r="I4">
            <v>0</v>
          </cell>
        </row>
      </sheetData>
      <sheetData sheetId="5352">
        <row r="4">
          <cell r="I4">
            <v>0</v>
          </cell>
        </row>
      </sheetData>
      <sheetData sheetId="5353">
        <row r="4">
          <cell r="I4">
            <v>0</v>
          </cell>
        </row>
      </sheetData>
      <sheetData sheetId="5354">
        <row r="4">
          <cell r="I4">
            <v>0</v>
          </cell>
        </row>
      </sheetData>
      <sheetData sheetId="5355">
        <row r="4">
          <cell r="I4">
            <v>0</v>
          </cell>
        </row>
      </sheetData>
      <sheetData sheetId="5356">
        <row r="4">
          <cell r="I4">
            <v>0</v>
          </cell>
        </row>
      </sheetData>
      <sheetData sheetId="5357">
        <row r="4">
          <cell r="I4">
            <v>0</v>
          </cell>
        </row>
      </sheetData>
      <sheetData sheetId="5358">
        <row r="4">
          <cell r="I4">
            <v>0</v>
          </cell>
        </row>
      </sheetData>
      <sheetData sheetId="5359">
        <row r="4">
          <cell r="I4">
            <v>0</v>
          </cell>
        </row>
      </sheetData>
      <sheetData sheetId="5360">
        <row r="4">
          <cell r="I4">
            <v>0</v>
          </cell>
        </row>
      </sheetData>
      <sheetData sheetId="5361">
        <row r="4">
          <cell r="I4">
            <v>0</v>
          </cell>
        </row>
      </sheetData>
      <sheetData sheetId="5362">
        <row r="4">
          <cell r="I4">
            <v>0</v>
          </cell>
        </row>
      </sheetData>
      <sheetData sheetId="5363">
        <row r="4">
          <cell r="I4">
            <v>0</v>
          </cell>
        </row>
      </sheetData>
      <sheetData sheetId="5364">
        <row r="4">
          <cell r="I4">
            <v>0</v>
          </cell>
        </row>
      </sheetData>
      <sheetData sheetId="5365">
        <row r="4">
          <cell r="I4">
            <v>0</v>
          </cell>
        </row>
      </sheetData>
      <sheetData sheetId="5366">
        <row r="4">
          <cell r="I4">
            <v>0</v>
          </cell>
        </row>
      </sheetData>
      <sheetData sheetId="5367">
        <row r="4">
          <cell r="I4">
            <v>0</v>
          </cell>
        </row>
      </sheetData>
      <sheetData sheetId="5368">
        <row r="4">
          <cell r="I4">
            <v>0</v>
          </cell>
        </row>
      </sheetData>
      <sheetData sheetId="5369">
        <row r="4">
          <cell r="I4">
            <v>0</v>
          </cell>
        </row>
      </sheetData>
      <sheetData sheetId="5370">
        <row r="4">
          <cell r="I4">
            <v>0</v>
          </cell>
        </row>
      </sheetData>
      <sheetData sheetId="5371">
        <row r="4">
          <cell r="I4">
            <v>0</v>
          </cell>
        </row>
      </sheetData>
      <sheetData sheetId="5372">
        <row r="4">
          <cell r="I4">
            <v>0</v>
          </cell>
        </row>
      </sheetData>
      <sheetData sheetId="5373">
        <row r="4">
          <cell r="I4">
            <v>0</v>
          </cell>
        </row>
      </sheetData>
      <sheetData sheetId="5374">
        <row r="4">
          <cell r="I4">
            <v>0</v>
          </cell>
        </row>
      </sheetData>
      <sheetData sheetId="5375">
        <row r="4">
          <cell r="I4">
            <v>0</v>
          </cell>
        </row>
      </sheetData>
      <sheetData sheetId="5376">
        <row r="4">
          <cell r="I4">
            <v>0</v>
          </cell>
        </row>
      </sheetData>
      <sheetData sheetId="5377">
        <row r="4">
          <cell r="I4">
            <v>0</v>
          </cell>
        </row>
      </sheetData>
      <sheetData sheetId="5378">
        <row r="4">
          <cell r="I4">
            <v>0</v>
          </cell>
        </row>
      </sheetData>
      <sheetData sheetId="5379">
        <row r="4">
          <cell r="I4">
            <v>0</v>
          </cell>
        </row>
      </sheetData>
      <sheetData sheetId="5380">
        <row r="4">
          <cell r="I4">
            <v>0</v>
          </cell>
        </row>
      </sheetData>
      <sheetData sheetId="5381">
        <row r="4">
          <cell r="I4">
            <v>0</v>
          </cell>
        </row>
      </sheetData>
      <sheetData sheetId="5382">
        <row r="4">
          <cell r="I4">
            <v>0</v>
          </cell>
        </row>
      </sheetData>
      <sheetData sheetId="5383">
        <row r="4">
          <cell r="I4">
            <v>0</v>
          </cell>
        </row>
      </sheetData>
      <sheetData sheetId="5384">
        <row r="4">
          <cell r="I4">
            <v>0</v>
          </cell>
        </row>
      </sheetData>
      <sheetData sheetId="5385">
        <row r="4">
          <cell r="I4">
            <v>0</v>
          </cell>
        </row>
      </sheetData>
      <sheetData sheetId="5386">
        <row r="4">
          <cell r="I4">
            <v>0</v>
          </cell>
        </row>
      </sheetData>
      <sheetData sheetId="5387">
        <row r="4">
          <cell r="I4">
            <v>0</v>
          </cell>
        </row>
      </sheetData>
      <sheetData sheetId="5388">
        <row r="4">
          <cell r="I4">
            <v>0</v>
          </cell>
        </row>
      </sheetData>
      <sheetData sheetId="5389">
        <row r="4">
          <cell r="I4">
            <v>0</v>
          </cell>
        </row>
      </sheetData>
      <sheetData sheetId="5390">
        <row r="4">
          <cell r="I4">
            <v>0</v>
          </cell>
        </row>
      </sheetData>
      <sheetData sheetId="5391">
        <row r="4">
          <cell r="I4">
            <v>0</v>
          </cell>
        </row>
      </sheetData>
      <sheetData sheetId="5392">
        <row r="4">
          <cell r="I4">
            <v>0</v>
          </cell>
        </row>
      </sheetData>
      <sheetData sheetId="5393">
        <row r="4">
          <cell r="I4">
            <v>0</v>
          </cell>
        </row>
      </sheetData>
      <sheetData sheetId="5394">
        <row r="4">
          <cell r="I4">
            <v>0</v>
          </cell>
        </row>
      </sheetData>
      <sheetData sheetId="5395">
        <row r="4">
          <cell r="I4">
            <v>0</v>
          </cell>
        </row>
      </sheetData>
      <sheetData sheetId="5396">
        <row r="4">
          <cell r="I4">
            <v>0</v>
          </cell>
        </row>
      </sheetData>
      <sheetData sheetId="5397">
        <row r="4">
          <cell r="I4">
            <v>0</v>
          </cell>
        </row>
      </sheetData>
      <sheetData sheetId="5398">
        <row r="4">
          <cell r="I4">
            <v>0</v>
          </cell>
        </row>
      </sheetData>
      <sheetData sheetId="5399">
        <row r="4">
          <cell r="I4">
            <v>0</v>
          </cell>
        </row>
      </sheetData>
      <sheetData sheetId="5400">
        <row r="4">
          <cell r="I4">
            <v>0</v>
          </cell>
        </row>
      </sheetData>
      <sheetData sheetId="5401">
        <row r="4">
          <cell r="I4">
            <v>0</v>
          </cell>
        </row>
      </sheetData>
      <sheetData sheetId="5402">
        <row r="4">
          <cell r="I4">
            <v>0</v>
          </cell>
        </row>
      </sheetData>
      <sheetData sheetId="5403">
        <row r="4">
          <cell r="I4">
            <v>0</v>
          </cell>
        </row>
      </sheetData>
      <sheetData sheetId="5404">
        <row r="4">
          <cell r="I4">
            <v>0</v>
          </cell>
        </row>
      </sheetData>
      <sheetData sheetId="5405">
        <row r="4">
          <cell r="I4">
            <v>0</v>
          </cell>
        </row>
      </sheetData>
      <sheetData sheetId="5406">
        <row r="4">
          <cell r="I4">
            <v>0</v>
          </cell>
        </row>
      </sheetData>
      <sheetData sheetId="5407">
        <row r="4">
          <cell r="I4">
            <v>0</v>
          </cell>
        </row>
      </sheetData>
      <sheetData sheetId="5408">
        <row r="4">
          <cell r="I4">
            <v>0</v>
          </cell>
        </row>
      </sheetData>
      <sheetData sheetId="5409">
        <row r="4">
          <cell r="I4">
            <v>0</v>
          </cell>
        </row>
      </sheetData>
      <sheetData sheetId="5410">
        <row r="4">
          <cell r="I4">
            <v>0</v>
          </cell>
        </row>
      </sheetData>
      <sheetData sheetId="5411">
        <row r="4">
          <cell r="I4">
            <v>0</v>
          </cell>
        </row>
      </sheetData>
      <sheetData sheetId="5412">
        <row r="4">
          <cell r="I4">
            <v>0</v>
          </cell>
        </row>
      </sheetData>
      <sheetData sheetId="5413">
        <row r="4">
          <cell r="I4">
            <v>0</v>
          </cell>
        </row>
      </sheetData>
      <sheetData sheetId="5414">
        <row r="4">
          <cell r="I4">
            <v>0</v>
          </cell>
        </row>
      </sheetData>
      <sheetData sheetId="5415">
        <row r="4">
          <cell r="I4">
            <v>0</v>
          </cell>
        </row>
      </sheetData>
      <sheetData sheetId="5416">
        <row r="4">
          <cell r="I4">
            <v>0</v>
          </cell>
        </row>
      </sheetData>
      <sheetData sheetId="5417">
        <row r="4">
          <cell r="I4">
            <v>0</v>
          </cell>
        </row>
      </sheetData>
      <sheetData sheetId="5418">
        <row r="4">
          <cell r="I4">
            <v>0</v>
          </cell>
        </row>
      </sheetData>
      <sheetData sheetId="5419">
        <row r="4">
          <cell r="I4">
            <v>0</v>
          </cell>
        </row>
      </sheetData>
      <sheetData sheetId="5420">
        <row r="4">
          <cell r="I4">
            <v>0</v>
          </cell>
        </row>
      </sheetData>
      <sheetData sheetId="5421">
        <row r="4">
          <cell r="I4">
            <v>0</v>
          </cell>
        </row>
      </sheetData>
      <sheetData sheetId="5422">
        <row r="4">
          <cell r="I4">
            <v>0</v>
          </cell>
        </row>
      </sheetData>
      <sheetData sheetId="5423">
        <row r="4">
          <cell r="I4">
            <v>0</v>
          </cell>
        </row>
      </sheetData>
      <sheetData sheetId="5424">
        <row r="4">
          <cell r="I4">
            <v>0</v>
          </cell>
        </row>
      </sheetData>
      <sheetData sheetId="5425" refreshError="1"/>
      <sheetData sheetId="5426" refreshError="1"/>
      <sheetData sheetId="5427" refreshError="1"/>
      <sheetData sheetId="5428" refreshError="1"/>
      <sheetData sheetId="5429" refreshError="1"/>
      <sheetData sheetId="5430" refreshError="1"/>
      <sheetData sheetId="5431" refreshError="1"/>
      <sheetData sheetId="5432">
        <row r="4">
          <cell r="I4">
            <v>0</v>
          </cell>
        </row>
      </sheetData>
      <sheetData sheetId="5433">
        <row r="4">
          <cell r="I4">
            <v>0</v>
          </cell>
        </row>
      </sheetData>
      <sheetData sheetId="5434">
        <row r="4">
          <cell r="M4">
            <v>100</v>
          </cell>
        </row>
      </sheetData>
      <sheetData sheetId="5435">
        <row r="4">
          <cell r="M4">
            <v>100</v>
          </cell>
        </row>
      </sheetData>
      <sheetData sheetId="5436">
        <row r="4">
          <cell r="I4">
            <v>0</v>
          </cell>
        </row>
      </sheetData>
      <sheetData sheetId="5437">
        <row r="4">
          <cell r="I4">
            <v>0</v>
          </cell>
        </row>
      </sheetData>
      <sheetData sheetId="5438">
        <row r="4">
          <cell r="I4">
            <v>0</v>
          </cell>
        </row>
      </sheetData>
      <sheetData sheetId="5439">
        <row r="4">
          <cell r="I4">
            <v>0</v>
          </cell>
        </row>
      </sheetData>
      <sheetData sheetId="5440">
        <row r="4">
          <cell r="I4">
            <v>0</v>
          </cell>
        </row>
      </sheetData>
      <sheetData sheetId="5441">
        <row r="4">
          <cell r="I4">
            <v>0</v>
          </cell>
        </row>
      </sheetData>
      <sheetData sheetId="5442">
        <row r="4">
          <cell r="I4">
            <v>0</v>
          </cell>
        </row>
      </sheetData>
      <sheetData sheetId="5443">
        <row r="4">
          <cell r="I4">
            <v>0</v>
          </cell>
        </row>
      </sheetData>
      <sheetData sheetId="5444">
        <row r="4">
          <cell r="I4">
            <v>0</v>
          </cell>
        </row>
      </sheetData>
      <sheetData sheetId="5445">
        <row r="4">
          <cell r="I4">
            <v>0</v>
          </cell>
        </row>
      </sheetData>
      <sheetData sheetId="5446">
        <row r="4">
          <cell r="I4">
            <v>0</v>
          </cell>
        </row>
      </sheetData>
      <sheetData sheetId="5447">
        <row r="4">
          <cell r="I4">
            <v>0</v>
          </cell>
        </row>
      </sheetData>
      <sheetData sheetId="5448">
        <row r="4">
          <cell r="I4">
            <v>0</v>
          </cell>
        </row>
      </sheetData>
      <sheetData sheetId="5449">
        <row r="4">
          <cell r="I4">
            <v>0</v>
          </cell>
        </row>
      </sheetData>
      <sheetData sheetId="5450">
        <row r="4">
          <cell r="I4">
            <v>0</v>
          </cell>
        </row>
      </sheetData>
      <sheetData sheetId="5451">
        <row r="4">
          <cell r="I4">
            <v>0</v>
          </cell>
        </row>
      </sheetData>
      <sheetData sheetId="5452">
        <row r="4">
          <cell r="I4">
            <v>0</v>
          </cell>
        </row>
      </sheetData>
      <sheetData sheetId="5453">
        <row r="4">
          <cell r="I4">
            <v>0</v>
          </cell>
        </row>
      </sheetData>
      <sheetData sheetId="5454">
        <row r="4">
          <cell r="I4">
            <v>0</v>
          </cell>
        </row>
      </sheetData>
      <sheetData sheetId="5455">
        <row r="4">
          <cell r="I4">
            <v>0</v>
          </cell>
        </row>
      </sheetData>
      <sheetData sheetId="5456">
        <row r="4">
          <cell r="I4">
            <v>0</v>
          </cell>
        </row>
      </sheetData>
      <sheetData sheetId="5457">
        <row r="4">
          <cell r="I4">
            <v>0</v>
          </cell>
        </row>
      </sheetData>
      <sheetData sheetId="5458">
        <row r="4">
          <cell r="I4">
            <v>0</v>
          </cell>
        </row>
      </sheetData>
      <sheetData sheetId="5459">
        <row r="4">
          <cell r="I4">
            <v>0</v>
          </cell>
        </row>
      </sheetData>
      <sheetData sheetId="5460">
        <row r="4">
          <cell r="I4">
            <v>0</v>
          </cell>
        </row>
      </sheetData>
      <sheetData sheetId="5461">
        <row r="4">
          <cell r="I4">
            <v>0</v>
          </cell>
        </row>
      </sheetData>
      <sheetData sheetId="5462">
        <row r="4">
          <cell r="I4">
            <v>0</v>
          </cell>
        </row>
      </sheetData>
      <sheetData sheetId="5463">
        <row r="4">
          <cell r="I4">
            <v>0</v>
          </cell>
        </row>
      </sheetData>
      <sheetData sheetId="5464">
        <row r="4">
          <cell r="I4">
            <v>0</v>
          </cell>
        </row>
      </sheetData>
      <sheetData sheetId="5465">
        <row r="4">
          <cell r="I4">
            <v>0</v>
          </cell>
        </row>
      </sheetData>
      <sheetData sheetId="5466">
        <row r="4">
          <cell r="I4">
            <v>0</v>
          </cell>
        </row>
      </sheetData>
      <sheetData sheetId="5467">
        <row r="4">
          <cell r="I4">
            <v>0</v>
          </cell>
        </row>
      </sheetData>
      <sheetData sheetId="5468">
        <row r="4">
          <cell r="I4">
            <v>0</v>
          </cell>
        </row>
      </sheetData>
      <sheetData sheetId="5469">
        <row r="4">
          <cell r="I4">
            <v>0</v>
          </cell>
        </row>
      </sheetData>
      <sheetData sheetId="5470">
        <row r="4">
          <cell r="I4">
            <v>0</v>
          </cell>
        </row>
      </sheetData>
      <sheetData sheetId="5471">
        <row r="4">
          <cell r="I4">
            <v>0</v>
          </cell>
        </row>
      </sheetData>
      <sheetData sheetId="5472">
        <row r="4">
          <cell r="I4">
            <v>0</v>
          </cell>
        </row>
      </sheetData>
      <sheetData sheetId="5473">
        <row r="4">
          <cell r="I4">
            <v>0</v>
          </cell>
        </row>
      </sheetData>
      <sheetData sheetId="5474">
        <row r="4">
          <cell r="I4">
            <v>0</v>
          </cell>
        </row>
      </sheetData>
      <sheetData sheetId="5475">
        <row r="4">
          <cell r="I4">
            <v>0</v>
          </cell>
        </row>
      </sheetData>
      <sheetData sheetId="5476">
        <row r="4">
          <cell r="I4">
            <v>0</v>
          </cell>
        </row>
      </sheetData>
      <sheetData sheetId="5477">
        <row r="4">
          <cell r="I4">
            <v>0</v>
          </cell>
        </row>
      </sheetData>
      <sheetData sheetId="5478">
        <row r="4">
          <cell r="I4">
            <v>0</v>
          </cell>
        </row>
      </sheetData>
      <sheetData sheetId="5479">
        <row r="4">
          <cell r="I4">
            <v>0</v>
          </cell>
        </row>
      </sheetData>
      <sheetData sheetId="5480">
        <row r="4">
          <cell r="I4">
            <v>0</v>
          </cell>
        </row>
      </sheetData>
      <sheetData sheetId="5481">
        <row r="4">
          <cell r="I4">
            <v>0</v>
          </cell>
        </row>
      </sheetData>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ow r="4">
          <cell r="I4">
            <v>0</v>
          </cell>
        </row>
      </sheetData>
      <sheetData sheetId="5520">
        <row r="4">
          <cell r="I4">
            <v>0</v>
          </cell>
        </row>
      </sheetData>
      <sheetData sheetId="5521">
        <row r="4">
          <cell r="I4">
            <v>0</v>
          </cell>
        </row>
      </sheetData>
      <sheetData sheetId="5522">
        <row r="4">
          <cell r="I4">
            <v>0</v>
          </cell>
        </row>
      </sheetData>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ow r="4">
          <cell r="I4">
            <v>0</v>
          </cell>
        </row>
      </sheetData>
      <sheetData sheetId="5535">
        <row r="4">
          <cell r="I4">
            <v>0</v>
          </cell>
        </row>
      </sheetData>
      <sheetData sheetId="5536">
        <row r="4">
          <cell r="I4">
            <v>0</v>
          </cell>
        </row>
      </sheetData>
      <sheetData sheetId="5537">
        <row r="4">
          <cell r="I4">
            <v>0</v>
          </cell>
        </row>
      </sheetData>
      <sheetData sheetId="5538">
        <row r="4">
          <cell r="I4">
            <v>0</v>
          </cell>
        </row>
      </sheetData>
      <sheetData sheetId="5539">
        <row r="4">
          <cell r="I4">
            <v>0</v>
          </cell>
        </row>
      </sheetData>
      <sheetData sheetId="5540">
        <row r="4">
          <cell r="I4">
            <v>0</v>
          </cell>
        </row>
      </sheetData>
      <sheetData sheetId="5541">
        <row r="4">
          <cell r="I4">
            <v>0</v>
          </cell>
        </row>
      </sheetData>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ow r="4">
          <cell r="I4">
            <v>0</v>
          </cell>
        </row>
      </sheetData>
      <sheetData sheetId="5551">
        <row r="4">
          <cell r="I4">
            <v>0</v>
          </cell>
        </row>
      </sheetData>
      <sheetData sheetId="5552">
        <row r="4">
          <cell r="I4">
            <v>0</v>
          </cell>
        </row>
      </sheetData>
      <sheetData sheetId="5553">
        <row r="4">
          <cell r="I4">
            <v>0</v>
          </cell>
        </row>
      </sheetData>
      <sheetData sheetId="5554">
        <row r="4">
          <cell r="I4">
            <v>0</v>
          </cell>
        </row>
      </sheetData>
      <sheetData sheetId="5555">
        <row r="4">
          <cell r="I4">
            <v>0</v>
          </cell>
        </row>
      </sheetData>
      <sheetData sheetId="5556">
        <row r="4">
          <cell r="I4">
            <v>0</v>
          </cell>
        </row>
      </sheetData>
      <sheetData sheetId="5557">
        <row r="4">
          <cell r="I4">
            <v>0</v>
          </cell>
        </row>
      </sheetData>
      <sheetData sheetId="5558">
        <row r="4">
          <cell r="I4">
            <v>0</v>
          </cell>
        </row>
      </sheetData>
      <sheetData sheetId="5559">
        <row r="4">
          <cell r="I4">
            <v>0</v>
          </cell>
        </row>
      </sheetData>
      <sheetData sheetId="5560">
        <row r="4">
          <cell r="I4">
            <v>0</v>
          </cell>
        </row>
      </sheetData>
      <sheetData sheetId="5561">
        <row r="4">
          <cell r="I4">
            <v>0</v>
          </cell>
        </row>
      </sheetData>
      <sheetData sheetId="5562">
        <row r="4">
          <cell r="I4">
            <v>0</v>
          </cell>
        </row>
      </sheetData>
      <sheetData sheetId="5563">
        <row r="4">
          <cell r="I4">
            <v>0</v>
          </cell>
        </row>
      </sheetData>
      <sheetData sheetId="5564">
        <row r="4">
          <cell r="I4">
            <v>0</v>
          </cell>
        </row>
      </sheetData>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ow r="4">
          <cell r="I4">
            <v>0</v>
          </cell>
        </row>
      </sheetData>
      <sheetData sheetId="5576">
        <row r="4">
          <cell r="M4">
            <v>100</v>
          </cell>
        </row>
      </sheetData>
      <sheetData sheetId="5577">
        <row r="4">
          <cell r="I4">
            <v>0</v>
          </cell>
        </row>
      </sheetData>
      <sheetData sheetId="5578">
        <row r="4">
          <cell r="I4">
            <v>0</v>
          </cell>
        </row>
      </sheetData>
      <sheetData sheetId="5579">
        <row r="4">
          <cell r="I4">
            <v>0</v>
          </cell>
        </row>
      </sheetData>
      <sheetData sheetId="5580">
        <row r="4">
          <cell r="I4">
            <v>0</v>
          </cell>
        </row>
      </sheetData>
      <sheetData sheetId="5581" refreshError="1"/>
      <sheetData sheetId="5582" refreshError="1"/>
      <sheetData sheetId="5583" refreshError="1"/>
      <sheetData sheetId="5584">
        <row r="4">
          <cell r="I4">
            <v>0</v>
          </cell>
        </row>
      </sheetData>
      <sheetData sheetId="5585">
        <row r="4">
          <cell r="I4">
            <v>0</v>
          </cell>
        </row>
      </sheetData>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ow r="4">
          <cell r="I4">
            <v>0</v>
          </cell>
        </row>
      </sheetData>
      <sheetData sheetId="5631">
        <row r="4">
          <cell r="I4">
            <v>0</v>
          </cell>
        </row>
      </sheetData>
      <sheetData sheetId="5632">
        <row r="4">
          <cell r="I4">
            <v>0</v>
          </cell>
        </row>
      </sheetData>
      <sheetData sheetId="5633">
        <row r="4">
          <cell r="I4">
            <v>0</v>
          </cell>
        </row>
      </sheetData>
      <sheetData sheetId="5634">
        <row r="4">
          <cell r="I4">
            <v>0</v>
          </cell>
        </row>
      </sheetData>
      <sheetData sheetId="5635">
        <row r="4">
          <cell r="I4">
            <v>0</v>
          </cell>
        </row>
      </sheetData>
      <sheetData sheetId="5636" refreshError="1"/>
      <sheetData sheetId="5637" refreshError="1"/>
      <sheetData sheetId="5638">
        <row r="4">
          <cell r="I4">
            <v>0</v>
          </cell>
        </row>
      </sheetData>
      <sheetData sheetId="5639" refreshError="1"/>
      <sheetData sheetId="5640" refreshError="1"/>
      <sheetData sheetId="5641" refreshError="1"/>
      <sheetData sheetId="5642" refreshError="1"/>
      <sheetData sheetId="5643">
        <row r="4">
          <cell r="I4">
            <v>0</v>
          </cell>
        </row>
      </sheetData>
      <sheetData sheetId="5644">
        <row r="4">
          <cell r="I4">
            <v>0</v>
          </cell>
        </row>
      </sheetData>
      <sheetData sheetId="5645">
        <row r="4">
          <cell r="I4">
            <v>0</v>
          </cell>
        </row>
      </sheetData>
      <sheetData sheetId="5646">
        <row r="4">
          <cell r="I4">
            <v>0</v>
          </cell>
        </row>
      </sheetData>
      <sheetData sheetId="5647">
        <row r="4">
          <cell r="I4">
            <v>0</v>
          </cell>
        </row>
      </sheetData>
      <sheetData sheetId="5648">
        <row r="4">
          <cell r="I4">
            <v>0</v>
          </cell>
        </row>
      </sheetData>
      <sheetData sheetId="5649">
        <row r="4">
          <cell r="I4">
            <v>0</v>
          </cell>
        </row>
      </sheetData>
      <sheetData sheetId="5650">
        <row r="4">
          <cell r="I4">
            <v>0</v>
          </cell>
        </row>
      </sheetData>
      <sheetData sheetId="5651">
        <row r="4">
          <cell r="I4">
            <v>0</v>
          </cell>
        </row>
      </sheetData>
      <sheetData sheetId="5652">
        <row r="4">
          <cell r="I4">
            <v>0</v>
          </cell>
        </row>
      </sheetData>
      <sheetData sheetId="5653">
        <row r="4">
          <cell r="I4">
            <v>0</v>
          </cell>
        </row>
      </sheetData>
      <sheetData sheetId="5654">
        <row r="4">
          <cell r="I4">
            <v>0</v>
          </cell>
        </row>
      </sheetData>
      <sheetData sheetId="5655">
        <row r="4">
          <cell r="I4">
            <v>0</v>
          </cell>
        </row>
      </sheetData>
      <sheetData sheetId="5656">
        <row r="4">
          <cell r="I4">
            <v>0</v>
          </cell>
        </row>
      </sheetData>
      <sheetData sheetId="5657">
        <row r="4">
          <cell r="I4">
            <v>0</v>
          </cell>
        </row>
      </sheetData>
      <sheetData sheetId="5658">
        <row r="4">
          <cell r="I4">
            <v>0</v>
          </cell>
        </row>
      </sheetData>
      <sheetData sheetId="5659">
        <row r="4">
          <cell r="I4">
            <v>0</v>
          </cell>
        </row>
      </sheetData>
      <sheetData sheetId="5660">
        <row r="4">
          <cell r="I4">
            <v>0</v>
          </cell>
        </row>
      </sheetData>
      <sheetData sheetId="5661">
        <row r="4">
          <cell r="I4">
            <v>0</v>
          </cell>
        </row>
      </sheetData>
      <sheetData sheetId="5662">
        <row r="4">
          <cell r="I4">
            <v>0</v>
          </cell>
        </row>
      </sheetData>
      <sheetData sheetId="5663">
        <row r="4">
          <cell r="I4">
            <v>0</v>
          </cell>
        </row>
      </sheetData>
      <sheetData sheetId="5664">
        <row r="4">
          <cell r="I4">
            <v>0</v>
          </cell>
        </row>
      </sheetData>
      <sheetData sheetId="5665">
        <row r="4">
          <cell r="I4">
            <v>0</v>
          </cell>
        </row>
      </sheetData>
      <sheetData sheetId="5666">
        <row r="4">
          <cell r="I4">
            <v>0</v>
          </cell>
        </row>
      </sheetData>
      <sheetData sheetId="5667">
        <row r="4">
          <cell r="I4">
            <v>0</v>
          </cell>
        </row>
      </sheetData>
      <sheetData sheetId="5668">
        <row r="4">
          <cell r="I4">
            <v>0</v>
          </cell>
        </row>
      </sheetData>
      <sheetData sheetId="5669">
        <row r="4">
          <cell r="I4">
            <v>0</v>
          </cell>
        </row>
      </sheetData>
      <sheetData sheetId="5670">
        <row r="4">
          <cell r="I4">
            <v>0</v>
          </cell>
        </row>
      </sheetData>
      <sheetData sheetId="5671">
        <row r="4">
          <cell r="I4">
            <v>0</v>
          </cell>
        </row>
      </sheetData>
      <sheetData sheetId="5672">
        <row r="4">
          <cell r="I4">
            <v>0</v>
          </cell>
        </row>
      </sheetData>
      <sheetData sheetId="5673">
        <row r="4">
          <cell r="I4">
            <v>0</v>
          </cell>
        </row>
      </sheetData>
      <sheetData sheetId="5674">
        <row r="4">
          <cell r="I4">
            <v>0</v>
          </cell>
        </row>
      </sheetData>
      <sheetData sheetId="5675">
        <row r="4">
          <cell r="I4">
            <v>0</v>
          </cell>
        </row>
      </sheetData>
      <sheetData sheetId="5676">
        <row r="4">
          <cell r="I4">
            <v>0</v>
          </cell>
        </row>
      </sheetData>
      <sheetData sheetId="5677">
        <row r="4">
          <cell r="I4">
            <v>0</v>
          </cell>
        </row>
      </sheetData>
      <sheetData sheetId="5678">
        <row r="4">
          <cell r="I4">
            <v>0</v>
          </cell>
        </row>
      </sheetData>
      <sheetData sheetId="5679">
        <row r="4">
          <cell r="I4">
            <v>0</v>
          </cell>
        </row>
      </sheetData>
      <sheetData sheetId="5680">
        <row r="4">
          <cell r="I4">
            <v>0</v>
          </cell>
        </row>
      </sheetData>
      <sheetData sheetId="5681">
        <row r="4">
          <cell r="I4">
            <v>0</v>
          </cell>
        </row>
      </sheetData>
      <sheetData sheetId="5682">
        <row r="4">
          <cell r="I4">
            <v>0</v>
          </cell>
        </row>
      </sheetData>
      <sheetData sheetId="5683">
        <row r="4">
          <cell r="I4">
            <v>0</v>
          </cell>
        </row>
      </sheetData>
      <sheetData sheetId="5684">
        <row r="4">
          <cell r="I4">
            <v>0</v>
          </cell>
        </row>
      </sheetData>
      <sheetData sheetId="5685">
        <row r="4">
          <cell r="I4">
            <v>0</v>
          </cell>
        </row>
      </sheetData>
      <sheetData sheetId="5686">
        <row r="4">
          <cell r="I4">
            <v>0</v>
          </cell>
        </row>
      </sheetData>
      <sheetData sheetId="5687">
        <row r="4">
          <cell r="I4">
            <v>0</v>
          </cell>
        </row>
      </sheetData>
      <sheetData sheetId="5688">
        <row r="4">
          <cell r="I4">
            <v>0</v>
          </cell>
        </row>
      </sheetData>
      <sheetData sheetId="5689">
        <row r="4">
          <cell r="I4">
            <v>0</v>
          </cell>
        </row>
      </sheetData>
      <sheetData sheetId="5690">
        <row r="4">
          <cell r="I4">
            <v>0</v>
          </cell>
        </row>
      </sheetData>
      <sheetData sheetId="5691">
        <row r="4">
          <cell r="I4">
            <v>0</v>
          </cell>
        </row>
      </sheetData>
      <sheetData sheetId="5692">
        <row r="4">
          <cell r="I4">
            <v>0</v>
          </cell>
        </row>
      </sheetData>
      <sheetData sheetId="5693">
        <row r="4">
          <cell r="I4">
            <v>0</v>
          </cell>
        </row>
      </sheetData>
      <sheetData sheetId="5694">
        <row r="4">
          <cell r="I4">
            <v>0</v>
          </cell>
        </row>
      </sheetData>
      <sheetData sheetId="5695">
        <row r="4">
          <cell r="I4">
            <v>0</v>
          </cell>
        </row>
      </sheetData>
      <sheetData sheetId="5696">
        <row r="4">
          <cell r="I4">
            <v>0</v>
          </cell>
        </row>
      </sheetData>
      <sheetData sheetId="5697">
        <row r="4">
          <cell r="I4">
            <v>0</v>
          </cell>
        </row>
      </sheetData>
      <sheetData sheetId="5698">
        <row r="4">
          <cell r="I4">
            <v>0</v>
          </cell>
        </row>
      </sheetData>
      <sheetData sheetId="5699">
        <row r="4">
          <cell r="I4">
            <v>0</v>
          </cell>
        </row>
      </sheetData>
      <sheetData sheetId="5700">
        <row r="4">
          <cell r="I4">
            <v>0</v>
          </cell>
        </row>
      </sheetData>
      <sheetData sheetId="5701">
        <row r="4">
          <cell r="I4">
            <v>0</v>
          </cell>
        </row>
      </sheetData>
      <sheetData sheetId="5702">
        <row r="4">
          <cell r="I4">
            <v>0</v>
          </cell>
        </row>
      </sheetData>
      <sheetData sheetId="5703">
        <row r="4">
          <cell r="I4">
            <v>0</v>
          </cell>
        </row>
      </sheetData>
      <sheetData sheetId="5704">
        <row r="4">
          <cell r="I4">
            <v>0</v>
          </cell>
        </row>
      </sheetData>
      <sheetData sheetId="5705">
        <row r="4">
          <cell r="I4">
            <v>0</v>
          </cell>
        </row>
      </sheetData>
      <sheetData sheetId="5706">
        <row r="4">
          <cell r="I4">
            <v>0</v>
          </cell>
        </row>
      </sheetData>
      <sheetData sheetId="5707">
        <row r="4">
          <cell r="I4">
            <v>0</v>
          </cell>
        </row>
      </sheetData>
      <sheetData sheetId="5708">
        <row r="4">
          <cell r="I4">
            <v>0</v>
          </cell>
        </row>
      </sheetData>
      <sheetData sheetId="5709">
        <row r="4">
          <cell r="I4">
            <v>0</v>
          </cell>
        </row>
      </sheetData>
      <sheetData sheetId="5710">
        <row r="4">
          <cell r="I4">
            <v>0</v>
          </cell>
        </row>
      </sheetData>
      <sheetData sheetId="5711">
        <row r="4">
          <cell r="I4">
            <v>0</v>
          </cell>
        </row>
      </sheetData>
      <sheetData sheetId="5712">
        <row r="4">
          <cell r="I4">
            <v>0</v>
          </cell>
        </row>
      </sheetData>
      <sheetData sheetId="5713">
        <row r="4">
          <cell r="I4">
            <v>0</v>
          </cell>
        </row>
      </sheetData>
      <sheetData sheetId="5714">
        <row r="4">
          <cell r="I4">
            <v>0</v>
          </cell>
        </row>
      </sheetData>
      <sheetData sheetId="5715">
        <row r="4">
          <cell r="I4">
            <v>0</v>
          </cell>
        </row>
      </sheetData>
      <sheetData sheetId="5716">
        <row r="4">
          <cell r="I4">
            <v>0</v>
          </cell>
        </row>
      </sheetData>
      <sheetData sheetId="5717">
        <row r="4">
          <cell r="I4">
            <v>0</v>
          </cell>
        </row>
      </sheetData>
      <sheetData sheetId="5718">
        <row r="4">
          <cell r="I4">
            <v>0</v>
          </cell>
        </row>
      </sheetData>
      <sheetData sheetId="5719">
        <row r="4">
          <cell r="I4">
            <v>0</v>
          </cell>
        </row>
      </sheetData>
      <sheetData sheetId="5720">
        <row r="4">
          <cell r="I4">
            <v>0</v>
          </cell>
        </row>
      </sheetData>
      <sheetData sheetId="5721">
        <row r="4">
          <cell r="I4">
            <v>0</v>
          </cell>
        </row>
      </sheetData>
      <sheetData sheetId="5722">
        <row r="4">
          <cell r="I4">
            <v>0</v>
          </cell>
        </row>
      </sheetData>
      <sheetData sheetId="5723">
        <row r="4">
          <cell r="I4">
            <v>0</v>
          </cell>
        </row>
      </sheetData>
      <sheetData sheetId="5724">
        <row r="4">
          <cell r="I4">
            <v>0</v>
          </cell>
        </row>
      </sheetData>
      <sheetData sheetId="5725">
        <row r="4">
          <cell r="I4">
            <v>0</v>
          </cell>
        </row>
      </sheetData>
      <sheetData sheetId="5726">
        <row r="4">
          <cell r="I4">
            <v>0</v>
          </cell>
        </row>
      </sheetData>
      <sheetData sheetId="5727">
        <row r="4">
          <cell r="I4">
            <v>0</v>
          </cell>
        </row>
      </sheetData>
      <sheetData sheetId="5728">
        <row r="4">
          <cell r="I4">
            <v>0</v>
          </cell>
        </row>
      </sheetData>
      <sheetData sheetId="5729">
        <row r="4">
          <cell r="I4">
            <v>0</v>
          </cell>
        </row>
      </sheetData>
      <sheetData sheetId="5730">
        <row r="4">
          <cell r="I4">
            <v>0</v>
          </cell>
        </row>
      </sheetData>
      <sheetData sheetId="5731">
        <row r="4">
          <cell r="I4">
            <v>0</v>
          </cell>
        </row>
      </sheetData>
      <sheetData sheetId="5732">
        <row r="4">
          <cell r="I4">
            <v>0</v>
          </cell>
        </row>
      </sheetData>
      <sheetData sheetId="5733">
        <row r="4">
          <cell r="I4">
            <v>0</v>
          </cell>
        </row>
      </sheetData>
      <sheetData sheetId="5734">
        <row r="4">
          <cell r="I4">
            <v>0</v>
          </cell>
        </row>
      </sheetData>
      <sheetData sheetId="5735">
        <row r="4">
          <cell r="I4">
            <v>0</v>
          </cell>
        </row>
      </sheetData>
      <sheetData sheetId="5736">
        <row r="4">
          <cell r="I4">
            <v>0</v>
          </cell>
        </row>
      </sheetData>
      <sheetData sheetId="5737">
        <row r="4">
          <cell r="I4">
            <v>0</v>
          </cell>
        </row>
      </sheetData>
      <sheetData sheetId="5738">
        <row r="4">
          <cell r="I4">
            <v>0</v>
          </cell>
        </row>
      </sheetData>
      <sheetData sheetId="5739">
        <row r="4">
          <cell r="I4">
            <v>0</v>
          </cell>
        </row>
      </sheetData>
      <sheetData sheetId="5740">
        <row r="4">
          <cell r="I4">
            <v>0</v>
          </cell>
        </row>
      </sheetData>
      <sheetData sheetId="5741">
        <row r="4">
          <cell r="I4">
            <v>0</v>
          </cell>
        </row>
      </sheetData>
      <sheetData sheetId="5742">
        <row r="4">
          <cell r="I4">
            <v>0</v>
          </cell>
        </row>
      </sheetData>
      <sheetData sheetId="5743">
        <row r="4">
          <cell r="I4">
            <v>0</v>
          </cell>
        </row>
      </sheetData>
      <sheetData sheetId="5744">
        <row r="4">
          <cell r="I4">
            <v>0</v>
          </cell>
        </row>
      </sheetData>
      <sheetData sheetId="5745">
        <row r="4">
          <cell r="I4">
            <v>0</v>
          </cell>
        </row>
      </sheetData>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ow r="4">
          <cell r="I4">
            <v>0</v>
          </cell>
        </row>
      </sheetData>
      <sheetData sheetId="5753">
        <row r="4">
          <cell r="I4">
            <v>0</v>
          </cell>
        </row>
      </sheetData>
      <sheetData sheetId="5754">
        <row r="4">
          <cell r="I4">
            <v>0</v>
          </cell>
        </row>
      </sheetData>
      <sheetData sheetId="5755">
        <row r="4">
          <cell r="I4">
            <v>0</v>
          </cell>
        </row>
      </sheetData>
      <sheetData sheetId="5756">
        <row r="4">
          <cell r="I4">
            <v>0</v>
          </cell>
        </row>
      </sheetData>
      <sheetData sheetId="5757">
        <row r="4">
          <cell r="I4">
            <v>0</v>
          </cell>
        </row>
      </sheetData>
      <sheetData sheetId="5758">
        <row r="4">
          <cell r="I4">
            <v>0</v>
          </cell>
        </row>
      </sheetData>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I4">
            <v>0</v>
          </cell>
        </row>
      </sheetData>
      <sheetData sheetId="5810">
        <row r="4">
          <cell r="I4">
            <v>0</v>
          </cell>
        </row>
      </sheetData>
      <sheetData sheetId="5811">
        <row r="4">
          <cell r="I4">
            <v>0</v>
          </cell>
        </row>
      </sheetData>
      <sheetData sheetId="5812">
        <row r="4">
          <cell r="I4">
            <v>0</v>
          </cell>
        </row>
      </sheetData>
      <sheetData sheetId="5813">
        <row r="4">
          <cell r="I4">
            <v>0</v>
          </cell>
        </row>
      </sheetData>
      <sheetData sheetId="5814">
        <row r="4">
          <cell r="I4">
            <v>0</v>
          </cell>
        </row>
      </sheetData>
      <sheetData sheetId="5815">
        <row r="4">
          <cell r="I4">
            <v>0</v>
          </cell>
        </row>
      </sheetData>
      <sheetData sheetId="5816">
        <row r="4">
          <cell r="I4">
            <v>0</v>
          </cell>
        </row>
      </sheetData>
      <sheetData sheetId="5817">
        <row r="4">
          <cell r="I4">
            <v>0</v>
          </cell>
        </row>
      </sheetData>
      <sheetData sheetId="5818">
        <row r="4">
          <cell r="I4">
            <v>0</v>
          </cell>
        </row>
      </sheetData>
      <sheetData sheetId="5819">
        <row r="4">
          <cell r="I4">
            <v>0</v>
          </cell>
        </row>
      </sheetData>
      <sheetData sheetId="5820">
        <row r="4">
          <cell r="I4">
            <v>0</v>
          </cell>
        </row>
      </sheetData>
      <sheetData sheetId="5821">
        <row r="4">
          <cell r="I4">
            <v>0</v>
          </cell>
        </row>
      </sheetData>
      <sheetData sheetId="5822">
        <row r="4">
          <cell r="I4">
            <v>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I4">
            <v>0</v>
          </cell>
        </row>
      </sheetData>
      <sheetData sheetId="5840">
        <row r="4">
          <cell r="I4">
            <v>0</v>
          </cell>
        </row>
      </sheetData>
      <sheetData sheetId="5841">
        <row r="4">
          <cell r="I4">
            <v>0</v>
          </cell>
        </row>
      </sheetData>
      <sheetData sheetId="5842">
        <row r="4">
          <cell r="I4">
            <v>0</v>
          </cell>
        </row>
      </sheetData>
      <sheetData sheetId="5843">
        <row r="4">
          <cell r="I4">
            <v>0</v>
          </cell>
        </row>
      </sheetData>
      <sheetData sheetId="5844">
        <row r="4">
          <cell r="I4">
            <v>0</v>
          </cell>
        </row>
      </sheetData>
      <sheetData sheetId="5845">
        <row r="4">
          <cell r="I4">
            <v>0</v>
          </cell>
        </row>
      </sheetData>
      <sheetData sheetId="5846">
        <row r="4">
          <cell r="I4">
            <v>0</v>
          </cell>
        </row>
      </sheetData>
      <sheetData sheetId="5847">
        <row r="4">
          <cell r="I4">
            <v>0</v>
          </cell>
        </row>
      </sheetData>
      <sheetData sheetId="5848">
        <row r="4">
          <cell r="I4">
            <v>0</v>
          </cell>
        </row>
      </sheetData>
      <sheetData sheetId="5849">
        <row r="4">
          <cell r="I4">
            <v>0</v>
          </cell>
        </row>
      </sheetData>
      <sheetData sheetId="5850">
        <row r="4">
          <cell r="I4">
            <v>0</v>
          </cell>
        </row>
      </sheetData>
      <sheetData sheetId="5851">
        <row r="4">
          <cell r="I4">
            <v>0</v>
          </cell>
        </row>
      </sheetData>
      <sheetData sheetId="5852">
        <row r="4">
          <cell r="I4">
            <v>0</v>
          </cell>
        </row>
      </sheetData>
      <sheetData sheetId="5853">
        <row r="4">
          <cell r="I4">
            <v>0</v>
          </cell>
        </row>
      </sheetData>
      <sheetData sheetId="5854">
        <row r="4">
          <cell r="I4">
            <v>0</v>
          </cell>
        </row>
      </sheetData>
      <sheetData sheetId="5855">
        <row r="4">
          <cell r="I4">
            <v>0</v>
          </cell>
        </row>
      </sheetData>
      <sheetData sheetId="5856">
        <row r="4">
          <cell r="I4">
            <v>0</v>
          </cell>
        </row>
      </sheetData>
      <sheetData sheetId="5857">
        <row r="4">
          <cell r="I4">
            <v>0</v>
          </cell>
        </row>
      </sheetData>
      <sheetData sheetId="5858">
        <row r="4">
          <cell r="I4">
            <v>0</v>
          </cell>
        </row>
      </sheetData>
      <sheetData sheetId="5859">
        <row r="4">
          <cell r="I4">
            <v>0</v>
          </cell>
        </row>
      </sheetData>
      <sheetData sheetId="5860">
        <row r="4">
          <cell r="I4">
            <v>0</v>
          </cell>
        </row>
      </sheetData>
      <sheetData sheetId="5861">
        <row r="4">
          <cell r="I4">
            <v>0</v>
          </cell>
        </row>
      </sheetData>
      <sheetData sheetId="5862">
        <row r="4">
          <cell r="I4">
            <v>0</v>
          </cell>
        </row>
      </sheetData>
      <sheetData sheetId="5863">
        <row r="4">
          <cell r="I4">
            <v>0</v>
          </cell>
        </row>
      </sheetData>
      <sheetData sheetId="5864">
        <row r="4">
          <cell r="I4">
            <v>0</v>
          </cell>
        </row>
      </sheetData>
      <sheetData sheetId="5865">
        <row r="4">
          <cell r="I4">
            <v>0</v>
          </cell>
        </row>
      </sheetData>
      <sheetData sheetId="5866">
        <row r="4">
          <cell r="I4">
            <v>0</v>
          </cell>
        </row>
      </sheetData>
      <sheetData sheetId="5867">
        <row r="4">
          <cell r="I4">
            <v>0</v>
          </cell>
        </row>
      </sheetData>
      <sheetData sheetId="5868">
        <row r="4">
          <cell r="I4">
            <v>0</v>
          </cell>
        </row>
      </sheetData>
      <sheetData sheetId="5869">
        <row r="4">
          <cell r="I4">
            <v>0</v>
          </cell>
        </row>
      </sheetData>
      <sheetData sheetId="5870">
        <row r="4">
          <cell r="I4">
            <v>0</v>
          </cell>
        </row>
      </sheetData>
      <sheetData sheetId="5871">
        <row r="4">
          <cell r="I4">
            <v>0</v>
          </cell>
        </row>
      </sheetData>
      <sheetData sheetId="5872">
        <row r="4">
          <cell r="I4">
            <v>0</v>
          </cell>
        </row>
      </sheetData>
      <sheetData sheetId="5873">
        <row r="4">
          <cell r="I4">
            <v>0</v>
          </cell>
        </row>
      </sheetData>
      <sheetData sheetId="5874">
        <row r="4">
          <cell r="I4">
            <v>0</v>
          </cell>
        </row>
      </sheetData>
      <sheetData sheetId="5875">
        <row r="4">
          <cell r="I4">
            <v>0</v>
          </cell>
        </row>
      </sheetData>
      <sheetData sheetId="5876">
        <row r="4">
          <cell r="I4">
            <v>0</v>
          </cell>
        </row>
      </sheetData>
      <sheetData sheetId="5877">
        <row r="4">
          <cell r="I4">
            <v>0</v>
          </cell>
        </row>
      </sheetData>
      <sheetData sheetId="5878">
        <row r="4">
          <cell r="I4">
            <v>0</v>
          </cell>
        </row>
      </sheetData>
      <sheetData sheetId="5879">
        <row r="4">
          <cell r="I4">
            <v>0</v>
          </cell>
        </row>
      </sheetData>
      <sheetData sheetId="5880">
        <row r="4">
          <cell r="I4">
            <v>0</v>
          </cell>
        </row>
      </sheetData>
      <sheetData sheetId="5881">
        <row r="4">
          <cell r="I4">
            <v>0</v>
          </cell>
        </row>
      </sheetData>
      <sheetData sheetId="5882">
        <row r="4">
          <cell r="I4">
            <v>0</v>
          </cell>
        </row>
      </sheetData>
      <sheetData sheetId="5883">
        <row r="4">
          <cell r="I4">
            <v>0</v>
          </cell>
        </row>
      </sheetData>
      <sheetData sheetId="5884">
        <row r="4">
          <cell r="I4">
            <v>0</v>
          </cell>
        </row>
      </sheetData>
      <sheetData sheetId="5885">
        <row r="4">
          <cell r="I4">
            <v>0</v>
          </cell>
        </row>
      </sheetData>
      <sheetData sheetId="5886">
        <row r="4">
          <cell r="I4">
            <v>0</v>
          </cell>
        </row>
      </sheetData>
      <sheetData sheetId="5887">
        <row r="4">
          <cell r="I4">
            <v>0</v>
          </cell>
        </row>
      </sheetData>
      <sheetData sheetId="5888">
        <row r="4">
          <cell r="I4">
            <v>0</v>
          </cell>
        </row>
      </sheetData>
      <sheetData sheetId="5889">
        <row r="4">
          <cell r="I4">
            <v>0</v>
          </cell>
        </row>
      </sheetData>
      <sheetData sheetId="5890">
        <row r="4">
          <cell r="I4">
            <v>0</v>
          </cell>
        </row>
      </sheetData>
      <sheetData sheetId="5891">
        <row r="4">
          <cell r="I4">
            <v>0</v>
          </cell>
        </row>
      </sheetData>
      <sheetData sheetId="5892">
        <row r="4">
          <cell r="I4">
            <v>0</v>
          </cell>
        </row>
      </sheetData>
      <sheetData sheetId="5893">
        <row r="4">
          <cell r="I4">
            <v>0</v>
          </cell>
        </row>
      </sheetData>
      <sheetData sheetId="5894">
        <row r="4">
          <cell r="I4">
            <v>0</v>
          </cell>
        </row>
      </sheetData>
      <sheetData sheetId="5895">
        <row r="4">
          <cell r="I4">
            <v>0</v>
          </cell>
        </row>
      </sheetData>
      <sheetData sheetId="5896">
        <row r="4">
          <cell r="I4">
            <v>0</v>
          </cell>
        </row>
      </sheetData>
      <sheetData sheetId="5897">
        <row r="4">
          <cell r="I4">
            <v>0</v>
          </cell>
        </row>
      </sheetData>
      <sheetData sheetId="5898">
        <row r="4">
          <cell r="I4">
            <v>0</v>
          </cell>
        </row>
      </sheetData>
      <sheetData sheetId="5899">
        <row r="4">
          <cell r="I4">
            <v>0</v>
          </cell>
        </row>
      </sheetData>
      <sheetData sheetId="5900">
        <row r="4">
          <cell r="I4">
            <v>0</v>
          </cell>
        </row>
      </sheetData>
      <sheetData sheetId="5901">
        <row r="4">
          <cell r="I4">
            <v>0</v>
          </cell>
        </row>
      </sheetData>
      <sheetData sheetId="5902">
        <row r="4">
          <cell r="I4">
            <v>0</v>
          </cell>
        </row>
      </sheetData>
      <sheetData sheetId="5903">
        <row r="4">
          <cell r="I4">
            <v>0</v>
          </cell>
        </row>
      </sheetData>
      <sheetData sheetId="5904">
        <row r="4">
          <cell r="I4">
            <v>0</v>
          </cell>
        </row>
      </sheetData>
      <sheetData sheetId="5905">
        <row r="4">
          <cell r="I4">
            <v>0</v>
          </cell>
        </row>
      </sheetData>
      <sheetData sheetId="5906">
        <row r="4">
          <cell r="I4">
            <v>0</v>
          </cell>
        </row>
      </sheetData>
      <sheetData sheetId="5907">
        <row r="4">
          <cell r="I4">
            <v>0</v>
          </cell>
        </row>
      </sheetData>
      <sheetData sheetId="5908">
        <row r="4">
          <cell r="I4">
            <v>0</v>
          </cell>
        </row>
      </sheetData>
      <sheetData sheetId="5909">
        <row r="4">
          <cell r="I4">
            <v>0</v>
          </cell>
        </row>
      </sheetData>
      <sheetData sheetId="5910">
        <row r="4">
          <cell r="I4">
            <v>0</v>
          </cell>
        </row>
      </sheetData>
      <sheetData sheetId="5911">
        <row r="4">
          <cell r="I4">
            <v>0</v>
          </cell>
        </row>
      </sheetData>
      <sheetData sheetId="5912">
        <row r="4">
          <cell r="I4">
            <v>0</v>
          </cell>
        </row>
      </sheetData>
      <sheetData sheetId="5913">
        <row r="4">
          <cell r="I4">
            <v>0</v>
          </cell>
        </row>
      </sheetData>
      <sheetData sheetId="5914" refreshError="1"/>
      <sheetData sheetId="5915">
        <row r="4">
          <cell r="I4">
            <v>0</v>
          </cell>
        </row>
      </sheetData>
      <sheetData sheetId="5916">
        <row r="4">
          <cell r="I4">
            <v>0</v>
          </cell>
        </row>
      </sheetData>
      <sheetData sheetId="5917">
        <row r="4">
          <cell r="I4">
            <v>0</v>
          </cell>
        </row>
      </sheetData>
      <sheetData sheetId="5918">
        <row r="4">
          <cell r="I4">
            <v>0</v>
          </cell>
        </row>
      </sheetData>
      <sheetData sheetId="5919">
        <row r="4">
          <cell r="I4">
            <v>0</v>
          </cell>
        </row>
      </sheetData>
      <sheetData sheetId="5920">
        <row r="4">
          <cell r="I4">
            <v>0</v>
          </cell>
        </row>
      </sheetData>
      <sheetData sheetId="5921">
        <row r="4">
          <cell r="I4">
            <v>0</v>
          </cell>
        </row>
      </sheetData>
      <sheetData sheetId="5922">
        <row r="4">
          <cell r="I4">
            <v>0</v>
          </cell>
        </row>
      </sheetData>
      <sheetData sheetId="5923">
        <row r="4">
          <cell r="I4">
            <v>0</v>
          </cell>
        </row>
      </sheetData>
      <sheetData sheetId="5924">
        <row r="4">
          <cell r="I4">
            <v>0</v>
          </cell>
        </row>
      </sheetData>
      <sheetData sheetId="5925">
        <row r="4">
          <cell r="I4">
            <v>0</v>
          </cell>
        </row>
      </sheetData>
      <sheetData sheetId="5926">
        <row r="4">
          <cell r="I4">
            <v>0</v>
          </cell>
        </row>
      </sheetData>
      <sheetData sheetId="5927">
        <row r="4">
          <cell r="I4">
            <v>0</v>
          </cell>
        </row>
      </sheetData>
      <sheetData sheetId="5928">
        <row r="4">
          <cell r="I4">
            <v>0</v>
          </cell>
        </row>
      </sheetData>
      <sheetData sheetId="5929">
        <row r="4">
          <cell r="I4">
            <v>0</v>
          </cell>
        </row>
      </sheetData>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ow r="4">
          <cell r="I4">
            <v>0</v>
          </cell>
        </row>
      </sheetData>
      <sheetData sheetId="5940">
        <row r="4">
          <cell r="I4">
            <v>0</v>
          </cell>
        </row>
      </sheetData>
      <sheetData sheetId="5941">
        <row r="4">
          <cell r="I4">
            <v>0</v>
          </cell>
        </row>
      </sheetData>
      <sheetData sheetId="5942">
        <row r="4">
          <cell r="I4">
            <v>0</v>
          </cell>
        </row>
      </sheetData>
      <sheetData sheetId="5943">
        <row r="4">
          <cell r="I4">
            <v>0</v>
          </cell>
        </row>
      </sheetData>
      <sheetData sheetId="5944">
        <row r="4">
          <cell r="I4">
            <v>0</v>
          </cell>
        </row>
      </sheetData>
      <sheetData sheetId="5945">
        <row r="4">
          <cell r="I4">
            <v>0</v>
          </cell>
        </row>
      </sheetData>
      <sheetData sheetId="5946">
        <row r="4">
          <cell r="I4">
            <v>0</v>
          </cell>
        </row>
      </sheetData>
      <sheetData sheetId="5947">
        <row r="4">
          <cell r="I4">
            <v>0</v>
          </cell>
        </row>
      </sheetData>
      <sheetData sheetId="5948">
        <row r="4">
          <cell r="I4">
            <v>0</v>
          </cell>
        </row>
      </sheetData>
      <sheetData sheetId="5949">
        <row r="4">
          <cell r="I4">
            <v>0</v>
          </cell>
        </row>
      </sheetData>
      <sheetData sheetId="5950">
        <row r="4">
          <cell r="I4">
            <v>0</v>
          </cell>
        </row>
      </sheetData>
      <sheetData sheetId="5951">
        <row r="4">
          <cell r="I4">
            <v>0</v>
          </cell>
        </row>
      </sheetData>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ow r="4">
          <cell r="I4">
            <v>0</v>
          </cell>
        </row>
      </sheetData>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ow r="4">
          <cell r="I4">
            <v>0</v>
          </cell>
        </row>
      </sheetData>
      <sheetData sheetId="5977" refreshError="1"/>
      <sheetData sheetId="5978" refreshError="1"/>
      <sheetData sheetId="5979" refreshError="1"/>
      <sheetData sheetId="5980">
        <row r="4">
          <cell r="I4">
            <v>0</v>
          </cell>
        </row>
      </sheetData>
      <sheetData sheetId="5981" refreshError="1"/>
      <sheetData sheetId="5982">
        <row r="4">
          <cell r="I4">
            <v>0</v>
          </cell>
        </row>
      </sheetData>
      <sheetData sheetId="5983">
        <row r="4">
          <cell r="I4">
            <v>0</v>
          </cell>
        </row>
      </sheetData>
      <sheetData sheetId="5984">
        <row r="4">
          <cell r="I4">
            <v>0</v>
          </cell>
        </row>
      </sheetData>
      <sheetData sheetId="5985">
        <row r="4">
          <cell r="I4">
            <v>0</v>
          </cell>
        </row>
      </sheetData>
      <sheetData sheetId="5986">
        <row r="4">
          <cell r="I4">
            <v>0</v>
          </cell>
        </row>
      </sheetData>
      <sheetData sheetId="5987">
        <row r="4">
          <cell r="I4">
            <v>0</v>
          </cell>
        </row>
      </sheetData>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sheetData sheetId="6044" refreshError="1"/>
      <sheetData sheetId="6045" refreshError="1"/>
      <sheetData sheetId="6046" refreshError="1"/>
      <sheetData sheetId="6047"/>
      <sheetData sheetId="6048"/>
      <sheetData sheetId="6049"/>
      <sheetData sheetId="6050"/>
      <sheetData sheetId="6051"/>
      <sheetData sheetId="6052"/>
      <sheetData sheetId="6053"/>
      <sheetData sheetId="6054"/>
      <sheetData sheetId="6055"/>
      <sheetData sheetId="6056"/>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sheetData sheetId="6073"/>
      <sheetData sheetId="6074">
        <row r="4">
          <cell r="I4">
            <v>0</v>
          </cell>
        </row>
      </sheetData>
      <sheetData sheetId="6075" refreshError="1"/>
      <sheetData sheetId="6076"/>
      <sheetData sheetId="6077"/>
      <sheetData sheetId="6078">
        <row r="4">
          <cell r="I4">
            <v>0</v>
          </cell>
        </row>
      </sheetData>
      <sheetData sheetId="6079">
        <row r="4">
          <cell r="I4">
            <v>0</v>
          </cell>
        </row>
      </sheetData>
      <sheetData sheetId="6080">
        <row r="4">
          <cell r="I4">
            <v>0</v>
          </cell>
        </row>
      </sheetData>
      <sheetData sheetId="6081">
        <row r="4">
          <cell r="I4">
            <v>0</v>
          </cell>
        </row>
      </sheetData>
      <sheetData sheetId="6082">
        <row r="4">
          <cell r="I4">
            <v>0</v>
          </cell>
        </row>
      </sheetData>
      <sheetData sheetId="6083">
        <row r="4">
          <cell r="I4">
            <v>0</v>
          </cell>
        </row>
      </sheetData>
      <sheetData sheetId="6084">
        <row r="4">
          <cell r="I4">
            <v>0</v>
          </cell>
        </row>
      </sheetData>
      <sheetData sheetId="6085">
        <row r="4">
          <cell r="I4">
            <v>0</v>
          </cell>
        </row>
      </sheetData>
      <sheetData sheetId="6086">
        <row r="4">
          <cell r="I4">
            <v>0</v>
          </cell>
        </row>
      </sheetData>
      <sheetData sheetId="6087">
        <row r="4">
          <cell r="I4">
            <v>0</v>
          </cell>
        </row>
      </sheetData>
      <sheetData sheetId="6088">
        <row r="4">
          <cell r="I4">
            <v>0</v>
          </cell>
        </row>
      </sheetData>
      <sheetData sheetId="6089">
        <row r="4">
          <cell r="I4">
            <v>0</v>
          </cell>
        </row>
      </sheetData>
      <sheetData sheetId="6090">
        <row r="4">
          <cell r="I4">
            <v>0</v>
          </cell>
        </row>
      </sheetData>
      <sheetData sheetId="6091">
        <row r="4">
          <cell r="I4">
            <v>0</v>
          </cell>
        </row>
      </sheetData>
      <sheetData sheetId="6092">
        <row r="4">
          <cell r="I4">
            <v>0</v>
          </cell>
        </row>
      </sheetData>
      <sheetData sheetId="6093">
        <row r="4">
          <cell r="I4">
            <v>0</v>
          </cell>
        </row>
      </sheetData>
      <sheetData sheetId="6094">
        <row r="4">
          <cell r="I4">
            <v>0</v>
          </cell>
        </row>
      </sheetData>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ow r="4">
          <cell r="M4">
            <v>100</v>
          </cell>
        </row>
      </sheetData>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sheetData sheetId="6216"/>
      <sheetData sheetId="6217"/>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sheetData sheetId="6271"/>
      <sheetData sheetId="6272"/>
      <sheetData sheetId="6273"/>
      <sheetData sheetId="6274" refreshError="1"/>
      <sheetData sheetId="6275"/>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sheetData sheetId="6308"/>
      <sheetData sheetId="6309"/>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ow r="4">
          <cell r="I4">
            <v>0</v>
          </cell>
        </row>
      </sheetData>
      <sheetData sheetId="6577">
        <row r="4">
          <cell r="I4">
            <v>0</v>
          </cell>
        </row>
      </sheetData>
      <sheetData sheetId="6578">
        <row r="4">
          <cell r="I4">
            <v>0</v>
          </cell>
        </row>
      </sheetData>
      <sheetData sheetId="6579">
        <row r="4">
          <cell r="I4">
            <v>0</v>
          </cell>
        </row>
      </sheetData>
      <sheetData sheetId="6580">
        <row r="4">
          <cell r="I4">
            <v>0</v>
          </cell>
        </row>
      </sheetData>
      <sheetData sheetId="6581">
        <row r="4">
          <cell r="I4">
            <v>0</v>
          </cell>
        </row>
      </sheetData>
      <sheetData sheetId="6582">
        <row r="4">
          <cell r="I4">
            <v>0</v>
          </cell>
        </row>
      </sheetData>
      <sheetData sheetId="6583">
        <row r="4">
          <cell r="I4">
            <v>0</v>
          </cell>
        </row>
      </sheetData>
      <sheetData sheetId="6584">
        <row r="4">
          <cell r="I4">
            <v>0</v>
          </cell>
        </row>
      </sheetData>
      <sheetData sheetId="6585">
        <row r="4">
          <cell r="I4">
            <v>0</v>
          </cell>
        </row>
      </sheetData>
      <sheetData sheetId="6586">
        <row r="4">
          <cell r="I4">
            <v>0</v>
          </cell>
        </row>
      </sheetData>
      <sheetData sheetId="6587">
        <row r="4">
          <cell r="I4">
            <v>0</v>
          </cell>
        </row>
      </sheetData>
      <sheetData sheetId="6588">
        <row r="4">
          <cell r="I4">
            <v>0</v>
          </cell>
        </row>
      </sheetData>
      <sheetData sheetId="6589">
        <row r="4">
          <cell r="I4">
            <v>0</v>
          </cell>
        </row>
      </sheetData>
      <sheetData sheetId="6590">
        <row r="4">
          <cell r="I4">
            <v>0</v>
          </cell>
        </row>
      </sheetData>
      <sheetData sheetId="6591">
        <row r="4">
          <cell r="I4">
            <v>0</v>
          </cell>
        </row>
      </sheetData>
      <sheetData sheetId="6592">
        <row r="4">
          <cell r="I4">
            <v>0</v>
          </cell>
        </row>
      </sheetData>
      <sheetData sheetId="6593">
        <row r="4">
          <cell r="I4">
            <v>0</v>
          </cell>
        </row>
      </sheetData>
      <sheetData sheetId="6594">
        <row r="4">
          <cell r="I4">
            <v>0</v>
          </cell>
        </row>
      </sheetData>
      <sheetData sheetId="6595">
        <row r="4">
          <cell r="I4">
            <v>0</v>
          </cell>
        </row>
      </sheetData>
      <sheetData sheetId="6596">
        <row r="4">
          <cell r="I4">
            <v>0</v>
          </cell>
        </row>
      </sheetData>
      <sheetData sheetId="6597">
        <row r="4">
          <cell r="I4">
            <v>0</v>
          </cell>
        </row>
      </sheetData>
      <sheetData sheetId="6598">
        <row r="4">
          <cell r="I4">
            <v>0</v>
          </cell>
        </row>
      </sheetData>
      <sheetData sheetId="6599">
        <row r="4">
          <cell r="I4">
            <v>0</v>
          </cell>
        </row>
      </sheetData>
      <sheetData sheetId="6600">
        <row r="4">
          <cell r="I4">
            <v>0</v>
          </cell>
        </row>
      </sheetData>
      <sheetData sheetId="6601">
        <row r="4">
          <cell r="I4">
            <v>0</v>
          </cell>
        </row>
      </sheetData>
      <sheetData sheetId="6602">
        <row r="4">
          <cell r="I4">
            <v>0</v>
          </cell>
        </row>
      </sheetData>
      <sheetData sheetId="6603">
        <row r="4">
          <cell r="I4">
            <v>0</v>
          </cell>
        </row>
      </sheetData>
      <sheetData sheetId="6604">
        <row r="4">
          <cell r="I4">
            <v>0</v>
          </cell>
        </row>
      </sheetData>
      <sheetData sheetId="6605">
        <row r="4">
          <cell r="M4">
            <v>100</v>
          </cell>
        </row>
      </sheetData>
      <sheetData sheetId="6606">
        <row r="4">
          <cell r="I4">
            <v>0</v>
          </cell>
        </row>
      </sheetData>
      <sheetData sheetId="6607">
        <row r="4">
          <cell r="M4">
            <v>100</v>
          </cell>
        </row>
      </sheetData>
      <sheetData sheetId="6608">
        <row r="4">
          <cell r="I4">
            <v>0</v>
          </cell>
        </row>
      </sheetData>
      <sheetData sheetId="6609">
        <row r="4">
          <cell r="M4">
            <v>100</v>
          </cell>
        </row>
      </sheetData>
      <sheetData sheetId="6610">
        <row r="4">
          <cell r="M4">
            <v>100</v>
          </cell>
        </row>
      </sheetData>
      <sheetData sheetId="6611">
        <row r="4">
          <cell r="M4">
            <v>100</v>
          </cell>
        </row>
      </sheetData>
      <sheetData sheetId="6612">
        <row r="4">
          <cell r="M4">
            <v>100</v>
          </cell>
        </row>
      </sheetData>
      <sheetData sheetId="6613">
        <row r="4">
          <cell r="M4">
            <v>100</v>
          </cell>
        </row>
      </sheetData>
      <sheetData sheetId="6614">
        <row r="4">
          <cell r="M4">
            <v>100</v>
          </cell>
        </row>
      </sheetData>
      <sheetData sheetId="6615">
        <row r="4">
          <cell r="M4">
            <v>100</v>
          </cell>
        </row>
      </sheetData>
      <sheetData sheetId="6616">
        <row r="4">
          <cell r="M4">
            <v>100</v>
          </cell>
        </row>
      </sheetData>
      <sheetData sheetId="6617" refreshError="1"/>
      <sheetData sheetId="6618" refreshError="1"/>
      <sheetData sheetId="6619" refreshError="1"/>
      <sheetData sheetId="6620">
        <row r="4">
          <cell r="M4">
            <v>100</v>
          </cell>
        </row>
      </sheetData>
      <sheetData sheetId="6621">
        <row r="4">
          <cell r="M4">
            <v>100</v>
          </cell>
        </row>
      </sheetData>
      <sheetData sheetId="6622">
        <row r="4">
          <cell r="M4">
            <v>100</v>
          </cell>
        </row>
      </sheetData>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PROCTOR"/>
      <sheetName val="dBase"/>
      <sheetName val="BHANDUP"/>
      <sheetName val="EZ"/>
      <sheetName val="girder"/>
      <sheetName val="Culvert"/>
      <sheetName val="Dayworks Bill"/>
      <sheetName val="Bills of Quantities"/>
      <sheetName val="Rate Ana"/>
    </sheetNames>
    <sheetDataSet>
      <sheetData sheetId="0" refreshError="1"/>
      <sheetData sheetId="1" refreshError="1"/>
      <sheetData sheetId="2" refreshError="1"/>
      <sheetData sheetId="3" refreshError="1">
        <row r="7">
          <cell r="F7">
            <v>15.405063291139241</v>
          </cell>
        </row>
        <row r="9">
          <cell r="F9">
            <v>20.627118644067796</v>
          </cell>
        </row>
        <row r="10">
          <cell r="F10">
            <v>20.627118644067796</v>
          </cell>
        </row>
        <row r="14">
          <cell r="F14">
            <v>16.399999999999999</v>
          </cell>
        </row>
        <row r="15">
          <cell r="F15">
            <v>23.428571428571427</v>
          </cell>
        </row>
        <row r="17">
          <cell r="F17">
            <v>25.894736842105264</v>
          </cell>
        </row>
        <row r="18">
          <cell r="F18">
            <v>25.894736842105264</v>
          </cell>
        </row>
        <row r="23">
          <cell r="F23">
            <v>0.9966666666666667</v>
          </cell>
        </row>
        <row r="27">
          <cell r="F27">
            <v>27.226666666666667</v>
          </cell>
        </row>
        <row r="28">
          <cell r="F28">
            <v>1666.6666666666667</v>
          </cell>
        </row>
        <row r="29">
          <cell r="F29">
            <v>100</v>
          </cell>
        </row>
        <row r="31">
          <cell r="F31">
            <v>200</v>
          </cell>
        </row>
        <row r="32">
          <cell r="F32">
            <v>35</v>
          </cell>
        </row>
        <row r="34">
          <cell r="F34">
            <v>1000</v>
          </cell>
        </row>
        <row r="35">
          <cell r="F35">
            <v>200</v>
          </cell>
        </row>
        <row r="37">
          <cell r="F37">
            <v>80</v>
          </cell>
        </row>
        <row r="39">
          <cell r="F39">
            <v>100</v>
          </cell>
        </row>
        <row r="40">
          <cell r="F40">
            <v>40</v>
          </cell>
        </row>
        <row r="41">
          <cell r="F41">
            <v>60</v>
          </cell>
        </row>
        <row r="42">
          <cell r="F42">
            <v>44</v>
          </cell>
        </row>
      </sheetData>
      <sheetData sheetId="4" refreshError="1"/>
      <sheetData sheetId="5" refreshError="1"/>
      <sheetData sheetId="6" refreshError="1"/>
      <sheetData sheetId="7" refreshError="1">
        <row r="11">
          <cell r="P11">
            <v>1297</v>
          </cell>
        </row>
        <row r="12">
          <cell r="P12">
            <v>1774</v>
          </cell>
        </row>
        <row r="13">
          <cell r="P13">
            <v>1655</v>
          </cell>
        </row>
        <row r="15">
          <cell r="P15">
            <v>1774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가설건물"/>
      <sheetName val="입찰안"/>
      <sheetName val="손익차9월2"/>
      <sheetName val="확정분1"/>
      <sheetName val="내역"/>
      <sheetName val="한강운반비"/>
      <sheetName val="Macro3"/>
      <sheetName val="ANX3A11"/>
      <sheetName val="원가서"/>
      <sheetName val="양수장(기계)"/>
      <sheetName val="건축내역서 (경제상무실)"/>
      <sheetName val="일위대가(1)"/>
      <sheetName val="대치판정"/>
      <sheetName val="Testing"/>
      <sheetName val="견적을지"/>
      <sheetName val="3.공통공사대비"/>
      <sheetName val="합의경상"/>
      <sheetName val="준검 내역서"/>
      <sheetName val="CAMP OPERATING COST"/>
      <sheetName val="PERSONNEL SETUP"/>
      <sheetName val="LIST OF OFFICE EQUIPMENT"/>
      <sheetName val="STAFF&amp;INDIRECT SALARY - SUMMARY"/>
      <sheetName val="KOREAN STAFF SALARY_BREAKDOWN"/>
      <sheetName val="BREAKDOWN"/>
      <sheetName val="WELFARE COST - SITE"/>
      <sheetName val="집계표"/>
      <sheetName val="신우"/>
      <sheetName val="내역서"/>
      <sheetName val="Sheet1"/>
      <sheetName val="건축내역서_(경제상무실)"/>
      <sheetName val="3_공통공사대비"/>
      <sheetName val="준검_내역서"/>
      <sheetName val="CAMP_OPERATING_COST"/>
      <sheetName val="PERSONNEL_SETUP"/>
      <sheetName val="LIST_OF_OFFICE_EQUIPMENT"/>
      <sheetName val="STAFF&amp;INDIRECT_SALARY_-_SUMMARY"/>
      <sheetName val="KOREAN_STAFF_SALARY_BREAKDOWN"/>
      <sheetName val="WELFARE_COST_-_SITE"/>
      <sheetName val="할증 "/>
      <sheetName val="사업부배부A"/>
      <sheetName val="변경품셈총괄"/>
      <sheetName val="차액보증"/>
      <sheetName val="금액내역서"/>
      <sheetName val="갑지"/>
      <sheetName val="면적"/>
      <sheetName val="연습"/>
      <sheetName val="물량표"/>
      <sheetName val="9-1차이내역"/>
      <sheetName val="비용"/>
      <sheetName val="설비"/>
      <sheetName val="비교1"/>
      <sheetName val="BID"/>
      <sheetName val="조건표"/>
      <sheetName val="Equipment"/>
      <sheetName val="Pipin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5.0 BOQ for Insul"/>
      <sheetName val="5.1 Price sche."/>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1"/>
      <sheetName val="총괄내역(9-30,최종)"/>
      <sheetName val="총괄내역(9-30,최종) (2)"/>
      <sheetName val="업협(3차계약)"/>
      <sheetName val="기안지 3차 하도급 체결"/>
      <sheetName val="비교견적대비표"/>
      <sheetName val="영풍"/>
      <sheetName val="해주"/>
      <sheetName val="수량산출서"/>
      <sheetName val="조정안 (2)"/>
      <sheetName val="Sheet2"/>
      <sheetName val="Sheet3"/>
      <sheetName val="jobh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1"/>
      <sheetName val="총괄내역(9-30,최종)"/>
      <sheetName val="총괄내역(9-30,최종) (2)"/>
      <sheetName val="업협(3차계약)"/>
      <sheetName val="기안지 3차 하도급 체결"/>
      <sheetName val="비교견적대비표"/>
      <sheetName val="영풍"/>
      <sheetName val="해주"/>
      <sheetName val="수량산출서"/>
      <sheetName val="조정안 (2)"/>
      <sheetName val="Sheet2"/>
      <sheetName val="Sheet3"/>
      <sheetName val="jobh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5"/>
      <sheetName val="SPT vs PHI"/>
      <sheetName val="21-Rate Analysis "/>
      <sheetName val="PROCTOR"/>
    </sheetNames>
    <sheetDataSet>
      <sheetData sheetId="0">
        <row r="17">
          <cell r="F17">
            <v>59300</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typetest"/>
      <sheetName val="Evaluate"/>
      <sheetName val="CASH-FLOW"/>
      <sheetName val="Lakshmi GF"/>
      <sheetName val="CITICORP"/>
      <sheetName val="HDFC"/>
      <sheetName val="KOTAK"/>
      <sheetName val="21.8.14"/>
      <sheetName val="Pull Down"/>
      <sheetName val="Expenditure Plan"/>
      <sheetName val="ANALYSIS"/>
      <sheetName val="PROCTOR"/>
      <sheetName val="PROG_DATA"/>
      <sheetName val="BOQ-"/>
      <sheetName val="FORM-W3"/>
      <sheetName val="FitOutConfCentre"/>
      <sheetName val="jobhist"/>
      <sheetName val="A"/>
      <sheetName val="CASHFLOWS"/>
      <sheetName val="ANAL-PIPE LINE"/>
      <sheetName val="Cost of O &amp; O"/>
      <sheetName val="ANAL"/>
      <sheetName val="Steel-Circular"/>
      <sheetName val="Rate Analysis"/>
      <sheetName val="M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C"/>
      <sheetName val="기준-중기 revised"/>
      <sheetName val="장비운반비"/>
      <sheetName val="Project Schedule"/>
      <sheetName val="Project Sch."/>
      <sheetName val="OUAIS"/>
      <sheetName val="CEC"/>
      <sheetName val="HEC"/>
      <sheetName val="직원동원계획"/>
      <sheetName val="A"/>
      <sheetName val="SOURCE"/>
      <sheetName val="SILICATE"/>
      <sheetName val="Proposal"/>
      <sheetName val="Cover"/>
      <sheetName val="ASME B 36.10 M"/>
      <sheetName val="estm_mech"/>
      <sheetName val="dongia (2)"/>
      <sheetName val="본지점중"/>
      <sheetName val="M_B"/>
      <sheetName val="HVAC"/>
      <sheetName val="TB-내역서"/>
      <sheetName val="CAL."/>
      <sheetName val="보온자재단가표"/>
      <sheetName val="TEMP"/>
      <sheetName val="비교"/>
      <sheetName val="CAL"/>
      <sheetName val="Dywidaq"/>
      <sheetName val="NEWDRAW"/>
      <sheetName val="Form 0"/>
      <sheetName val="ANALYSER"/>
      <sheetName val="FWBS7000,8000"/>
      <sheetName val="BOQ for HRSG &amp; BOP-mech."/>
      <sheetName val="ITB COST"/>
      <sheetName val="BW"/>
      <sheetName val="DATA"/>
      <sheetName val="공사비 내역 (가)"/>
      <sheetName val="PUMP"/>
      <sheetName val="Final(1)summary"/>
      <sheetName val="Sheet1"/>
      <sheetName val="NEW-PANEL"/>
      <sheetName val="work"/>
      <sheetName val="Input"/>
      <sheetName val="MEXICO-C"/>
      <sheetName val="h-013211-2"/>
      <sheetName val="POWER"/>
      <sheetName val="기계,전기 공종별 집행원가 _201108 rev.2.x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Abstract"/>
      <sheetName val="Cash Flow-IN"/>
      <sheetName val="Cash Flow-Out"/>
      <sheetName val="TOP SHEET-1"/>
      <sheetName val="Final-Quote"/>
      <sheetName val="Final-Quote -1"/>
      <sheetName val="Obstruction &amp; Utilities"/>
      <sheetName val="Final-Quote -1 (2)"/>
      <sheetName val="Elec&amp;Ins"/>
      <sheetName val="Mech"/>
      <sheetName val="CIVIL BoQ Abstract"/>
      <sheetName val="BoQ Calc"/>
      <sheetName val="RA Civil"/>
      <sheetName val="Sheet1"/>
      <sheetName val="Pipe line"/>
      <sheetName val="WTP Sizing"/>
      <sheetName val="Line Diag"/>
      <sheetName val="RA Valves &amp; EMI"/>
      <sheetName val="TD Notes"/>
      <sheetName val="RW RESERVOIR"/>
      <sheetName val="Man Power cost"/>
      <sheetName val="Site Infrastructure"/>
      <sheetName val="Site Infra-Unit"/>
      <sheetName val="Analy_7-10"/>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ow r="8">
          <cell r="E8">
            <v>120</v>
          </cell>
        </row>
        <row r="9">
          <cell r="E9">
            <v>90</v>
          </cell>
        </row>
        <row r="12">
          <cell r="E12">
            <v>250</v>
          </cell>
        </row>
        <row r="19">
          <cell r="E19">
            <v>230</v>
          </cell>
        </row>
        <row r="21">
          <cell r="E21">
            <v>165</v>
          </cell>
        </row>
        <row r="30">
          <cell r="E30">
            <v>300.17750000000001</v>
          </cell>
        </row>
        <row r="38">
          <cell r="E38">
            <v>600</v>
          </cell>
        </row>
        <row r="40">
          <cell r="E40">
            <v>45</v>
          </cell>
        </row>
        <row r="41">
          <cell r="E41">
            <v>444.59999999999997</v>
          </cell>
        </row>
        <row r="42">
          <cell r="E42">
            <v>467.4</v>
          </cell>
        </row>
        <row r="43">
          <cell r="E43">
            <v>18</v>
          </cell>
        </row>
        <row r="48">
          <cell r="F48">
            <v>7</v>
          </cell>
        </row>
        <row r="50">
          <cell r="E50">
            <v>649</v>
          </cell>
          <cell r="F50">
            <v>14</v>
          </cell>
        </row>
        <row r="51">
          <cell r="E51">
            <v>741</v>
          </cell>
          <cell r="F51">
            <v>17</v>
          </cell>
        </row>
        <row r="54">
          <cell r="E54">
            <v>371</v>
          </cell>
          <cell r="F54">
            <v>12</v>
          </cell>
        </row>
        <row r="55">
          <cell r="F55">
            <v>4</v>
          </cell>
        </row>
        <row r="56">
          <cell r="E56">
            <v>130</v>
          </cell>
          <cell r="F56">
            <v>6</v>
          </cell>
        </row>
        <row r="57">
          <cell r="E57">
            <v>186</v>
          </cell>
          <cell r="F57">
            <v>7</v>
          </cell>
        </row>
      </sheetData>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SAP架設-2005.12.31"/>
      <sheetName val="일위대가"/>
      <sheetName val="PROCTOR"/>
      <sheetName val="21-Rate Analysis-1"/>
      <sheetName val="SOR"/>
      <sheetName val="공사비집계"/>
      <sheetName val="Evaluate"/>
      <sheetName val="C &amp; G RHS"/>
      <sheetName val="WTP"/>
      <sheetName val="structurewise"/>
      <sheetName val="balance Work"/>
      <sheetName val="LOCAL RATES"/>
      <sheetName val="월별"/>
      <sheetName val="S-Curve (2)"/>
      <sheetName val="Materials Cost(PCC)"/>
      <sheetName val="final abstract"/>
      <sheetName val="data"/>
      <sheetName val="SAP架設-2005_12_31"/>
      <sheetName val="BOQ"/>
      <sheetName val="Final Basic rate"/>
      <sheetName val="Labour"/>
      <sheetName val="Steel-Circular"/>
      <sheetName val="Materials Cost"/>
      <sheetName val="REL"/>
      <sheetName val="Back"/>
      <sheetName val="Material "/>
      <sheetName val="Analysis"/>
      <sheetName val="Process"/>
      <sheetName val="balance_Work"/>
      <sheetName val="GC-15"/>
      <sheetName val="ICICI"/>
      <sheetName val="HDFC"/>
      <sheetName val="90101"/>
      <sheetName val="A"/>
      <sheetName val="Coalmine"/>
      <sheetName val="SAP架設-2005_12_311"/>
      <sheetName val="C_&amp;_G_RHS"/>
      <sheetName val="Materials_Cost(PCC)"/>
      <sheetName val="LOCAL_RATES"/>
      <sheetName val="S-Curve_(2)"/>
      <sheetName val="final_abstract"/>
      <sheetName val="Material_"/>
      <sheetName val="Chiet tinh dz35"/>
      <sheetName val=""/>
      <sheetName val="Man"/>
      <sheetName val="pile Fabrication"/>
      <sheetName val="Closing"/>
      <sheetName val="Risk Te. Co."/>
      <sheetName val="Informa."/>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Riser-1"/>
      <sheetName val="Basicrates"/>
      <sheetName val="Mix Design"/>
      <sheetName val="doq-1 DOQ Culvert"/>
      <sheetName val="Rate Analysis"/>
      <sheetName val="Risk_Te__Co_"/>
      <sheetName val="Informa_"/>
      <sheetName val="FitOutConfCentre"/>
      <sheetName val="01"/>
      <sheetName val="02"/>
      <sheetName val="03"/>
      <sheetName val="04"/>
      <sheetName val="RA Civil"/>
      <sheetName val="CPIPE"/>
      <sheetName val="Anal"/>
      <sheetName val="BLK2"/>
      <sheetName val="BLK3"/>
      <sheetName val="E &amp; R"/>
      <sheetName val="radar"/>
      <sheetName val="UG"/>
      <sheetName val="Material"/>
      <sheetName val="Improvements"/>
      <sheetName val="Materials "/>
      <sheetName val="MAchinery(R1)"/>
      <sheetName val="Machinery"/>
      <sheetName val="footing for SP"/>
      <sheetName val="DSLP"/>
      <sheetName val="10-Crop Age"/>
      <sheetName val="UNP-NCW "/>
      <sheetName val="MAIN"/>
      <sheetName val="9.Major Bridge"/>
      <sheetName val="8. ROB"/>
      <sheetName val="10.Minor Structure"/>
      <sheetName val="7. FLYOVER"/>
      <sheetName val="ABSTRACT"/>
      <sheetName val="2. Earthwork"/>
      <sheetName val="Debit_RMC"/>
      <sheetName val="FORM-W3"/>
      <sheetName val="0"/>
      <sheetName val="CUM-Mar07"/>
      <sheetName val="CRM"/>
      <sheetName val="A3"/>
      <sheetName val="BUD 07-08"/>
      <sheetName val="HIDE"/>
      <sheetName val="XL"/>
      <sheetName val="01.11.2004"/>
      <sheetName val="Database"/>
      <sheetName val="SCHEDULE"/>
      <sheetName val="schedule nos"/>
      <sheetName val="Supply_RMC"/>
      <sheetName val="MAINBS1"/>
      <sheetName val="02.10.06"/>
      <sheetName val="Anggaran"/>
      <sheetName val="220Kv (2)"/>
      <sheetName val="USB 1"/>
      <sheetName val="Input Data"/>
      <sheetName val="eb"/>
      <sheetName val="ult"/>
      <sheetName val="fp"/>
      <sheetName val="P-Ins &amp; Bonds"/>
      <sheetName val="Input Data R"/>
      <sheetName val="Input Data F"/>
      <sheetName val="section"/>
      <sheetName val="PlazaElec"/>
      <sheetName val="DETAILED  BOQ"/>
      <sheetName val="foundation(V)"/>
      <sheetName val="cul-invSUBMITTED"/>
      <sheetName val="horizontal"/>
      <sheetName val="SPT vs PHI"/>
      <sheetName val="F4-F7"/>
      <sheetName val="MN T.B."/>
      <sheetName val="C5TRAFFIC"/>
      <sheetName val="A.O.R."/>
      <sheetName val="ENCL9"/>
      <sheetName val="Ave.wtd.rates"/>
      <sheetName val="Data Validation"/>
      <sheetName val="C8"/>
      <sheetName val="Progressin Next mon-AP-17"/>
      <sheetName val="GWC"/>
      <sheetName val="NWC"/>
      <sheetName val="Assum"/>
      <sheetName val="PLAN_FEB97"/>
      <sheetName val="upa"/>
      <sheetName val="RIP1"/>
      <sheetName val="CIT(1)"/>
      <sheetName val="List"/>
      <sheetName val="S1BOQ"/>
      <sheetName val="PMS"/>
      <sheetName val="Jobwise"/>
      <sheetName val="Data 1"/>
      <sheetName val="FT-05-02IsoBOM"/>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LTG-STG"/>
      <sheetName val="Intro"/>
      <sheetName val="1.01-C&amp;G"/>
      <sheetName val="INPUT SHEET"/>
      <sheetName val="RES-PLANNING"/>
      <sheetName val="Macro1"/>
      <sheetName val="BOQ Distribution"/>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Code"/>
      <sheetName val="det_est"/>
      <sheetName val="Analysis-NH-Roads"/>
      <sheetName val="Analysis-NH-Culverts"/>
      <sheetName val=" AnalysisPCC"/>
      <sheetName val="Analysis-Drains &amp; Misc"/>
      <sheetName val="Lead Statement (PCC)"/>
      <sheetName val="Analysis-NH-Traf &amp; Trans"/>
      <sheetName val="footing"/>
      <sheetName val="Qty SR"/>
      <sheetName val="Cost of O &amp; O"/>
      <sheetName val="發包單價差-車站組鋼筋"/>
      <sheetName val="FORM-16"/>
      <sheetName val="lea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doq 1"/>
      <sheetName val="doq 9"/>
      <sheetName val="집계표(OPTION)"/>
      <sheetName val="Load Calculation"/>
      <sheetName val="SS MH"/>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05"/>
      <sheetName val="PRELIM5"/>
      <sheetName val="Fee Rate Summary"/>
      <sheetName val="Non debit-RMC"/>
      <sheetName val="Labour &amp; Plant"/>
      <sheetName val="RATE COMPILATION"/>
      <sheetName val="Plant &amp;  Machinery"/>
      <sheetName val="STRS"/>
      <sheetName val="Dropdown"/>
      <sheetName val="mlead"/>
      <sheetName val="abs road"/>
      <sheetName val="Abs_CD_2"/>
      <sheetName val="coverpage"/>
      <sheetName val="RMR"/>
      <sheetName val="road est"/>
      <sheetName val="Road data"/>
      <sheetName val="ECV"/>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Rate_Analysis"/>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07"/>
      <sheetName val="Voucher"/>
      <sheetName val="Assmpns"/>
      <sheetName val="DATA-DEP.(13-17)"/>
      <sheetName val="DATA-KBPL(17-25)"/>
      <sheetName val="DATA-GCC(25-34.7)"/>
      <sheetName val="St.-Con(0-17)"/>
      <sheetName val="St.-Con.(17-34)"/>
      <sheetName val="SCH 10"/>
      <sheetName val="calcul"/>
      <sheetName val="Diesel Analysis"/>
      <sheetName val="Elect."/>
      <sheetName val="SC revtrgt"/>
      <sheetName val="11-hsd"/>
      <sheetName val="13-septic"/>
      <sheetName val="7-ug"/>
      <sheetName val="2-utility"/>
      <sheetName val="18-misc"/>
      <sheetName val="5-pipe"/>
      <sheetName val="Core Data"/>
      <sheetName val="RA-markate"/>
      <sheetName val="TBEAM"/>
      <sheetName val="TS-TC"/>
      <sheetName val="ESOP ECAL TABLES"/>
      <sheetName val="Inputs"/>
      <sheetName val="precast RC element"/>
      <sheetName val="Timeshee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 "/>
      <sheetName val="bASICDATA"/>
      <sheetName val="Highway-I"/>
      <sheetName val="Structure-I"/>
      <sheetName val="QC-I"/>
      <sheetName val="Survey-I"/>
      <sheetName val="Sub con List"/>
      <sheetName val="KM wise Quantity"/>
      <sheetName val="ADMIN SHEET"/>
      <sheetName val="ANNEXURE-A"/>
      <sheetName val="Measurment"/>
      <sheetName val="NLD - Assum"/>
      <sheetName val="balance_Work3"/>
      <sheetName val="SAP架設-2005_12_314"/>
      <sheetName val="Material_3"/>
      <sheetName val="Section_by_layers_old"/>
      <sheetName val="doq"/>
      <sheetName val="Doha Farm"/>
      <sheetName val="basdat"/>
      <sheetName val="Charge"/>
      <sheetName val="Structure du projet"/>
      <sheetName val="MM2"/>
      <sheetName val="ST-O"/>
      <sheetName val="CG -St"/>
      <sheetName val="well"/>
      <sheetName val="starter"/>
      <sheetName val="factor "/>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Aggragate"/>
      <sheetName val="EqpPerfJun08"/>
      <sheetName val="ANN -V"/>
      <sheetName val="LL ABUT"/>
      <sheetName val="STR"/>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EF!"/>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Rollup Summary"/>
      <sheetName val="Sheet3 (2)"/>
      <sheetName val="BM"/>
      <sheetName val="POCOS_제출및납품일정"/>
      <sheetName val="Pile_cap"/>
      <sheetName val="PIPING_LINE_LIST"/>
      <sheetName val="Plant_&amp;__Machinery"/>
      <sheetName val="Register"/>
      <sheetName val="갑지"/>
      <sheetName val="ORDER BOOKING"/>
      <sheetName val="P-Site fac"/>
      <sheetName val="P-Clients fac"/>
      <sheetName val="Sheet1 (2)"/>
      <sheetName val="Roadlist"/>
      <sheetName val="Cal(6.3.2) GSB-T"/>
      <sheetName val="Cal(6.3.1) GSB-1(Jn.) DDA"/>
      <sheetName val="Cal(6.2.2) (b)EMB-T"/>
      <sheetName val="Cal(6.3.3) WMM-T"/>
      <sheetName val="Cal(6.2.4) SG-T"/>
      <sheetName val="CrRajWMM"/>
      <sheetName val="Sheet4"/>
      <sheetName val="Debit_Transit"/>
      <sheetName val="master"/>
      <sheetName val="RMC_Debit_Panjar_MB"/>
      <sheetName val="RMC_Debit"/>
      <sheetName val="2.2"/>
      <sheetName val="Details_RMC"/>
      <sheetName val="BATCHING PLANT PRO"/>
      <sheetName val="B2.MB_Deck"/>
      <sheetName val="Abt Foundation "/>
      <sheetName val="pier Foundation"/>
      <sheetName val="doq-10"/>
      <sheetName val="STAFFSCHED "/>
      <sheetName val="EOL"/>
      <sheetName val="other"/>
      <sheetName val="Cost_of_O_&amp;_O"/>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Field Values"/>
      <sheetName val="Desgn(zone I)"/>
      <sheetName val="Comparables"/>
      <sheetName val="BUD-8306"/>
      <sheetName val="Entry"/>
      <sheetName val="Sub_con_List"/>
      <sheetName val="KM_wise_Quantity"/>
      <sheetName val="MASTER_RATE ANALYSIS"/>
      <sheetName val="Cashflows"/>
      <sheetName val="yENİCE"/>
      <sheetName val="1St certified RA bill"/>
      <sheetName val="GSS_PSS_FEEDER"/>
      <sheetName val="BOQ (2)"/>
      <sheetName val="Config"/>
      <sheetName val="Tower Schedule"/>
      <sheetName val="CLAY"/>
      <sheetName val="Costing"/>
      <sheetName val="Abs PMRL"/>
      <sheetName val="loadcal"/>
      <sheetName val="Abstract of cost"/>
      <sheetName val="VCH-SLC"/>
      <sheetName val="Supplier"/>
      <sheetName val="IO List"/>
      <sheetName val="S2groupcode"/>
      <sheetName val="TBAL9697 -group wise  sdpl"/>
      <sheetName val="Model"/>
      <sheetName val="CONSTRUCTION COMPONENT"/>
      <sheetName val="CERT"/>
      <sheetName val="S4"/>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scatch"/>
      <sheetName val="ETC Plant Cost"/>
      <sheetName val="beam-reinft-IIInd floor"/>
      <sheetName val="Design"/>
      <sheetName val="dlvoid"/>
      <sheetName val="Labor abs-NMR"/>
      <sheetName val="Transfer"/>
      <sheetName val="공문"/>
      <sheetName val="Load_Calculation"/>
      <sheetName val="factor_"/>
      <sheetName val="SC_Cost_FEB_03"/>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Doha_Farm1"/>
      <sheetName val="INPUT_SHEET4"/>
      <sheetName val="Analysis-Drains_&amp;_Misc4"/>
      <sheetName val="Lead_Statement_(PCC)4"/>
      <sheetName val="Analysis-NH-Traf_&amp;_Trans4"/>
      <sheetName val="Cost_of_O_&amp;_O1"/>
      <sheetName val="doq_11"/>
      <sheetName val="doq_91"/>
      <sheetName val="Load_Calculation1"/>
      <sheetName val="Non_debit-RMC4"/>
      <sheetName val="RATE_COMPILATION4"/>
      <sheetName val="Plant_&amp;__Machinery2"/>
      <sheetName val="Diesel_Analysis1"/>
      <sheetName val="Elect_2"/>
      <sheetName val="abs_road4"/>
      <sheetName val="road_est4"/>
      <sheetName val="Road_data4"/>
      <sheetName val="SC_revtrgt1"/>
      <sheetName val="NLD_-_Assum1"/>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Structure_du_projet1"/>
      <sheetName val="factor_1"/>
      <sheetName val="SC_Cost_FEB_031"/>
      <sheetName val="Sub_con_List1"/>
      <sheetName val="KM_wise_Quantity1"/>
      <sheetName val="SCH_101"/>
      <sheetName val="Tower_Schedule1"/>
      <sheetName val="aoc-1"/>
      <sheetName val="aoc-10"/>
      <sheetName val="aoc-11"/>
      <sheetName val="aoc-2"/>
      <sheetName val="aoc-3"/>
      <sheetName val="aoc-4"/>
      <sheetName val="aoc-7"/>
      <sheetName val="aoc-8"/>
      <sheetName val="aoc-9"/>
      <sheetName val="Date"/>
      <sheetName val="전기"/>
      <sheetName val="BM_SF"/>
      <sheetName val="Rates_PVC"/>
      <sheetName val="Qty Report"/>
      <sheetName val="Cal"/>
      <sheetName val="maing1"/>
      <sheetName val="Cal(6_3_2)_GSB-T"/>
      <sheetName val="Cal(6_3_1)_GSB-1(Jn_)_DDA"/>
      <sheetName val="Cal(6_2_2)_(b)EMB-T"/>
      <sheetName val="Cal(6_3_3)_WMM-T"/>
      <sheetName val="Cal(6_2_4)_SG-T"/>
      <sheetName val="10-Crop_Age"/>
      <sheetName val="ADMIN_SHEET"/>
      <sheetName val="MASTER_RATE_ANALYSIS"/>
      <sheetName val="ETC_Plant_Cost"/>
      <sheetName val="beam-reinft-IIInd_floor"/>
      <sheetName val="288-1"/>
      <sheetName val="Dayworks Bill"/>
      <sheetName val="Bills of Quantities"/>
      <sheetName val="Vcap1500"/>
      <sheetName val="Back_Cal_for OMC"/>
      <sheetName val="LoadCapa"/>
      <sheetName val="AmbPtrlCrn"/>
      <sheetName val="MaintOH"/>
      <sheetName val="TollOH"/>
      <sheetName val="SKMD__32"/>
      <sheetName val="DIR_USED_ITEMS"/>
      <sheetName val="12_8_I_(M-40)"/>
      <sheetName val="CROSS-SECTION"/>
      <sheetName val="QTY-CRUST-MCW"/>
      <sheetName val="QTY-CRUST-SR"/>
      <sheetName val="banilad"/>
      <sheetName val="Mactan"/>
      <sheetName val="Mandaue"/>
      <sheetName val="BASIC RATES"/>
      <sheetName val="Project Budget Worksheet"/>
      <sheetName val="Design basis-C"/>
      <sheetName val="Sheet6"/>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type-Civil"/>
      <sheetName val="SAP架設-2005_12_319"/>
      <sheetName val="balance_Work8"/>
      <sheetName val="S-Curve_(2)8"/>
      <sheetName val="LOCAL_RATES8"/>
      <sheetName val="Material_8"/>
      <sheetName val="C_&amp;_G_RHS8"/>
      <sheetName val="21-Rate_Analysis-17"/>
      <sheetName val="final_abstract8"/>
      <sheetName val="Materials_Cost(PCC)8"/>
      <sheetName val="Final_Basic_rate7"/>
      <sheetName val="Materials_Cost7"/>
      <sheetName val="Rate_Analysis6"/>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HSD_LUB_5"/>
      <sheetName val="Mix_Design5"/>
      <sheetName val="doq-1_DOQ_Culvert5"/>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DETAILED__BOQ6"/>
      <sheetName val="UNP-NCW_5"/>
      <sheetName val="9_Major_Bridge5"/>
      <sheetName val="8__ROB5"/>
      <sheetName val="10_Minor_Structure5"/>
      <sheetName val="7__FLYOVER5"/>
      <sheetName val="2__Earthwork5"/>
      <sheetName val="schedule_nos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02_10_065"/>
      <sheetName val="P-Ins_&amp;_Bonds5"/>
      <sheetName val="BUD_07-085"/>
      <sheetName val="Materials_5"/>
      <sheetName val="01_11_20045"/>
      <sheetName val="USB_15"/>
      <sheetName val="220Kv_(2)5"/>
      <sheetName val="Input_Data5"/>
      <sheetName val="Input_Data_R5"/>
      <sheetName val="Input_Data_F5"/>
      <sheetName val="BOQ_Distribution5"/>
      <sheetName val="Fee_Rate_Summary5"/>
      <sheetName val="A_O_R_5"/>
      <sheetName val="Ave_wtd_rates5"/>
      <sheetName val="Data_Validation5"/>
      <sheetName val="MN_T_B_5"/>
      <sheetName val="Progressin_Next_mon-AP-175"/>
      <sheetName val="SPT_vs_PHI5"/>
      <sheetName val="Wind_Speed_II5"/>
      <sheetName val="Duopitch_Roof5"/>
      <sheetName val="Free-Standing_Wall5"/>
      <sheetName val="Vertical_Walls5"/>
      <sheetName val="Flat_Roof5"/>
      <sheetName val="Factor_Sb5"/>
      <sheetName val="Size_Effect_Factor5"/>
      <sheetName val="Direction_factor5"/>
      <sheetName val="Wind_Speed_I5"/>
      <sheetName val="Non_debit-RMC5"/>
      <sheetName val="Labour_&amp;_Plant5"/>
      <sheetName val="RATE_COMPILATION5"/>
      <sheetName val="Cost_of_O_&amp;_O2"/>
      <sheetName val="_AnalysisPCC5"/>
      <sheetName val="Analysis-Drains_&amp;_Misc5"/>
      <sheetName val="Lead_Statement_(PCC)5"/>
      <sheetName val="Analysis-NH-Traf_&amp;_Trans5"/>
      <sheetName val="Data_15"/>
      <sheetName val="SS_MH5"/>
      <sheetName val="Plant_&amp;__Machinery3"/>
      <sheetName val="E_&amp;_R5"/>
      <sheetName val="Qty_SR5"/>
      <sheetName val="INPUT_SHEET5"/>
      <sheetName val="Bus_Ways5"/>
      <sheetName val="Major_Br__Statement5"/>
      <sheetName val="Site_clearance5"/>
      <sheetName val="4_Annex_1_Basic_rate5"/>
      <sheetName val="gen_ledger_data5"/>
      <sheetName val="33628-Rev__A5"/>
      <sheetName val="General_input5"/>
      <sheetName val="Design_sheet5"/>
      <sheetName val="Diesel_Analysis2"/>
      <sheetName val="Elect_3"/>
      <sheetName val="RA_Civil5"/>
      <sheetName val="footing_for_SP5"/>
      <sheetName val="_1"/>
      <sheetName val="doq_12"/>
      <sheetName val="doq_92"/>
      <sheetName val="12__Ins_&amp;_Bonds5"/>
      <sheetName val="abs_road5"/>
      <sheetName val="road_est5"/>
      <sheetName val="Road_data5"/>
      <sheetName val="ESOP_ECAL_TABLES5"/>
      <sheetName val="precast_RC_element5"/>
      <sheetName val="Core_Data5"/>
      <sheetName val="GLEVEL_RHS5"/>
      <sheetName val="General_Analysis5"/>
      <sheetName val="SCH_102"/>
      <sheetName val="CG_-St1"/>
      <sheetName val="Doha_Farm2"/>
      <sheetName val="DATA-DEP_(13-17)5"/>
      <sheetName val="DATA-GCC(25-34_7)5"/>
      <sheetName val="St_-Con(0-17)5"/>
      <sheetName val="St_-Con_(17-34)5"/>
      <sheetName val="SC_revtrgt2"/>
      <sheetName val="NLD_-_Assum2"/>
      <sheetName val="Structure_du_projet2"/>
      <sheetName val="except_wiring5"/>
      <sheetName val="Appendix_A5"/>
      <sheetName val="JCR_TOP5"/>
      <sheetName val="Load_Calculation2"/>
      <sheetName val="Sub_con_List2"/>
      <sheetName val="KM_wise_Quantity2"/>
      <sheetName val="POCOS_제출및납품일정3"/>
      <sheetName val="Pile_cap3"/>
      <sheetName val="PIPING_LINE_LIST3"/>
      <sheetName val="LL_ABUT1"/>
      <sheetName val="ADMIN_SHEET1"/>
      <sheetName val="10-Crop_Age1"/>
      <sheetName val="factor_2"/>
      <sheetName val="Rollup_Summary2"/>
      <sheetName val="Sheet3_(2)2"/>
      <sheetName val="Abt_Foundation_"/>
      <sheetName val="pier_Foundation"/>
      <sheetName val="STAFFSCHED_"/>
      <sheetName val="2_2"/>
      <sheetName val="BATCHING_PLANT_PRO"/>
      <sheetName val="B2_MB_Deck"/>
      <sheetName val="SKMD__321"/>
      <sheetName val="DIR_USED_ITEMS1"/>
      <sheetName val="12_8_I_(M-40)1"/>
      <sheetName val="ANN_-V"/>
      <sheetName val="Sheet1_(2)"/>
      <sheetName val="Field_Values"/>
      <sheetName val="Desgn(zone_I)"/>
      <sheetName val="SC_Cost_FEB_032"/>
      <sheetName val="Cal(6_3_2)_GSB-T1"/>
      <sheetName val="Cal(6_3_1)_GSB-1(Jn_)_DDA1"/>
      <sheetName val="Cal(6_2_2)_(b)EMB-T1"/>
      <sheetName val="Cal(6_3_3)_WMM-T1"/>
      <sheetName val="Cal(6_2_4)_SG-T1"/>
      <sheetName val="ORDER_BOOKING"/>
      <sheetName val="MASTER_RATE_ANALYSIS1"/>
      <sheetName val="Abs_PMRL"/>
      <sheetName val="Abstract_of_cost"/>
      <sheetName val="IO_List"/>
      <sheetName val="TBAL9697_-group_wise__sdpl"/>
      <sheetName val="CONSTRUCTION_COMPONENT"/>
      <sheetName val="ETC_Plant_Cost1"/>
      <sheetName val="beam-reinft-IIInd_floor1"/>
      <sheetName val="Labor_abs-NMR"/>
      <sheetName val="1St_certified_RA_bill"/>
      <sheetName val="Tower_Schedule2"/>
      <sheetName val="BOQ_(2)"/>
      <sheetName val="Qty_Report"/>
      <sheetName val="Dayworks_Bill"/>
      <sheetName val="Bills_of_Quantities"/>
      <sheetName val="Back_Cal_for_OMC"/>
      <sheetName val="BASIC_RATES"/>
      <sheetName val="Cont.Wt."/>
      <sheetName val="estimate"/>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_2"/>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CG_-St2"/>
      <sheetName val="Doha_Farm3"/>
      <sheetName val="DATA-DEP_(13-17)6"/>
      <sheetName val="DATA-GCC(25-34_7)6"/>
      <sheetName val="St_-Con(0-17)6"/>
      <sheetName val="St_-Con_(17-34)6"/>
      <sheetName val="SC_revtrgt3"/>
      <sheetName val="NLD_-_Assum3"/>
      <sheetName val="Structure_du_projet3"/>
      <sheetName val="except_wiring6"/>
      <sheetName val="Appendix_A6"/>
      <sheetName val="JCR_TOP6"/>
      <sheetName val="Load_Calculation3"/>
      <sheetName val="Sub_con_List3"/>
      <sheetName val="KM_wise_Quantity3"/>
      <sheetName val="POCOS_제출및납품일정4"/>
      <sheetName val="Pile_cap4"/>
      <sheetName val="PIPING_LINE_LIST4"/>
      <sheetName val="LL_ABUT2"/>
      <sheetName val="ADMIN_SHEET2"/>
      <sheetName val="10-Crop_Age2"/>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Cal(6_3_2)_GSB-T2"/>
      <sheetName val="Cal(6_3_1)_GSB-1(Jn_)_DDA2"/>
      <sheetName val="Cal(6_2_2)_(b)EMB-T2"/>
      <sheetName val="Cal(6_3_3)_WMM-T2"/>
      <sheetName val="Cal(6_2_4)_SG-T2"/>
      <sheetName val="ORDER_BOOKING1"/>
      <sheetName val="MASTER_RATE_ANALYSIS2"/>
      <sheetName val="Abs_PMRL1"/>
      <sheetName val="Abstract_of_cost1"/>
      <sheetName val="IO_List1"/>
      <sheetName val="TBAL9697_-group_wise__sdpl1"/>
      <sheetName val="CONSTRUCTION_COMPONENT1"/>
      <sheetName val="ETC_Plant_Cost2"/>
      <sheetName val="beam-reinft-IIInd_floor2"/>
      <sheetName val="Labor_abs-NMR1"/>
      <sheetName val="1St_certified_RA_bill1"/>
      <sheetName val="Tower_Schedule3"/>
      <sheetName val="BOQ_(2)1"/>
      <sheetName val="Qty_Report1"/>
      <sheetName val="Dayworks_Bill1"/>
      <sheetName val="Bills_of_Quantities1"/>
      <sheetName val="Back_Cal_for_OMC1"/>
      <sheetName val="BASIC_RATES1"/>
      <sheetName val="MATERIAL COST"/>
      <sheetName val="6공구(당초)"/>
      <sheetName val="Progress"/>
      <sheetName val="no."/>
      <sheetName val="Pro Pavement"/>
      <sheetName val="Monthly Turnover (Final)"/>
      <sheetName val="Monthly Programme"/>
      <sheetName val="Sch-3"/>
      <sheetName val="Abstruct total"/>
      <sheetName val="Costing-blk-B"/>
      <sheetName val="HP(9.200)"/>
      <sheetName val="Equipment Master"/>
      <sheetName val="Pro_Pavement"/>
      <sheetName val="Monthly_Turnover_(Final)"/>
      <sheetName val="Monthly_Programme"/>
      <sheetName val="Abstruct_total"/>
      <sheetName val="HP(9_200)"/>
      <sheetName val="Equipment_Master"/>
      <sheetName val="HW-MEASURMENT"/>
      <sheetName val="doq4 "/>
      <sheetName val="C-data"/>
      <sheetName val="Lead statement"/>
      <sheetName val="Vendor Name"/>
      <sheetName val="FRL-OGL"/>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ay work"/>
      <sheetName val="SALIENT"/>
      <sheetName val="Mechanical"/>
      <sheetName val="Cover"/>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dummy"/>
      <sheetName val="AT-3"/>
      <sheetName val="CFL-KIM"/>
      <sheetName val="FORM7"/>
      <sheetName val="REGIONWISE POPULATION"/>
      <sheetName val="tower wt."/>
      <sheetName val="FOREST"/>
      <sheetName val="REGIONWISE_POPULATION"/>
      <sheetName val="tower_wt_"/>
      <sheetName val="CY4 casted"/>
      <sheetName val="PACK (B)"/>
      <sheetName val="VARIABLE"/>
      <sheetName val="BOQ DIS"/>
      <sheetName val="Quantity"/>
      <sheetName val="All Equipments"/>
      <sheetName val="ISTDUV_KUR"/>
      <sheetName val="BRIM_ICMAL"/>
      <sheetName val="TELBAĞ_KUR"/>
      <sheetName val="yoca_kur"/>
      <sheetName val="TESKAN_KUR"/>
      <sheetName val="ISITES_KUR"/>
      <sheetName val="POZLAR"/>
      <sheetName val="YOLOT_KUR"/>
      <sheetName val="Resource"/>
      <sheetName val="Not found as per ground reality"/>
      <sheetName val="Longitudinal"/>
      <sheetName val="Steel Structure"/>
      <sheetName val="IMCWSRLevels"/>
      <sheetName val="PAVEMENT MN"/>
      <sheetName val="SP Break Up"/>
      <sheetName val="Sweeper Machine"/>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Overheads"/>
      <sheetName val="Gen Info"/>
      <sheetName val="Desdat"/>
      <sheetName val="Bill-12"/>
      <sheetName val="Summary_Local"/>
      <sheetName val="TABLES"/>
      <sheetName val="Project_Budget_Worksheet"/>
      <sheetName val="no_"/>
      <sheetName val="BOQ_DIS"/>
      <sheetName val="All_Equipments"/>
      <sheetName val="PQC Design"/>
      <sheetName val="pqc check"/>
      <sheetName val="Chpt 1-4 &amp; 13"/>
      <sheetName val="AOR"/>
      <sheetName val="자바라1"/>
      <sheetName val="EDWise"/>
      <sheetName val="HB CEC schd 6.2"/>
      <sheetName val="Code03"/>
      <sheetName val="RAT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efreshError="1"/>
      <sheetData sheetId="917" refreshError="1"/>
      <sheetData sheetId="918" refreshError="1"/>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sheetData sheetId="1180" refreshError="1"/>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sheetData sheetId="1374"/>
      <sheetData sheetId="1375"/>
      <sheetData sheetId="1376"/>
      <sheetData sheetId="1377"/>
      <sheetData sheetId="1378"/>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refreshError="1"/>
      <sheetData sheetId="1622" refreshError="1"/>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SILICATE"/>
      <sheetName val="Elec. Load"/>
      <sheetName val="설산1.나"/>
      <sheetName val="본사S"/>
      <sheetName val="공통부대비"/>
      <sheetName val="GROUNDING SYSTEM"/>
      <sheetName val="OrderBM(Power)"/>
      <sheetName val="입력값"/>
      <sheetName val="도급양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 val="SUMMARY"/>
    </sheetNames>
    <sheetDataSet>
      <sheetData sheetId="0"/>
      <sheetData sheetId="1"/>
      <sheetData sheetId="2"/>
      <sheetData sheetId="3"/>
      <sheetData sheetId="4" refreshError="1">
        <row r="12">
          <cell r="P12">
            <v>1311</v>
          </cell>
        </row>
      </sheetData>
      <sheetData sheetId="5"/>
      <sheetData sheetId="6"/>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BOQ"/>
      <sheetName val="L + M"/>
      <sheetName val="SCHEDULE"/>
      <sheetName val="Supply"/>
      <sheetName val="P&amp;M"/>
      <sheetName val="PR_PARTS"/>
      <sheetName val="PIPING"/>
      <sheetName val="Acid cleaning"/>
      <sheetName val="Cementmortar"/>
      <sheetName val="welding"/>
      <sheetName val="OVERHEADS"/>
      <sheetName val="PAINTING"/>
      <sheetName val="ESCALATION"/>
      <sheetName val="COSTCODE"/>
      <sheetName val="MD Rate Apr-13"/>
      <sheetName val="Sheet1"/>
      <sheetName val="DATA_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v>1000</v>
          </cell>
          <cell r="I6">
            <v>37000</v>
          </cell>
          <cell r="L6">
            <v>29600</v>
          </cell>
          <cell r="M6" t="str">
            <v>ER90SB9</v>
          </cell>
          <cell r="N6">
            <v>822.30000000000007</v>
          </cell>
          <cell r="P6">
            <v>4851570</v>
          </cell>
          <cell r="Q6" t="str">
            <v>E9018B9</v>
          </cell>
          <cell r="R6">
            <v>12388.254000000003</v>
          </cell>
          <cell r="T6">
            <v>11768841.300000003</v>
          </cell>
          <cell r="U6">
            <v>3700</v>
          </cell>
          <cell r="V6">
            <v>1850</v>
          </cell>
          <cell r="W6">
            <v>660.71428571428578</v>
          </cell>
          <cell r="AA6">
            <v>62865</v>
          </cell>
          <cell r="AC6" t="str">
            <v>AS</v>
          </cell>
        </row>
        <row r="7">
          <cell r="G7">
            <v>1</v>
          </cell>
          <cell r="I7">
            <v>37</v>
          </cell>
          <cell r="L7">
            <v>25.9</v>
          </cell>
          <cell r="M7" t="str">
            <v>ER70S2</v>
          </cell>
          <cell r="N7">
            <v>0.9</v>
          </cell>
          <cell r="P7">
            <v>405</v>
          </cell>
          <cell r="Q7" t="str">
            <v>E7018-1</v>
          </cell>
          <cell r="R7">
            <v>14.329594049999997</v>
          </cell>
          <cell r="T7">
            <v>2149.4391074999994</v>
          </cell>
          <cell r="U7">
            <v>0</v>
          </cell>
          <cell r="V7">
            <v>1.85</v>
          </cell>
          <cell r="W7">
            <v>0.66071428571428581</v>
          </cell>
          <cell r="AA7">
            <v>62.865000000000002</v>
          </cell>
          <cell r="AC7" t="str">
            <v>CS</v>
          </cell>
          <cell r="AI7">
            <v>1</v>
          </cell>
          <cell r="AJ7" t="str">
            <v>SA106GRB</v>
          </cell>
          <cell r="AK7" t="str">
            <v>SA106GRB</v>
          </cell>
          <cell r="AL7" t="str">
            <v>ER70S2</v>
          </cell>
          <cell r="AM7" t="str">
            <v>E7018</v>
          </cell>
          <cell r="AN7" t="str">
            <v>CS</v>
          </cell>
          <cell r="AR7" t="str">
            <v>ER308</v>
          </cell>
          <cell r="AS7">
            <v>1750</v>
          </cell>
          <cell r="AU7" t="str">
            <v>E308-16</v>
          </cell>
          <cell r="AV7">
            <v>500</v>
          </cell>
        </row>
        <row r="8">
          <cell r="G8">
            <v>1</v>
          </cell>
          <cell r="I8">
            <v>12</v>
          </cell>
          <cell r="L8">
            <v>10.199999999999999</v>
          </cell>
          <cell r="M8" t="str">
            <v>ER70S2</v>
          </cell>
          <cell r="N8">
            <v>0.30000000000000004</v>
          </cell>
          <cell r="P8">
            <v>135.00000000000003</v>
          </cell>
          <cell r="Q8" t="str">
            <v>E7018-1</v>
          </cell>
          <cell r="R8">
            <v>9.406916159999998</v>
          </cell>
          <cell r="T8">
            <v>1411.0374239999996</v>
          </cell>
          <cell r="U8">
            <v>0</v>
          </cell>
          <cell r="V8">
            <v>0.6</v>
          </cell>
          <cell r="W8">
            <v>0.2142857142857143</v>
          </cell>
          <cell r="AA8">
            <v>36.0426</v>
          </cell>
          <cell r="AC8" t="str">
            <v>CS</v>
          </cell>
          <cell r="AI8">
            <v>2</v>
          </cell>
          <cell r="AJ8" t="str">
            <v>SA106GRB</v>
          </cell>
          <cell r="AK8" t="str">
            <v>SA36</v>
          </cell>
          <cell r="AL8" t="str">
            <v>ER70S2</v>
          </cell>
          <cell r="AM8" t="str">
            <v>E7018</v>
          </cell>
          <cell r="AN8" t="str">
            <v>CS</v>
          </cell>
          <cell r="AR8" t="str">
            <v>ER309</v>
          </cell>
          <cell r="AS8">
            <v>1900</v>
          </cell>
          <cell r="AU8" t="str">
            <v>E308L16</v>
          </cell>
          <cell r="AV8">
            <v>650</v>
          </cell>
        </row>
        <row r="9">
          <cell r="G9">
            <v>1</v>
          </cell>
          <cell r="I9">
            <v>13</v>
          </cell>
          <cell r="L9">
            <v>11.049999999999999</v>
          </cell>
          <cell r="M9" t="str">
            <v>ER70S2</v>
          </cell>
          <cell r="N9">
            <v>0.30000000000000004</v>
          </cell>
          <cell r="P9">
            <v>135.00000000000003</v>
          </cell>
          <cell r="Q9" t="str">
            <v>E7018-1</v>
          </cell>
          <cell r="R9">
            <v>8.6869259999999979</v>
          </cell>
          <cell r="T9">
            <v>1303.0388999999998</v>
          </cell>
          <cell r="U9">
            <v>0</v>
          </cell>
          <cell r="V9">
            <v>0.65</v>
          </cell>
          <cell r="W9">
            <v>0.23214285714285718</v>
          </cell>
          <cell r="AA9">
            <v>34.414374999999993</v>
          </cell>
          <cell r="AC9" t="str">
            <v>CS</v>
          </cell>
          <cell r="AI9">
            <v>3</v>
          </cell>
          <cell r="AJ9" t="str">
            <v>SA106GRB</v>
          </cell>
          <cell r="AK9" t="str">
            <v>15NiCuMoNb5</v>
          </cell>
          <cell r="AL9">
            <v>0</v>
          </cell>
          <cell r="AM9" t="str">
            <v>E7018</v>
          </cell>
          <cell r="AN9" t="str">
            <v>CS</v>
          </cell>
          <cell r="AR9" t="str">
            <v>ER316</v>
          </cell>
          <cell r="AS9">
            <v>2250</v>
          </cell>
          <cell r="AU9" t="str">
            <v>E308L16/E308L15</v>
          </cell>
          <cell r="AV9">
            <v>650</v>
          </cell>
        </row>
        <row r="10">
          <cell r="G10">
            <v>1</v>
          </cell>
          <cell r="I10">
            <v>13</v>
          </cell>
          <cell r="L10">
            <v>11.049999999999999</v>
          </cell>
          <cell r="M10" t="str">
            <v>ER70S2</v>
          </cell>
          <cell r="N10">
            <v>0.30000000000000004</v>
          </cell>
          <cell r="P10">
            <v>135.00000000000003</v>
          </cell>
          <cell r="Q10" t="str">
            <v>E7018-1</v>
          </cell>
          <cell r="R10">
            <v>10.215825839999997</v>
          </cell>
          <cell r="T10">
            <v>1532.3738759999997</v>
          </cell>
          <cell r="U10">
            <v>0</v>
          </cell>
          <cell r="V10">
            <v>0.65</v>
          </cell>
          <cell r="W10">
            <v>0.23214285714285718</v>
          </cell>
          <cell r="AA10">
            <v>38.301174999999994</v>
          </cell>
          <cell r="AC10" t="str">
            <v>CS</v>
          </cell>
          <cell r="AI10">
            <v>4</v>
          </cell>
          <cell r="AJ10" t="str">
            <v>SA106GRC</v>
          </cell>
          <cell r="AK10" t="str">
            <v>SA106GRC</v>
          </cell>
          <cell r="AL10" t="str">
            <v>ER80SD2/ER70SA1</v>
          </cell>
          <cell r="AM10" t="str">
            <v>E7018-1/E7018A1</v>
          </cell>
          <cell r="AN10" t="str">
            <v>CS</v>
          </cell>
          <cell r="AR10" t="str">
            <v>ER316L</v>
          </cell>
          <cell r="AS10">
            <v>2500</v>
          </cell>
          <cell r="AU10" t="str">
            <v>E309</v>
          </cell>
          <cell r="AV10">
            <v>800</v>
          </cell>
        </row>
        <row r="11">
          <cell r="G11">
            <v>1</v>
          </cell>
          <cell r="I11">
            <v>16</v>
          </cell>
          <cell r="L11">
            <v>15.2</v>
          </cell>
          <cell r="M11" t="str">
            <v>ER70S2</v>
          </cell>
          <cell r="N11">
            <v>0.4</v>
          </cell>
          <cell r="P11">
            <v>180</v>
          </cell>
          <cell r="Q11" t="str">
            <v>E7018-1</v>
          </cell>
          <cell r="R11">
            <v>14.716216320000001</v>
          </cell>
          <cell r="T11">
            <v>2207.432448</v>
          </cell>
          <cell r="U11">
            <v>0</v>
          </cell>
          <cell r="V11">
            <v>0.8</v>
          </cell>
          <cell r="W11">
            <v>0.28571428571428575</v>
          </cell>
          <cell r="AA11">
            <v>53.441600000000001</v>
          </cell>
          <cell r="AC11" t="str">
            <v>CS</v>
          </cell>
          <cell r="AI11">
            <v>5</v>
          </cell>
          <cell r="AJ11" t="str">
            <v>SA106GRC</v>
          </cell>
          <cell r="AK11" t="str">
            <v>SA210GRC</v>
          </cell>
          <cell r="AL11" t="str">
            <v>ER80SD2</v>
          </cell>
          <cell r="AM11" t="str">
            <v>E7018-1</v>
          </cell>
          <cell r="AN11" t="str">
            <v>CS</v>
          </cell>
          <cell r="AR11" t="str">
            <v>ER347</v>
          </cell>
          <cell r="AS11">
            <v>1750</v>
          </cell>
          <cell r="AU11" t="str">
            <v>E309-16</v>
          </cell>
          <cell r="AV11">
            <v>750</v>
          </cell>
        </row>
        <row r="12">
          <cell r="G12">
            <v>1</v>
          </cell>
          <cell r="I12">
            <v>16</v>
          </cell>
          <cell r="L12">
            <v>15.2</v>
          </cell>
          <cell r="M12" t="str">
            <v>ER70S2</v>
          </cell>
          <cell r="N12">
            <v>0.4</v>
          </cell>
          <cell r="P12">
            <v>180</v>
          </cell>
          <cell r="Q12" t="str">
            <v>E7018-1</v>
          </cell>
          <cell r="R12">
            <v>15.519968</v>
          </cell>
          <cell r="T12">
            <v>2327.9951999999998</v>
          </cell>
          <cell r="U12">
            <v>0</v>
          </cell>
          <cell r="V12">
            <v>0.8</v>
          </cell>
          <cell r="W12">
            <v>0.28571428571428575</v>
          </cell>
          <cell r="AA12">
            <v>55.372</v>
          </cell>
          <cell r="AC12" t="str">
            <v>CS</v>
          </cell>
          <cell r="AI12">
            <v>6</v>
          </cell>
          <cell r="AJ12" t="str">
            <v>SA106GRC</v>
          </cell>
          <cell r="AK12" t="str">
            <v>SA213T12</v>
          </cell>
          <cell r="AL12" t="str">
            <v>ER80SB2</v>
          </cell>
          <cell r="AM12" t="str">
            <v>E8016B2</v>
          </cell>
          <cell r="AN12" t="str">
            <v>AS</v>
          </cell>
          <cell r="AR12" t="str">
            <v>ER70S2</v>
          </cell>
          <cell r="AS12">
            <v>450</v>
          </cell>
          <cell r="AU12" t="str">
            <v>E316-15/E316-16</v>
          </cell>
          <cell r="AV12">
            <v>750</v>
          </cell>
        </row>
        <row r="13">
          <cell r="G13">
            <v>1</v>
          </cell>
          <cell r="I13">
            <v>18</v>
          </cell>
          <cell r="L13">
            <v>17.099999999999998</v>
          </cell>
          <cell r="M13" t="str">
            <v>ER70S2</v>
          </cell>
          <cell r="N13">
            <v>0.4</v>
          </cell>
          <cell r="P13">
            <v>180</v>
          </cell>
          <cell r="Q13" t="str">
            <v>E7018-1</v>
          </cell>
          <cell r="R13">
            <v>19.809256640000001</v>
          </cell>
          <cell r="T13">
            <v>2971.388496</v>
          </cell>
          <cell r="U13">
            <v>0</v>
          </cell>
          <cell r="V13">
            <v>0.9</v>
          </cell>
          <cell r="W13">
            <v>0.32142857142857145</v>
          </cell>
          <cell r="AA13">
            <v>67.665599999999998</v>
          </cell>
          <cell r="AC13" t="str">
            <v>CS</v>
          </cell>
          <cell r="AI13">
            <v>7</v>
          </cell>
          <cell r="AJ13" t="str">
            <v>SA106GRC</v>
          </cell>
          <cell r="AK13" t="str">
            <v>SA335P12</v>
          </cell>
          <cell r="AL13" t="str">
            <v>ER80SB2</v>
          </cell>
          <cell r="AM13" t="str">
            <v>E8016B2</v>
          </cell>
          <cell r="AN13" t="str">
            <v>AS</v>
          </cell>
          <cell r="AR13" t="str">
            <v>ER70SA1</v>
          </cell>
          <cell r="AS13">
            <v>650</v>
          </cell>
          <cell r="AU13" t="str">
            <v>E316-15L/E316-16L</v>
          </cell>
          <cell r="AV13">
            <v>850</v>
          </cell>
        </row>
        <row r="14">
          <cell r="G14">
            <v>1</v>
          </cell>
          <cell r="I14">
            <v>24</v>
          </cell>
          <cell r="L14">
            <v>22.799999999999997</v>
          </cell>
          <cell r="M14" t="str">
            <v>ER70S2</v>
          </cell>
          <cell r="N14">
            <v>0.6</v>
          </cell>
          <cell r="P14">
            <v>270</v>
          </cell>
          <cell r="Q14" t="str">
            <v>E7018-1</v>
          </cell>
          <cell r="R14">
            <v>46.907711999999997</v>
          </cell>
          <cell r="T14">
            <v>7036.1567999999997</v>
          </cell>
          <cell r="U14">
            <v>0</v>
          </cell>
          <cell r="V14">
            <v>1.2</v>
          </cell>
          <cell r="W14">
            <v>0.4285714285714286</v>
          </cell>
          <cell r="AA14">
            <v>132.67500000000001</v>
          </cell>
          <cell r="AC14" t="str">
            <v>CS</v>
          </cell>
          <cell r="AI14">
            <v>8</v>
          </cell>
          <cell r="AJ14" t="str">
            <v>SA106GRC</v>
          </cell>
          <cell r="AK14" t="str">
            <v>TP304</v>
          </cell>
          <cell r="AL14" t="str">
            <v>ERNiCr3/ER309L</v>
          </cell>
          <cell r="AM14" t="str">
            <v>ENiCrMo3/E309L16</v>
          </cell>
          <cell r="AN14" t="str">
            <v>SS</v>
          </cell>
          <cell r="AR14" t="str">
            <v>ER70SB2</v>
          </cell>
          <cell r="AS14">
            <v>1400</v>
          </cell>
          <cell r="AU14" t="str">
            <v>E347-15/E347-16</v>
          </cell>
          <cell r="AV14">
            <v>600</v>
          </cell>
        </row>
        <row r="15">
          <cell r="G15">
            <v>1</v>
          </cell>
          <cell r="I15">
            <v>26</v>
          </cell>
          <cell r="L15">
            <v>15.6</v>
          </cell>
          <cell r="M15" t="str">
            <v>ER70S2</v>
          </cell>
          <cell r="N15">
            <v>0.6</v>
          </cell>
          <cell r="P15">
            <v>270</v>
          </cell>
          <cell r="Q15" t="str">
            <v>E7018-1</v>
          </cell>
          <cell r="R15">
            <v>4.29140912</v>
          </cell>
          <cell r="T15">
            <v>643.71136799999999</v>
          </cell>
          <cell r="U15">
            <v>0</v>
          </cell>
          <cell r="V15">
            <v>1.3</v>
          </cell>
          <cell r="W15">
            <v>0.46428571428571436</v>
          </cell>
          <cell r="AA15">
            <v>31.184999999999995</v>
          </cell>
          <cell r="AC15" t="str">
            <v>CS</v>
          </cell>
          <cell r="AI15">
            <v>9</v>
          </cell>
          <cell r="AJ15" t="str">
            <v>SA106GRC</v>
          </cell>
          <cell r="AK15" t="str">
            <v>TP309</v>
          </cell>
          <cell r="AL15" t="str">
            <v>ERNiCr3/ER309L</v>
          </cell>
          <cell r="AM15" t="str">
            <v>ENiCrMo3/E309L16</v>
          </cell>
          <cell r="AN15" t="str">
            <v>SS</v>
          </cell>
          <cell r="AR15" t="str">
            <v>ER70SG</v>
          </cell>
          <cell r="AS15">
            <v>1500</v>
          </cell>
          <cell r="AU15" t="str">
            <v>E6013</v>
          </cell>
          <cell r="AV15">
            <v>100</v>
          </cell>
        </row>
        <row r="16">
          <cell r="G16">
            <v>1</v>
          </cell>
          <cell r="I16">
            <v>26</v>
          </cell>
          <cell r="L16">
            <v>16.900000000000002</v>
          </cell>
          <cell r="M16" t="str">
            <v>ER70S2</v>
          </cell>
          <cell r="N16">
            <v>0.6</v>
          </cell>
          <cell r="P16">
            <v>270</v>
          </cell>
          <cell r="Q16" t="str">
            <v>E7018-1</v>
          </cell>
          <cell r="R16">
            <v>5.0758520000000003</v>
          </cell>
          <cell r="T16">
            <v>761.37780000000009</v>
          </cell>
          <cell r="U16">
            <v>0</v>
          </cell>
          <cell r="V16">
            <v>1.3</v>
          </cell>
          <cell r="W16">
            <v>0.46428571428571436</v>
          </cell>
          <cell r="AA16">
            <v>33.825000000000003</v>
          </cell>
          <cell r="AC16" t="str">
            <v>CS</v>
          </cell>
          <cell r="AI16">
            <v>10</v>
          </cell>
          <cell r="AJ16" t="str">
            <v>SA106GRC</v>
          </cell>
          <cell r="AK16" t="str">
            <v>TP310S</v>
          </cell>
          <cell r="AL16" t="str">
            <v>ERNiCr3/ER309L</v>
          </cell>
          <cell r="AM16" t="str">
            <v>ENiCrMo3/E309L16</v>
          </cell>
          <cell r="AN16" t="str">
            <v>SS</v>
          </cell>
          <cell r="AR16" t="str">
            <v>ER70SG/ER80SB2</v>
          </cell>
          <cell r="AS16">
            <v>1250</v>
          </cell>
          <cell r="AU16" t="str">
            <v>E7018</v>
          </cell>
          <cell r="AV16">
            <v>150</v>
          </cell>
        </row>
        <row r="17">
          <cell r="G17">
            <v>1</v>
          </cell>
          <cell r="I17">
            <v>37</v>
          </cell>
          <cell r="L17">
            <v>25.9</v>
          </cell>
          <cell r="M17" t="str">
            <v>ER70S2</v>
          </cell>
          <cell r="N17">
            <v>0.9</v>
          </cell>
          <cell r="P17">
            <v>405</v>
          </cell>
          <cell r="Q17" t="str">
            <v>E7018-1</v>
          </cell>
          <cell r="R17">
            <v>10.72789824</v>
          </cell>
          <cell r="T17">
            <v>1609.1847359999999</v>
          </cell>
          <cell r="U17">
            <v>0</v>
          </cell>
          <cell r="V17">
            <v>1.85</v>
          </cell>
          <cell r="W17">
            <v>0.66071428571428581</v>
          </cell>
          <cell r="AA17">
            <v>58.064399999999999</v>
          </cell>
          <cell r="AC17" t="str">
            <v>CS</v>
          </cell>
          <cell r="AI17">
            <v>11</v>
          </cell>
          <cell r="AJ17" t="str">
            <v>SA106GRC</v>
          </cell>
          <cell r="AK17" t="str">
            <v>SA430</v>
          </cell>
          <cell r="AL17" t="str">
            <v>ERNiCr3</v>
          </cell>
          <cell r="AM17" t="str">
            <v>ENiCrMo3</v>
          </cell>
          <cell r="AN17" t="str">
            <v>SS</v>
          </cell>
          <cell r="AR17" t="str">
            <v>ER80SB2</v>
          </cell>
          <cell r="AS17">
            <v>1600</v>
          </cell>
          <cell r="AU17" t="str">
            <v>E7018-1</v>
          </cell>
          <cell r="AV17">
            <v>150</v>
          </cell>
        </row>
        <row r="18">
          <cell r="G18">
            <v>1</v>
          </cell>
          <cell r="I18">
            <v>37</v>
          </cell>
          <cell r="L18">
            <v>25.9</v>
          </cell>
          <cell r="M18" t="str">
            <v>ER70S2</v>
          </cell>
          <cell r="N18">
            <v>0.9</v>
          </cell>
          <cell r="P18">
            <v>405</v>
          </cell>
          <cell r="Q18" t="str">
            <v>E7018-1</v>
          </cell>
          <cell r="R18">
            <v>10.72789824</v>
          </cell>
          <cell r="T18">
            <v>1609.1847359999999</v>
          </cell>
          <cell r="U18">
            <v>0</v>
          </cell>
          <cell r="V18">
            <v>1.85</v>
          </cell>
          <cell r="W18">
            <v>0.66071428571428581</v>
          </cell>
          <cell r="AA18">
            <v>58.064399999999999</v>
          </cell>
          <cell r="AC18" t="str">
            <v>CS</v>
          </cell>
          <cell r="AI18">
            <v>12</v>
          </cell>
          <cell r="AJ18" t="str">
            <v>SA106GRC</v>
          </cell>
          <cell r="AK18" t="str">
            <v>13MnNiMo54</v>
          </cell>
          <cell r="AL18" t="str">
            <v>ER70SA1</v>
          </cell>
          <cell r="AM18" t="str">
            <v>E7018A1</v>
          </cell>
          <cell r="AN18" t="str">
            <v>CS</v>
          </cell>
          <cell r="AR18" t="str">
            <v>ER80SB2/ER80SG</v>
          </cell>
          <cell r="AS18">
            <v>1600</v>
          </cell>
          <cell r="AU18" t="str">
            <v>E7018-1/E7018A1</v>
          </cell>
          <cell r="AV18">
            <v>250</v>
          </cell>
        </row>
        <row r="19">
          <cell r="G19">
            <v>1</v>
          </cell>
          <cell r="I19">
            <v>18</v>
          </cell>
          <cell r="L19">
            <v>18.900000000000002</v>
          </cell>
          <cell r="M19" t="str">
            <v>ER90SB3</v>
          </cell>
          <cell r="N19">
            <v>0.4</v>
          </cell>
          <cell r="P19">
            <v>660</v>
          </cell>
          <cell r="Q19" t="str">
            <v>E9018B3</v>
          </cell>
          <cell r="R19">
            <v>21.17040656</v>
          </cell>
          <cell r="T19">
            <v>8468.1626240000005</v>
          </cell>
          <cell r="U19">
            <v>1.8</v>
          </cell>
          <cell r="V19">
            <v>0.9</v>
          </cell>
          <cell r="W19">
            <v>0.32142857142857145</v>
          </cell>
          <cell r="AA19">
            <v>70.7517</v>
          </cell>
          <cell r="AC19" t="str">
            <v>AS</v>
          </cell>
          <cell r="AI19">
            <v>13</v>
          </cell>
          <cell r="AJ19" t="str">
            <v>SA210GRA1</v>
          </cell>
          <cell r="AK19" t="str">
            <v>SA210GRA1</v>
          </cell>
          <cell r="AL19" t="str">
            <v>ER70S2</v>
          </cell>
          <cell r="AM19" t="str">
            <v>E7018</v>
          </cell>
          <cell r="AN19" t="str">
            <v>CS</v>
          </cell>
          <cell r="AR19" t="str">
            <v>ER80SB6</v>
          </cell>
          <cell r="AS19">
            <v>1900</v>
          </cell>
          <cell r="AU19" t="str">
            <v>E7018A1</v>
          </cell>
          <cell r="AV19">
            <v>250</v>
          </cell>
        </row>
        <row r="20">
          <cell r="G20">
            <v>1</v>
          </cell>
          <cell r="I20">
            <v>4</v>
          </cell>
          <cell r="L20">
            <v>2.8</v>
          </cell>
          <cell r="M20" t="str">
            <v>ER90SB9</v>
          </cell>
          <cell r="N20">
            <v>0.1</v>
          </cell>
          <cell r="P20">
            <v>590</v>
          </cell>
          <cell r="Q20" t="str">
            <v>E9018B9</v>
          </cell>
          <cell r="R20">
            <v>0.38508564479999996</v>
          </cell>
          <cell r="T20">
            <v>365.83136255999995</v>
          </cell>
          <cell r="U20">
            <v>0.4</v>
          </cell>
          <cell r="V20">
            <v>0.2</v>
          </cell>
          <cell r="W20">
            <v>7.1428571428571438E-2</v>
          </cell>
          <cell r="AA20">
            <v>3.3870900000000002</v>
          </cell>
          <cell r="AC20" t="str">
            <v>AS</v>
          </cell>
          <cell r="AI20">
            <v>14</v>
          </cell>
          <cell r="AJ20" t="str">
            <v>SA210GRC</v>
          </cell>
          <cell r="AK20" t="str">
            <v>SA210GRC</v>
          </cell>
          <cell r="AL20" t="str">
            <v>ER70S2</v>
          </cell>
          <cell r="AM20" t="str">
            <v>E7018-1</v>
          </cell>
          <cell r="AN20" t="str">
            <v>CS</v>
          </cell>
          <cell r="AR20" t="str">
            <v>ER80SB8</v>
          </cell>
          <cell r="AS20">
            <v>2000</v>
          </cell>
          <cell r="AU20" t="str">
            <v>E7018B2</v>
          </cell>
          <cell r="AV20">
            <v>250</v>
          </cell>
        </row>
        <row r="21">
          <cell r="G21">
            <v>1</v>
          </cell>
          <cell r="I21">
            <v>11</v>
          </cell>
          <cell r="L21">
            <v>9.35</v>
          </cell>
          <cell r="M21" t="str">
            <v>ER90SB9</v>
          </cell>
          <cell r="N21">
            <v>0.30000000000000004</v>
          </cell>
          <cell r="P21">
            <v>1770.0000000000002</v>
          </cell>
          <cell r="Q21" t="str">
            <v>E9018B9</v>
          </cell>
          <cell r="R21">
            <v>6.4223103200000002</v>
          </cell>
          <cell r="T21">
            <v>6101.1948040000007</v>
          </cell>
          <cell r="U21">
            <v>1.1000000000000001</v>
          </cell>
          <cell r="V21">
            <v>0.55000000000000004</v>
          </cell>
          <cell r="W21">
            <v>0.19642857142857145</v>
          </cell>
          <cell r="AA21">
            <v>26.695525000000004</v>
          </cell>
          <cell r="AC21" t="str">
            <v>AS</v>
          </cell>
          <cell r="AI21">
            <v>15</v>
          </cell>
          <cell r="AJ21" t="str">
            <v>SA210GRC</v>
          </cell>
          <cell r="AK21" t="str">
            <v>SA213T12</v>
          </cell>
          <cell r="AL21" t="str">
            <v>ER80SB2</v>
          </cell>
          <cell r="AM21" t="str">
            <v>E8016B2</v>
          </cell>
          <cell r="AN21" t="str">
            <v>AS</v>
          </cell>
          <cell r="AR21" t="str">
            <v>ER80SD2</v>
          </cell>
          <cell r="AS21">
            <v>2150</v>
          </cell>
          <cell r="AU21" t="str">
            <v>E8016B2</v>
          </cell>
          <cell r="AV21">
            <v>250</v>
          </cell>
        </row>
        <row r="22">
          <cell r="G22">
            <v>1</v>
          </cell>
          <cell r="I22">
            <v>13</v>
          </cell>
          <cell r="L22">
            <v>13</v>
          </cell>
          <cell r="M22" t="str">
            <v>ER90SB9</v>
          </cell>
          <cell r="N22">
            <v>0.30000000000000004</v>
          </cell>
          <cell r="P22">
            <v>1770.0000000000002</v>
          </cell>
          <cell r="Q22" t="str">
            <v>E9018B9</v>
          </cell>
          <cell r="R22">
            <v>9.8917722399999981</v>
          </cell>
          <cell r="T22">
            <v>9397.1836279999989</v>
          </cell>
          <cell r="U22">
            <v>1.3</v>
          </cell>
          <cell r="V22">
            <v>0.65</v>
          </cell>
          <cell r="W22">
            <v>0.23214285714285718</v>
          </cell>
          <cell r="AA22">
            <v>37.491424999999992</v>
          </cell>
          <cell r="AC22" t="str">
            <v>AS</v>
          </cell>
          <cell r="AI22">
            <v>16</v>
          </cell>
          <cell r="AJ22" t="str">
            <v>SA210GRC</v>
          </cell>
          <cell r="AK22" t="str">
            <v>SA335P12</v>
          </cell>
          <cell r="AL22" t="str">
            <v>ER80SB2</v>
          </cell>
          <cell r="AM22" t="str">
            <v>E8016B2</v>
          </cell>
          <cell r="AN22" t="str">
            <v>AS</v>
          </cell>
          <cell r="AR22" t="str">
            <v>ER80SD2/ER70SA1</v>
          </cell>
          <cell r="AS22">
            <v>2250</v>
          </cell>
          <cell r="AU22" t="str">
            <v>E8016B2/E8018B2</v>
          </cell>
          <cell r="AV22">
            <v>250</v>
          </cell>
        </row>
        <row r="23">
          <cell r="G23">
            <v>1</v>
          </cell>
          <cell r="I23">
            <v>18</v>
          </cell>
          <cell r="L23">
            <v>18.900000000000002</v>
          </cell>
          <cell r="M23" t="str">
            <v>ER90SB9</v>
          </cell>
          <cell r="N23">
            <v>0.4</v>
          </cell>
          <cell r="P23">
            <v>2360</v>
          </cell>
          <cell r="Q23" t="str">
            <v>E9018B9</v>
          </cell>
          <cell r="R23">
            <v>22.821683360000002</v>
          </cell>
          <cell r="T23">
            <v>21680.599192000001</v>
          </cell>
          <cell r="U23">
            <v>1.8</v>
          </cell>
          <cell r="V23">
            <v>0.9</v>
          </cell>
          <cell r="W23">
            <v>0.32142857142857145</v>
          </cell>
          <cell r="AA23">
            <v>74.409299999999988</v>
          </cell>
          <cell r="AC23" t="str">
            <v>AS</v>
          </cell>
          <cell r="AI23">
            <v>17</v>
          </cell>
          <cell r="AJ23" t="str">
            <v>SA210GRC</v>
          </cell>
          <cell r="AK23" t="str">
            <v>TP304</v>
          </cell>
          <cell r="AL23" t="str">
            <v>ERNiCr3</v>
          </cell>
          <cell r="AM23" t="str">
            <v>ENiCrMo3</v>
          </cell>
          <cell r="AN23" t="str">
            <v>SS</v>
          </cell>
          <cell r="AR23" t="str">
            <v>ER90G</v>
          </cell>
          <cell r="AS23">
            <v>1400</v>
          </cell>
          <cell r="AU23" t="str">
            <v>E8018</v>
          </cell>
          <cell r="AV23">
            <v>200</v>
          </cell>
        </row>
        <row r="24">
          <cell r="G24">
            <v>1</v>
          </cell>
          <cell r="I24">
            <v>18</v>
          </cell>
          <cell r="L24">
            <v>18.900000000000002</v>
          </cell>
          <cell r="M24" t="str">
            <v>ER90SB9</v>
          </cell>
          <cell r="N24">
            <v>0.4</v>
          </cell>
          <cell r="P24">
            <v>2360</v>
          </cell>
          <cell r="Q24" t="str">
            <v>E9018B9</v>
          </cell>
          <cell r="R24">
            <v>25.647431360000002</v>
          </cell>
          <cell r="T24">
            <v>24365.059792000004</v>
          </cell>
          <cell r="U24">
            <v>1.8</v>
          </cell>
          <cell r="V24">
            <v>0.9</v>
          </cell>
          <cell r="W24">
            <v>0.32142857142857145</v>
          </cell>
          <cell r="AA24">
            <v>80.467200000000005</v>
          </cell>
          <cell r="AC24" t="str">
            <v>AS</v>
          </cell>
          <cell r="AI24">
            <v>18</v>
          </cell>
          <cell r="AJ24" t="str">
            <v>SA210GRC</v>
          </cell>
          <cell r="AK24" t="str">
            <v>TP309</v>
          </cell>
          <cell r="AL24" t="str">
            <v>ERNiCr3</v>
          </cell>
          <cell r="AM24" t="str">
            <v>ENiCrMo3</v>
          </cell>
          <cell r="AN24" t="str">
            <v>SS</v>
          </cell>
          <cell r="AR24" t="str">
            <v>ER90SB3</v>
          </cell>
          <cell r="AS24">
            <v>1650</v>
          </cell>
          <cell r="AU24" t="str">
            <v>E8018B2</v>
          </cell>
          <cell r="AV24">
            <v>250</v>
          </cell>
        </row>
        <row r="25">
          <cell r="G25">
            <v>1</v>
          </cell>
          <cell r="I25">
            <v>12</v>
          </cell>
          <cell r="L25">
            <v>12.600000000000001</v>
          </cell>
          <cell r="M25" t="str">
            <v>ER90SB9</v>
          </cell>
          <cell r="N25">
            <v>0.30000000000000004</v>
          </cell>
          <cell r="P25">
            <v>1770.0000000000002</v>
          </cell>
          <cell r="Q25" t="str">
            <v>E9018B9</v>
          </cell>
          <cell r="R25">
            <v>23.291197439999994</v>
          </cell>
          <cell r="T25">
            <v>22126.637567999995</v>
          </cell>
          <cell r="U25">
            <v>1.2</v>
          </cell>
          <cell r="V25">
            <v>0.6</v>
          </cell>
          <cell r="W25">
            <v>0.2142857142857143</v>
          </cell>
          <cell r="AA25">
            <v>67.114999999999995</v>
          </cell>
          <cell r="AC25" t="str">
            <v>AS</v>
          </cell>
          <cell r="AI25">
            <v>19</v>
          </cell>
          <cell r="AJ25" t="str">
            <v>SA210GRC</v>
          </cell>
          <cell r="AK25" t="str">
            <v>TP310S</v>
          </cell>
          <cell r="AL25" t="str">
            <v>ERNiCr3</v>
          </cell>
          <cell r="AM25" t="str">
            <v>ENiCrMo3</v>
          </cell>
          <cell r="AN25" t="str">
            <v>SS</v>
          </cell>
          <cell r="AR25" t="str">
            <v>ER90SB9</v>
          </cell>
          <cell r="AS25">
            <v>5900</v>
          </cell>
          <cell r="AU25" t="str">
            <v>E8018B6</v>
          </cell>
          <cell r="AV25">
            <v>250</v>
          </cell>
        </row>
        <row r="26">
          <cell r="G26">
            <v>1</v>
          </cell>
          <cell r="I26">
            <v>12</v>
          </cell>
          <cell r="L26">
            <v>12.600000000000001</v>
          </cell>
          <cell r="M26" t="str">
            <v>ER90SB9</v>
          </cell>
          <cell r="N26">
            <v>0.30000000000000004</v>
          </cell>
          <cell r="P26">
            <v>1770.0000000000002</v>
          </cell>
          <cell r="Q26" t="str">
            <v>E9018B9</v>
          </cell>
          <cell r="R26">
            <v>26.199815039999994</v>
          </cell>
          <cell r="T26">
            <v>24889.824287999993</v>
          </cell>
          <cell r="U26">
            <v>1.2</v>
          </cell>
          <cell r="V26">
            <v>0.6</v>
          </cell>
          <cell r="W26">
            <v>0.2142857142857143</v>
          </cell>
          <cell r="AA26">
            <v>72.540000000000006</v>
          </cell>
          <cell r="AC26" t="str">
            <v>AS</v>
          </cell>
          <cell r="AI26">
            <v>20</v>
          </cell>
          <cell r="AJ26" t="str">
            <v>SA210GRC</v>
          </cell>
          <cell r="AK26" t="str">
            <v>SA106GRC</v>
          </cell>
          <cell r="AL26" t="str">
            <v>ER80SD2</v>
          </cell>
          <cell r="AM26" t="str">
            <v>E7018-1</v>
          </cell>
          <cell r="AN26" t="str">
            <v>CS</v>
          </cell>
          <cell r="AR26" t="str">
            <v>ERMTS616</v>
          </cell>
          <cell r="AS26">
            <v>5000</v>
          </cell>
          <cell r="AU26" t="str">
            <v>E8018B8</v>
          </cell>
          <cell r="AV26">
            <v>500</v>
          </cell>
        </row>
        <row r="27">
          <cell r="G27">
            <v>1</v>
          </cell>
          <cell r="I27">
            <v>26</v>
          </cell>
          <cell r="L27">
            <v>19.5</v>
          </cell>
          <cell r="M27" t="str">
            <v>ER90SB9</v>
          </cell>
          <cell r="N27">
            <v>0.6</v>
          </cell>
          <cell r="P27">
            <v>3540</v>
          </cell>
          <cell r="Q27" t="str">
            <v>E9018B9</v>
          </cell>
          <cell r="R27">
            <v>7.15404032</v>
          </cell>
          <cell r="T27">
            <v>6796.3383039999999</v>
          </cell>
          <cell r="U27">
            <v>2.6</v>
          </cell>
          <cell r="V27">
            <v>1.3</v>
          </cell>
          <cell r="W27">
            <v>0.46428571428571436</v>
          </cell>
          <cell r="AA27">
            <v>40.590000000000003</v>
          </cell>
          <cell r="AC27" t="str">
            <v>AS</v>
          </cell>
          <cell r="AI27">
            <v>21</v>
          </cell>
          <cell r="AJ27" t="str">
            <v>SA210GRC</v>
          </cell>
          <cell r="AK27" t="str">
            <v>SA430</v>
          </cell>
          <cell r="AL27" t="str">
            <v>ERNiCr3</v>
          </cell>
          <cell r="AM27" t="str">
            <v>ENiCrMo3</v>
          </cell>
          <cell r="AN27" t="str">
            <v>SS</v>
          </cell>
          <cell r="AR27" t="str">
            <v>ERNiCr3</v>
          </cell>
          <cell r="AS27">
            <v>5500</v>
          </cell>
          <cell r="AU27" t="str">
            <v>E9015G</v>
          </cell>
          <cell r="AV27">
            <v>500</v>
          </cell>
        </row>
        <row r="28">
          <cell r="G28">
            <v>1</v>
          </cell>
          <cell r="I28">
            <v>26</v>
          </cell>
          <cell r="L28">
            <v>22.099999999999998</v>
          </cell>
          <cell r="M28" t="str">
            <v>ER90SB9</v>
          </cell>
          <cell r="N28">
            <v>0.6</v>
          </cell>
          <cell r="P28">
            <v>3540</v>
          </cell>
          <cell r="Q28" t="str">
            <v>E9018B9</v>
          </cell>
          <cell r="R28">
            <v>10.48262688</v>
          </cell>
          <cell r="T28">
            <v>9958.4955360000004</v>
          </cell>
          <cell r="U28">
            <v>2.6</v>
          </cell>
          <cell r="V28">
            <v>1.3</v>
          </cell>
          <cell r="W28">
            <v>0.46428571428571436</v>
          </cell>
          <cell r="AA28">
            <v>50.82</v>
          </cell>
          <cell r="AC28" t="str">
            <v>AS</v>
          </cell>
          <cell r="AI28">
            <v>22</v>
          </cell>
          <cell r="AJ28" t="str">
            <v>SA210GRC</v>
          </cell>
          <cell r="AK28" t="str">
            <v>15CrMoG</v>
          </cell>
          <cell r="AL28" t="str">
            <v>ER70SA1</v>
          </cell>
          <cell r="AM28" t="str">
            <v>E7018A1</v>
          </cell>
          <cell r="AN28" t="str">
            <v>CS</v>
          </cell>
          <cell r="AR28" t="str">
            <v>ERNiCr3/ER309L</v>
          </cell>
          <cell r="AS28">
            <v>5500</v>
          </cell>
          <cell r="AU28" t="str">
            <v>E9015G/ETHERMANITP23</v>
          </cell>
          <cell r="AV28">
            <v>750</v>
          </cell>
        </row>
        <row r="29">
          <cell r="G29">
            <v>1</v>
          </cell>
          <cell r="I29">
            <v>13</v>
          </cell>
          <cell r="L29">
            <v>11.049999999999999</v>
          </cell>
          <cell r="M29" t="str">
            <v>ER90SB9</v>
          </cell>
          <cell r="N29">
            <v>0.30000000000000004</v>
          </cell>
          <cell r="P29">
            <v>1770.0000000000002</v>
          </cell>
          <cell r="Q29" t="str">
            <v>E9018B9</v>
          </cell>
          <cell r="R29">
            <v>6.4323360000000012</v>
          </cell>
          <cell r="T29">
            <v>6110.7192000000014</v>
          </cell>
          <cell r="U29">
            <v>1.3</v>
          </cell>
          <cell r="V29">
            <v>0.65</v>
          </cell>
          <cell r="W29">
            <v>0.23214285714285718</v>
          </cell>
          <cell r="AA29">
            <v>28.341249999999999</v>
          </cell>
          <cell r="AC29" t="str">
            <v>AS</v>
          </cell>
          <cell r="AI29">
            <v>23</v>
          </cell>
          <cell r="AJ29" t="str">
            <v>SA213T5</v>
          </cell>
          <cell r="AK29" t="str">
            <v>SA213T5</v>
          </cell>
          <cell r="AL29" t="str">
            <v>ER80SB6</v>
          </cell>
          <cell r="AM29" t="str">
            <v>E8018B6</v>
          </cell>
          <cell r="AN29" t="str">
            <v>AS</v>
          </cell>
          <cell r="AR29" t="str">
            <v>ERT304H/ERT308H</v>
          </cell>
          <cell r="AS29">
            <v>5750</v>
          </cell>
          <cell r="AU29" t="str">
            <v>E9016B9/E9018B9</v>
          </cell>
          <cell r="AV29">
            <v>950</v>
          </cell>
        </row>
        <row r="30">
          <cell r="G30">
            <v>1</v>
          </cell>
          <cell r="I30">
            <v>16</v>
          </cell>
          <cell r="L30">
            <v>16</v>
          </cell>
          <cell r="M30" t="str">
            <v>ER90SB9</v>
          </cell>
          <cell r="N30">
            <v>0.4</v>
          </cell>
          <cell r="P30">
            <v>2360</v>
          </cell>
          <cell r="Q30" t="str">
            <v>E9018B9</v>
          </cell>
          <cell r="R30">
            <v>10.469567999999999</v>
          </cell>
          <cell r="T30">
            <v>9946.0895999999993</v>
          </cell>
          <cell r="U30">
            <v>1.6</v>
          </cell>
          <cell r="V30">
            <v>0.8</v>
          </cell>
          <cell r="W30">
            <v>0.28571428571428575</v>
          </cell>
          <cell r="AA30">
            <v>42.671999999999997</v>
          </cell>
          <cell r="AC30" t="str">
            <v>AS</v>
          </cell>
          <cell r="AI30">
            <v>24</v>
          </cell>
          <cell r="AJ30" t="str">
            <v>SA213T9</v>
          </cell>
          <cell r="AK30" t="str">
            <v>SA213T9</v>
          </cell>
          <cell r="AL30" t="str">
            <v>ER80SB8</v>
          </cell>
          <cell r="AM30" t="str">
            <v>E8018B8</v>
          </cell>
          <cell r="AN30" t="str">
            <v>AS</v>
          </cell>
          <cell r="AR30">
            <v>0</v>
          </cell>
          <cell r="AS30">
            <v>0</v>
          </cell>
          <cell r="AU30" t="str">
            <v>E9018B3</v>
          </cell>
          <cell r="AV30">
            <v>400</v>
          </cell>
        </row>
        <row r="31">
          <cell r="G31">
            <v>1</v>
          </cell>
          <cell r="I31">
            <v>23</v>
          </cell>
          <cell r="L31">
            <v>24.150000000000002</v>
          </cell>
          <cell r="M31" t="str">
            <v>ER90SB9</v>
          </cell>
          <cell r="N31">
            <v>0.6</v>
          </cell>
          <cell r="P31">
            <v>3540</v>
          </cell>
          <cell r="Q31" t="str">
            <v>E9018B9</v>
          </cell>
          <cell r="R31">
            <v>24.461995999999999</v>
          </cell>
          <cell r="T31">
            <v>23238.896199999999</v>
          </cell>
          <cell r="U31">
            <v>2.2999999999999998</v>
          </cell>
          <cell r="V31">
            <v>1.1499999999999999</v>
          </cell>
          <cell r="W31">
            <v>0.4107142857142857</v>
          </cell>
          <cell r="AA31">
            <v>81.78</v>
          </cell>
          <cell r="AC31" t="str">
            <v>AS</v>
          </cell>
          <cell r="AI31">
            <v>25</v>
          </cell>
          <cell r="AJ31" t="str">
            <v>SA213T11</v>
          </cell>
          <cell r="AK31" t="str">
            <v>SA213T11</v>
          </cell>
          <cell r="AL31" t="str">
            <v>ER80SB2</v>
          </cell>
          <cell r="AM31" t="str">
            <v>E7018B2</v>
          </cell>
          <cell r="AN31" t="str">
            <v>AS</v>
          </cell>
          <cell r="AU31" t="str">
            <v>E9018B9</v>
          </cell>
          <cell r="AV31">
            <v>950</v>
          </cell>
        </row>
        <row r="32">
          <cell r="G32">
            <v>1</v>
          </cell>
          <cell r="I32">
            <v>37</v>
          </cell>
          <cell r="L32">
            <v>31.45</v>
          </cell>
          <cell r="M32" t="str">
            <v>ER90SB9</v>
          </cell>
          <cell r="N32">
            <v>0.9</v>
          </cell>
          <cell r="P32">
            <v>5310</v>
          </cell>
          <cell r="Q32" t="str">
            <v>E9018B9</v>
          </cell>
          <cell r="R32">
            <v>16.952659839999999</v>
          </cell>
          <cell r="T32">
            <v>16105.026848</v>
          </cell>
          <cell r="U32">
            <v>3.7</v>
          </cell>
          <cell r="V32">
            <v>1.85</v>
          </cell>
          <cell r="W32">
            <v>0.66071428571428581</v>
          </cell>
          <cell r="AA32">
            <v>76.352400000000003</v>
          </cell>
          <cell r="AC32" t="str">
            <v>AS</v>
          </cell>
          <cell r="AI32">
            <v>26</v>
          </cell>
          <cell r="AJ32" t="str">
            <v>SA387-12</v>
          </cell>
          <cell r="AK32" t="str">
            <v>SA36</v>
          </cell>
          <cell r="AL32" t="str">
            <v>ER70S2</v>
          </cell>
          <cell r="AM32" t="str">
            <v>E7018</v>
          </cell>
          <cell r="AN32" t="str">
            <v>AS</v>
          </cell>
          <cell r="AU32" t="str">
            <v>E9018G</v>
          </cell>
          <cell r="AV32">
            <v>750</v>
          </cell>
        </row>
        <row r="33">
          <cell r="G33">
            <v>1</v>
          </cell>
          <cell r="I33">
            <v>14</v>
          </cell>
          <cell r="L33">
            <v>11.9</v>
          </cell>
          <cell r="M33" t="str">
            <v>ER90SB9</v>
          </cell>
          <cell r="N33">
            <v>0.4</v>
          </cell>
          <cell r="P33">
            <v>2360</v>
          </cell>
          <cell r="Q33" t="str">
            <v>E9018B9</v>
          </cell>
          <cell r="R33">
            <v>7.0693595199999999</v>
          </cell>
          <cell r="T33">
            <v>6715.8915440000001</v>
          </cell>
          <cell r="U33">
            <v>1.4</v>
          </cell>
          <cell r="V33">
            <v>0.7</v>
          </cell>
          <cell r="W33">
            <v>0.25</v>
          </cell>
          <cell r="AA33">
            <v>31.737300000000005</v>
          </cell>
          <cell r="AC33" t="str">
            <v>AS</v>
          </cell>
          <cell r="AI33">
            <v>27</v>
          </cell>
          <cell r="AJ33" t="str">
            <v>SA387-22</v>
          </cell>
          <cell r="AK33" t="str">
            <v>SA213T12</v>
          </cell>
          <cell r="AL33" t="str">
            <v>ER80SB2</v>
          </cell>
          <cell r="AM33" t="str">
            <v>E8016B2</v>
          </cell>
          <cell r="AN33" t="str">
            <v>AS</v>
          </cell>
          <cell r="AU33" t="str">
            <v>ENiCrFe</v>
          </cell>
          <cell r="AV33">
            <v>2500</v>
          </cell>
        </row>
        <row r="34">
          <cell r="G34">
            <v>0</v>
          </cell>
          <cell r="I34">
            <v>0</v>
          </cell>
          <cell r="L34">
            <v>0</v>
          </cell>
          <cell r="M34">
            <v>0</v>
          </cell>
          <cell r="N34">
            <v>0</v>
          </cell>
          <cell r="P34">
            <v>0</v>
          </cell>
          <cell r="Q34">
            <v>0</v>
          </cell>
          <cell r="R34">
            <v>0</v>
          </cell>
          <cell r="T34">
            <v>0</v>
          </cell>
          <cell r="U34">
            <v>0</v>
          </cell>
          <cell r="V34">
            <v>0</v>
          </cell>
          <cell r="W34">
            <v>0</v>
          </cell>
          <cell r="AA34">
            <v>0</v>
          </cell>
          <cell r="AC34">
            <v>0</v>
          </cell>
          <cell r="AI34">
            <v>28</v>
          </cell>
          <cell r="AJ34" t="str">
            <v>SA387-22</v>
          </cell>
          <cell r="AK34" t="str">
            <v>SA36</v>
          </cell>
          <cell r="AL34" t="str">
            <v>ER70S2</v>
          </cell>
          <cell r="AM34" t="str">
            <v>E7018</v>
          </cell>
          <cell r="AN34" t="str">
            <v>AS</v>
          </cell>
          <cell r="AU34" t="str">
            <v>ENiCrMo3</v>
          </cell>
          <cell r="AV34">
            <v>2500</v>
          </cell>
        </row>
        <row r="35">
          <cell r="G35">
            <v>0</v>
          </cell>
          <cell r="I35">
            <v>0</v>
          </cell>
          <cell r="L35">
            <v>0</v>
          </cell>
          <cell r="M35">
            <v>0</v>
          </cell>
          <cell r="N35">
            <v>0</v>
          </cell>
          <cell r="P35">
            <v>0</v>
          </cell>
          <cell r="Q35">
            <v>0</v>
          </cell>
          <cell r="R35">
            <v>0</v>
          </cell>
          <cell r="T35">
            <v>0</v>
          </cell>
          <cell r="U35">
            <v>0</v>
          </cell>
          <cell r="V35">
            <v>0</v>
          </cell>
          <cell r="W35">
            <v>0</v>
          </cell>
          <cell r="AA35">
            <v>0</v>
          </cell>
          <cell r="AC35">
            <v>0</v>
          </cell>
          <cell r="AI35">
            <v>29</v>
          </cell>
          <cell r="AJ35" t="str">
            <v>SA389-12</v>
          </cell>
          <cell r="AK35" t="str">
            <v>SA36</v>
          </cell>
          <cell r="AL35" t="str">
            <v>ER80SB2</v>
          </cell>
          <cell r="AM35" t="str">
            <v>E8016B2</v>
          </cell>
          <cell r="AN35" t="str">
            <v>AS</v>
          </cell>
          <cell r="AU35" t="str">
            <v>ENiCrMo3/E309L16</v>
          </cell>
          <cell r="AV35">
            <v>2500</v>
          </cell>
        </row>
        <row r="36">
          <cell r="G36">
            <v>0</v>
          </cell>
          <cell r="I36">
            <v>0</v>
          </cell>
          <cell r="L36">
            <v>0</v>
          </cell>
          <cell r="M36">
            <v>0</v>
          </cell>
          <cell r="N36">
            <v>0</v>
          </cell>
          <cell r="P36">
            <v>0</v>
          </cell>
          <cell r="Q36">
            <v>0</v>
          </cell>
          <cell r="R36">
            <v>0</v>
          </cell>
          <cell r="T36">
            <v>0</v>
          </cell>
          <cell r="U36">
            <v>0</v>
          </cell>
          <cell r="V36">
            <v>0</v>
          </cell>
          <cell r="W36">
            <v>0</v>
          </cell>
          <cell r="AA36">
            <v>0</v>
          </cell>
          <cell r="AC36">
            <v>0</v>
          </cell>
          <cell r="AI36">
            <v>30</v>
          </cell>
          <cell r="AJ36" t="str">
            <v>SA213T12</v>
          </cell>
          <cell r="AK36" t="str">
            <v>SA213T12</v>
          </cell>
          <cell r="AL36" t="str">
            <v>ER80SB2/ER80SG</v>
          </cell>
          <cell r="AM36" t="str">
            <v>E8016B2</v>
          </cell>
          <cell r="AN36" t="str">
            <v>AS</v>
          </cell>
          <cell r="AU36" t="str">
            <v>ENiCrMo3/ENiCrFe3</v>
          </cell>
          <cell r="AV36">
            <v>2500</v>
          </cell>
        </row>
        <row r="37">
          <cell r="G37">
            <v>0</v>
          </cell>
          <cell r="I37">
            <v>0</v>
          </cell>
          <cell r="L37">
            <v>0</v>
          </cell>
          <cell r="M37">
            <v>0</v>
          </cell>
          <cell r="N37">
            <v>0</v>
          </cell>
          <cell r="P37">
            <v>0</v>
          </cell>
          <cell r="Q37">
            <v>0</v>
          </cell>
          <cell r="R37">
            <v>0</v>
          </cell>
          <cell r="T37">
            <v>0</v>
          </cell>
          <cell r="U37">
            <v>0</v>
          </cell>
          <cell r="V37">
            <v>0</v>
          </cell>
          <cell r="W37">
            <v>0</v>
          </cell>
          <cell r="AA37">
            <v>0</v>
          </cell>
          <cell r="AC37">
            <v>0</v>
          </cell>
          <cell r="AI37">
            <v>31</v>
          </cell>
          <cell r="AJ37" t="str">
            <v>SA213T12</v>
          </cell>
          <cell r="AK37" t="str">
            <v>SA213T22</v>
          </cell>
          <cell r="AL37" t="str">
            <v>ER90SB3</v>
          </cell>
          <cell r="AM37" t="str">
            <v>E9018B3</v>
          </cell>
          <cell r="AN37" t="str">
            <v>AS</v>
          </cell>
          <cell r="AU37" t="str">
            <v>ET304H/ET308H16</v>
          </cell>
          <cell r="AV37">
            <v>2500</v>
          </cell>
        </row>
        <row r="38">
          <cell r="G38">
            <v>0</v>
          </cell>
          <cell r="I38">
            <v>0</v>
          </cell>
          <cell r="L38">
            <v>0</v>
          </cell>
          <cell r="M38">
            <v>0</v>
          </cell>
          <cell r="N38">
            <v>0</v>
          </cell>
          <cell r="P38">
            <v>0</v>
          </cell>
          <cell r="Q38">
            <v>0</v>
          </cell>
          <cell r="R38">
            <v>0</v>
          </cell>
          <cell r="T38">
            <v>0</v>
          </cell>
          <cell r="U38">
            <v>0</v>
          </cell>
          <cell r="V38">
            <v>0</v>
          </cell>
          <cell r="W38">
            <v>0</v>
          </cell>
          <cell r="AA38">
            <v>0</v>
          </cell>
          <cell r="AC38">
            <v>0</v>
          </cell>
          <cell r="AI38">
            <v>32</v>
          </cell>
          <cell r="AJ38" t="str">
            <v>SA213T12</v>
          </cell>
          <cell r="AK38" t="str">
            <v>SA213T23</v>
          </cell>
          <cell r="AL38" t="str">
            <v>ER80SB2</v>
          </cell>
          <cell r="AM38" t="str">
            <v>E8016B2</v>
          </cell>
          <cell r="AN38" t="str">
            <v>AS</v>
          </cell>
          <cell r="AU38" t="str">
            <v>ETHERMANITP23</v>
          </cell>
          <cell r="AV38">
            <v>2500</v>
          </cell>
        </row>
        <row r="39">
          <cell r="G39">
            <v>0</v>
          </cell>
          <cell r="I39">
            <v>0</v>
          </cell>
          <cell r="L39">
            <v>0</v>
          </cell>
          <cell r="M39">
            <v>0</v>
          </cell>
          <cell r="N39">
            <v>0</v>
          </cell>
          <cell r="P39">
            <v>0</v>
          </cell>
          <cell r="Q39">
            <v>0</v>
          </cell>
          <cell r="R39">
            <v>0</v>
          </cell>
          <cell r="T39">
            <v>0</v>
          </cell>
          <cell r="U39">
            <v>0</v>
          </cell>
          <cell r="V39">
            <v>0</v>
          </cell>
          <cell r="W39">
            <v>0</v>
          </cell>
          <cell r="AA39">
            <v>0</v>
          </cell>
          <cell r="AC39">
            <v>0</v>
          </cell>
          <cell r="AI39">
            <v>33</v>
          </cell>
          <cell r="AJ39" t="str">
            <v>SA213T12</v>
          </cell>
          <cell r="AK39" t="str">
            <v>SA213T91</v>
          </cell>
          <cell r="AL39" t="str">
            <v>ER90SB9</v>
          </cell>
          <cell r="AM39" t="str">
            <v>E9016B9/E9018B9</v>
          </cell>
          <cell r="AN39" t="str">
            <v>AS</v>
          </cell>
          <cell r="AU39">
            <v>0</v>
          </cell>
          <cell r="AV39">
            <v>0</v>
          </cell>
        </row>
        <row r="40">
          <cell r="G40">
            <v>0</v>
          </cell>
          <cell r="I40">
            <v>0</v>
          </cell>
          <cell r="L40">
            <v>0</v>
          </cell>
          <cell r="M40">
            <v>0</v>
          </cell>
          <cell r="N40">
            <v>0</v>
          </cell>
          <cell r="P40">
            <v>0</v>
          </cell>
          <cell r="Q40">
            <v>0</v>
          </cell>
          <cell r="R40">
            <v>0</v>
          </cell>
          <cell r="T40">
            <v>0</v>
          </cell>
          <cell r="U40">
            <v>0</v>
          </cell>
          <cell r="V40">
            <v>0</v>
          </cell>
          <cell r="W40">
            <v>0</v>
          </cell>
          <cell r="AA40">
            <v>0</v>
          </cell>
          <cell r="AC40">
            <v>0</v>
          </cell>
          <cell r="AI40">
            <v>34</v>
          </cell>
          <cell r="AJ40" t="str">
            <v>SA213T12</v>
          </cell>
          <cell r="AK40" t="str">
            <v>SA210GRC</v>
          </cell>
          <cell r="AL40" t="str">
            <v>ER80SB2</v>
          </cell>
          <cell r="AM40" t="str">
            <v>E8016B2</v>
          </cell>
          <cell r="AN40" t="str">
            <v>AS</v>
          </cell>
        </row>
        <row r="41">
          <cell r="G41">
            <v>0</v>
          </cell>
          <cell r="I41">
            <v>0</v>
          </cell>
          <cell r="L41">
            <v>0</v>
          </cell>
          <cell r="M41">
            <v>0</v>
          </cell>
          <cell r="N41">
            <v>0</v>
          </cell>
          <cell r="P41">
            <v>0</v>
          </cell>
          <cell r="Q41">
            <v>0</v>
          </cell>
          <cell r="R41">
            <v>0</v>
          </cell>
          <cell r="T41">
            <v>0</v>
          </cell>
          <cell r="U41">
            <v>0</v>
          </cell>
          <cell r="V41">
            <v>0</v>
          </cell>
          <cell r="W41">
            <v>0</v>
          </cell>
          <cell r="AA41">
            <v>0</v>
          </cell>
          <cell r="AC41">
            <v>0</v>
          </cell>
          <cell r="AI41">
            <v>35</v>
          </cell>
          <cell r="AJ41" t="str">
            <v>SA213T12</v>
          </cell>
          <cell r="AK41" t="str">
            <v>SA106GRC</v>
          </cell>
          <cell r="AL41" t="str">
            <v>ER80SB2</v>
          </cell>
          <cell r="AM41" t="str">
            <v>E8016B2</v>
          </cell>
          <cell r="AN41" t="str">
            <v>AS</v>
          </cell>
        </row>
        <row r="42">
          <cell r="G42">
            <v>0</v>
          </cell>
          <cell r="I42">
            <v>0</v>
          </cell>
          <cell r="L42">
            <v>0</v>
          </cell>
          <cell r="M42">
            <v>0</v>
          </cell>
          <cell r="N42">
            <v>0</v>
          </cell>
          <cell r="P42">
            <v>0</v>
          </cell>
          <cell r="Q42">
            <v>0</v>
          </cell>
          <cell r="R42">
            <v>0</v>
          </cell>
          <cell r="T42">
            <v>0</v>
          </cell>
          <cell r="U42">
            <v>0</v>
          </cell>
          <cell r="V42">
            <v>0</v>
          </cell>
          <cell r="W42">
            <v>0</v>
          </cell>
          <cell r="AA42">
            <v>0</v>
          </cell>
          <cell r="AC42">
            <v>0</v>
          </cell>
          <cell r="AI42">
            <v>36</v>
          </cell>
          <cell r="AJ42" t="str">
            <v>SA213T12</v>
          </cell>
          <cell r="AK42" t="str">
            <v>TP304</v>
          </cell>
          <cell r="AL42" t="str">
            <v>ERNiCr3</v>
          </cell>
          <cell r="AM42" t="str">
            <v>ENiCrMo3/ENiCrFe3</v>
          </cell>
          <cell r="AN42" t="str">
            <v>SS</v>
          </cell>
        </row>
        <row r="43">
          <cell r="G43">
            <v>0</v>
          </cell>
          <cell r="I43">
            <v>0</v>
          </cell>
          <cell r="L43">
            <v>0</v>
          </cell>
          <cell r="M43">
            <v>0</v>
          </cell>
          <cell r="N43">
            <v>0</v>
          </cell>
          <cell r="P43">
            <v>0</v>
          </cell>
          <cell r="Q43">
            <v>0</v>
          </cell>
          <cell r="R43">
            <v>0</v>
          </cell>
          <cell r="T43">
            <v>0</v>
          </cell>
          <cell r="U43">
            <v>0</v>
          </cell>
          <cell r="V43">
            <v>0</v>
          </cell>
          <cell r="W43">
            <v>0</v>
          </cell>
          <cell r="AA43">
            <v>0</v>
          </cell>
          <cell r="AC43">
            <v>0</v>
          </cell>
          <cell r="AI43">
            <v>37</v>
          </cell>
          <cell r="AJ43" t="str">
            <v>SA213T12</v>
          </cell>
          <cell r="AK43" t="str">
            <v>TP309</v>
          </cell>
          <cell r="AL43" t="str">
            <v>ERNiCr3</v>
          </cell>
          <cell r="AM43" t="str">
            <v>ENiCrMo3/ENiCrFe3</v>
          </cell>
          <cell r="AN43" t="str">
            <v>SS</v>
          </cell>
        </row>
        <row r="44">
          <cell r="G44">
            <v>0</v>
          </cell>
          <cell r="I44">
            <v>0</v>
          </cell>
          <cell r="L44">
            <v>0</v>
          </cell>
          <cell r="M44">
            <v>0</v>
          </cell>
          <cell r="N44">
            <v>0</v>
          </cell>
          <cell r="P44">
            <v>0</v>
          </cell>
          <cell r="Q44">
            <v>0</v>
          </cell>
          <cell r="R44">
            <v>0</v>
          </cell>
          <cell r="T44">
            <v>0</v>
          </cell>
          <cell r="U44">
            <v>0</v>
          </cell>
          <cell r="V44">
            <v>0</v>
          </cell>
          <cell r="W44">
            <v>0</v>
          </cell>
          <cell r="AA44">
            <v>0</v>
          </cell>
          <cell r="AC44">
            <v>0</v>
          </cell>
          <cell r="AI44">
            <v>38</v>
          </cell>
          <cell r="AJ44" t="str">
            <v>SA213T12</v>
          </cell>
          <cell r="AK44" t="str">
            <v>TP310S</v>
          </cell>
          <cell r="AL44" t="str">
            <v>ERNiCr3</v>
          </cell>
          <cell r="AM44" t="str">
            <v>ENiCrMo3/ENiCrFe3</v>
          </cell>
          <cell r="AN44" t="str">
            <v>SS</v>
          </cell>
        </row>
        <row r="45">
          <cell r="G45">
            <v>0</v>
          </cell>
          <cell r="I45">
            <v>0</v>
          </cell>
          <cell r="L45">
            <v>0</v>
          </cell>
          <cell r="M45">
            <v>0</v>
          </cell>
          <cell r="N45">
            <v>0</v>
          </cell>
          <cell r="P45">
            <v>0</v>
          </cell>
          <cell r="Q45">
            <v>0</v>
          </cell>
          <cell r="R45">
            <v>0</v>
          </cell>
          <cell r="T45">
            <v>0</v>
          </cell>
          <cell r="U45">
            <v>0</v>
          </cell>
          <cell r="V45">
            <v>0</v>
          </cell>
          <cell r="W45">
            <v>0</v>
          </cell>
          <cell r="AA45">
            <v>0</v>
          </cell>
          <cell r="AC45">
            <v>0</v>
          </cell>
          <cell r="AI45">
            <v>39</v>
          </cell>
          <cell r="AJ45" t="str">
            <v>SA213T12</v>
          </cell>
          <cell r="AK45" t="str">
            <v>SA387-22</v>
          </cell>
          <cell r="AL45" t="str">
            <v>ER80SB2</v>
          </cell>
          <cell r="AM45" t="str">
            <v>E8016B2</v>
          </cell>
          <cell r="AN45" t="str">
            <v>AS</v>
          </cell>
        </row>
        <row r="46">
          <cell r="G46">
            <v>0</v>
          </cell>
          <cell r="I46">
            <v>0</v>
          </cell>
          <cell r="L46">
            <v>0</v>
          </cell>
          <cell r="M46">
            <v>0</v>
          </cell>
          <cell r="N46">
            <v>0</v>
          </cell>
          <cell r="P46">
            <v>0</v>
          </cell>
          <cell r="Q46">
            <v>0</v>
          </cell>
          <cell r="R46">
            <v>0</v>
          </cell>
          <cell r="T46">
            <v>0</v>
          </cell>
          <cell r="U46">
            <v>0</v>
          </cell>
          <cell r="V46">
            <v>0</v>
          </cell>
          <cell r="W46">
            <v>0</v>
          </cell>
          <cell r="AA46">
            <v>0</v>
          </cell>
          <cell r="AC46">
            <v>0</v>
          </cell>
          <cell r="AI46">
            <v>40</v>
          </cell>
          <cell r="AJ46" t="str">
            <v>SA213T12</v>
          </cell>
          <cell r="AK46" t="str">
            <v>SA430</v>
          </cell>
          <cell r="AL46" t="str">
            <v>ERNiCr3</v>
          </cell>
          <cell r="AM46" t="str">
            <v>ENiCrMo3/ENiCrFe3</v>
          </cell>
          <cell r="AN46" t="str">
            <v>SS</v>
          </cell>
        </row>
        <row r="47">
          <cell r="G47">
            <v>0</v>
          </cell>
          <cell r="I47">
            <v>0</v>
          </cell>
          <cell r="L47">
            <v>0</v>
          </cell>
          <cell r="M47">
            <v>0</v>
          </cell>
          <cell r="N47">
            <v>0</v>
          </cell>
          <cell r="P47">
            <v>0</v>
          </cell>
          <cell r="Q47">
            <v>0</v>
          </cell>
          <cell r="R47">
            <v>0</v>
          </cell>
          <cell r="T47">
            <v>0</v>
          </cell>
          <cell r="U47">
            <v>0</v>
          </cell>
          <cell r="V47">
            <v>0</v>
          </cell>
          <cell r="W47">
            <v>0</v>
          </cell>
          <cell r="AA47">
            <v>0</v>
          </cell>
          <cell r="AC47">
            <v>0</v>
          </cell>
          <cell r="AI47">
            <v>41</v>
          </cell>
          <cell r="AJ47" t="str">
            <v>SA213T22</v>
          </cell>
          <cell r="AK47" t="str">
            <v>SA213T22</v>
          </cell>
          <cell r="AL47" t="str">
            <v>ER90SB3</v>
          </cell>
          <cell r="AM47" t="str">
            <v>E9018B3</v>
          </cell>
          <cell r="AN47" t="str">
            <v>AS</v>
          </cell>
        </row>
        <row r="48">
          <cell r="G48">
            <v>0</v>
          </cell>
          <cell r="I48">
            <v>0</v>
          </cell>
          <cell r="L48">
            <v>0</v>
          </cell>
          <cell r="M48">
            <v>0</v>
          </cell>
          <cell r="N48">
            <v>0</v>
          </cell>
          <cell r="P48">
            <v>0</v>
          </cell>
          <cell r="Q48">
            <v>0</v>
          </cell>
          <cell r="R48">
            <v>0</v>
          </cell>
          <cell r="T48">
            <v>0</v>
          </cell>
          <cell r="U48">
            <v>0</v>
          </cell>
          <cell r="V48">
            <v>0</v>
          </cell>
          <cell r="W48">
            <v>0</v>
          </cell>
          <cell r="AA48">
            <v>0</v>
          </cell>
          <cell r="AC48">
            <v>0</v>
          </cell>
          <cell r="AI48">
            <v>42</v>
          </cell>
          <cell r="AJ48" t="str">
            <v>SA213T22</v>
          </cell>
          <cell r="AK48" t="str">
            <v>SA213T12</v>
          </cell>
          <cell r="AL48" t="str">
            <v>ER90SB3</v>
          </cell>
          <cell r="AM48" t="str">
            <v>E9018B3</v>
          </cell>
          <cell r="AN48" t="str">
            <v>AS</v>
          </cell>
        </row>
        <row r="49">
          <cell r="G49">
            <v>0</v>
          </cell>
          <cell r="I49">
            <v>0</v>
          </cell>
          <cell r="L49">
            <v>0</v>
          </cell>
          <cell r="M49">
            <v>0</v>
          </cell>
          <cell r="N49">
            <v>0</v>
          </cell>
          <cell r="P49">
            <v>0</v>
          </cell>
          <cell r="Q49">
            <v>0</v>
          </cell>
          <cell r="R49">
            <v>0</v>
          </cell>
          <cell r="T49">
            <v>0</v>
          </cell>
          <cell r="U49">
            <v>0</v>
          </cell>
          <cell r="V49">
            <v>0</v>
          </cell>
          <cell r="W49">
            <v>0</v>
          </cell>
          <cell r="AA49">
            <v>0</v>
          </cell>
          <cell r="AC49">
            <v>0</v>
          </cell>
          <cell r="AI49">
            <v>43</v>
          </cell>
          <cell r="AJ49" t="str">
            <v>SA213T22</v>
          </cell>
          <cell r="AK49" t="str">
            <v>SA213T23</v>
          </cell>
          <cell r="AL49" t="str">
            <v>ER90SB3</v>
          </cell>
          <cell r="AM49" t="str">
            <v>E9018B3</v>
          </cell>
          <cell r="AN49" t="str">
            <v>AS</v>
          </cell>
        </row>
        <row r="50">
          <cell r="G50">
            <v>0</v>
          </cell>
          <cell r="I50">
            <v>0</v>
          </cell>
          <cell r="L50">
            <v>0</v>
          </cell>
          <cell r="M50">
            <v>0</v>
          </cell>
          <cell r="N50">
            <v>0</v>
          </cell>
          <cell r="P50">
            <v>0</v>
          </cell>
          <cell r="Q50">
            <v>0</v>
          </cell>
          <cell r="R50">
            <v>0</v>
          </cell>
          <cell r="T50">
            <v>0</v>
          </cell>
          <cell r="U50">
            <v>0</v>
          </cell>
          <cell r="V50">
            <v>0</v>
          </cell>
          <cell r="W50">
            <v>0</v>
          </cell>
          <cell r="AA50">
            <v>0</v>
          </cell>
          <cell r="AC50">
            <v>0</v>
          </cell>
          <cell r="AI50">
            <v>44</v>
          </cell>
          <cell r="AJ50" t="str">
            <v>SA213T22</v>
          </cell>
          <cell r="AK50" t="str">
            <v>SA213T91</v>
          </cell>
          <cell r="AL50" t="str">
            <v>ER90SB9</v>
          </cell>
          <cell r="AM50" t="str">
            <v>E9016B9/E9018B9</v>
          </cell>
          <cell r="AN50" t="str">
            <v>AS</v>
          </cell>
        </row>
        <row r="51">
          <cell r="G51">
            <v>0</v>
          </cell>
          <cell r="I51">
            <v>0</v>
          </cell>
          <cell r="L51">
            <v>0</v>
          </cell>
          <cell r="M51">
            <v>0</v>
          </cell>
          <cell r="N51">
            <v>0</v>
          </cell>
          <cell r="P51">
            <v>0</v>
          </cell>
          <cell r="Q51">
            <v>0</v>
          </cell>
          <cell r="R51">
            <v>0</v>
          </cell>
          <cell r="T51">
            <v>0</v>
          </cell>
          <cell r="U51">
            <v>0</v>
          </cell>
          <cell r="V51">
            <v>0</v>
          </cell>
          <cell r="W51">
            <v>0</v>
          </cell>
          <cell r="AA51">
            <v>0</v>
          </cell>
          <cell r="AC51">
            <v>0</v>
          </cell>
          <cell r="AI51">
            <v>45</v>
          </cell>
          <cell r="AJ51" t="str">
            <v>SA213T22</v>
          </cell>
          <cell r="AK51" t="str">
            <v>TP304</v>
          </cell>
          <cell r="AL51" t="str">
            <v>ERNiCr3</v>
          </cell>
          <cell r="AM51" t="str">
            <v>ENiCrMo3/ENiCrFe3</v>
          </cell>
          <cell r="AN51" t="str">
            <v>SS</v>
          </cell>
        </row>
        <row r="52">
          <cell r="G52">
            <v>0</v>
          </cell>
          <cell r="I52">
            <v>0</v>
          </cell>
          <cell r="L52">
            <v>0</v>
          </cell>
          <cell r="M52">
            <v>0</v>
          </cell>
          <cell r="N52">
            <v>0</v>
          </cell>
          <cell r="P52">
            <v>0</v>
          </cell>
          <cell r="Q52">
            <v>0</v>
          </cell>
          <cell r="R52">
            <v>0</v>
          </cell>
          <cell r="T52">
            <v>0</v>
          </cell>
          <cell r="U52">
            <v>0</v>
          </cell>
          <cell r="V52">
            <v>0</v>
          </cell>
          <cell r="W52">
            <v>0</v>
          </cell>
          <cell r="AA52">
            <v>0</v>
          </cell>
          <cell r="AC52">
            <v>0</v>
          </cell>
          <cell r="AI52">
            <v>46</v>
          </cell>
          <cell r="AJ52" t="str">
            <v>SA213T22</v>
          </cell>
          <cell r="AK52" t="str">
            <v>TP309</v>
          </cell>
          <cell r="AL52" t="str">
            <v>ERNiCr3</v>
          </cell>
          <cell r="AM52" t="str">
            <v>ENiCrMo3/ENiCrFe3</v>
          </cell>
          <cell r="AN52" t="str">
            <v>SS</v>
          </cell>
        </row>
        <row r="53">
          <cell r="G53">
            <v>0</v>
          </cell>
          <cell r="I53">
            <v>0</v>
          </cell>
          <cell r="L53">
            <v>0</v>
          </cell>
          <cell r="M53">
            <v>0</v>
          </cell>
          <cell r="N53">
            <v>0</v>
          </cell>
          <cell r="P53">
            <v>0</v>
          </cell>
          <cell r="Q53">
            <v>0</v>
          </cell>
          <cell r="R53">
            <v>0</v>
          </cell>
          <cell r="T53">
            <v>0</v>
          </cell>
          <cell r="U53">
            <v>0</v>
          </cell>
          <cell r="V53">
            <v>0</v>
          </cell>
          <cell r="W53">
            <v>0</v>
          </cell>
          <cell r="AA53">
            <v>0</v>
          </cell>
          <cell r="AC53">
            <v>0</v>
          </cell>
          <cell r="AI53">
            <v>47</v>
          </cell>
          <cell r="AJ53" t="str">
            <v>SA213T22</v>
          </cell>
          <cell r="AK53" t="str">
            <v>TP310S</v>
          </cell>
          <cell r="AL53" t="str">
            <v>ERNiCr3</v>
          </cell>
          <cell r="AM53" t="str">
            <v>ENiCrMo3/ENiCrFe3</v>
          </cell>
          <cell r="AN53" t="str">
            <v>SS</v>
          </cell>
        </row>
        <row r="54">
          <cell r="G54">
            <v>0</v>
          </cell>
          <cell r="I54">
            <v>0</v>
          </cell>
          <cell r="L54">
            <v>0</v>
          </cell>
          <cell r="M54">
            <v>0</v>
          </cell>
          <cell r="N54">
            <v>0</v>
          </cell>
          <cell r="P54">
            <v>0</v>
          </cell>
          <cell r="Q54">
            <v>0</v>
          </cell>
          <cell r="R54">
            <v>0</v>
          </cell>
          <cell r="T54">
            <v>0</v>
          </cell>
          <cell r="U54">
            <v>0</v>
          </cell>
          <cell r="V54">
            <v>0</v>
          </cell>
          <cell r="W54">
            <v>0</v>
          </cell>
          <cell r="AA54">
            <v>0</v>
          </cell>
          <cell r="AC54">
            <v>0</v>
          </cell>
          <cell r="AI54">
            <v>48</v>
          </cell>
          <cell r="AJ54" t="str">
            <v>SA213T22</v>
          </cell>
          <cell r="AK54" t="str">
            <v>SA430</v>
          </cell>
          <cell r="AL54" t="str">
            <v>ERNiCr3</v>
          </cell>
          <cell r="AM54" t="str">
            <v>ENiCrMo3/ENiCrFe3</v>
          </cell>
          <cell r="AN54" t="str">
            <v>SS</v>
          </cell>
        </row>
        <row r="55">
          <cell r="G55">
            <v>0</v>
          </cell>
          <cell r="I55">
            <v>0</v>
          </cell>
          <cell r="L55">
            <v>0</v>
          </cell>
          <cell r="M55">
            <v>0</v>
          </cell>
          <cell r="N55">
            <v>0</v>
          </cell>
          <cell r="P55">
            <v>0</v>
          </cell>
          <cell r="Q55">
            <v>0</v>
          </cell>
          <cell r="R55">
            <v>0</v>
          </cell>
          <cell r="T55">
            <v>0</v>
          </cell>
          <cell r="U55">
            <v>0</v>
          </cell>
          <cell r="V55">
            <v>0</v>
          </cell>
          <cell r="W55">
            <v>0</v>
          </cell>
          <cell r="AA55">
            <v>0</v>
          </cell>
          <cell r="AC55">
            <v>0</v>
          </cell>
          <cell r="AI55">
            <v>49</v>
          </cell>
          <cell r="AJ55" t="str">
            <v>SA213T22</v>
          </cell>
          <cell r="AK55" t="str">
            <v>SA36</v>
          </cell>
          <cell r="AL55" t="str">
            <v>ER70S2</v>
          </cell>
          <cell r="AM55" t="str">
            <v>E7018</v>
          </cell>
          <cell r="AN55" t="str">
            <v>AS</v>
          </cell>
        </row>
        <row r="56">
          <cell r="G56">
            <v>0</v>
          </cell>
          <cell r="I56">
            <v>0</v>
          </cell>
          <cell r="L56">
            <v>0</v>
          </cell>
          <cell r="M56">
            <v>0</v>
          </cell>
          <cell r="N56">
            <v>0</v>
          </cell>
          <cell r="P56">
            <v>0</v>
          </cell>
          <cell r="Q56">
            <v>0</v>
          </cell>
          <cell r="R56">
            <v>0</v>
          </cell>
          <cell r="T56">
            <v>0</v>
          </cell>
          <cell r="U56">
            <v>0</v>
          </cell>
          <cell r="V56">
            <v>0</v>
          </cell>
          <cell r="W56">
            <v>0</v>
          </cell>
          <cell r="AA56">
            <v>0</v>
          </cell>
          <cell r="AC56">
            <v>0</v>
          </cell>
          <cell r="AI56">
            <v>50</v>
          </cell>
          <cell r="AJ56" t="str">
            <v>SA213T23</v>
          </cell>
          <cell r="AK56" t="str">
            <v>SA213T23</v>
          </cell>
          <cell r="AL56" t="str">
            <v>ER70SG</v>
          </cell>
          <cell r="AM56" t="str">
            <v>E9015G/ETHERMANITP23</v>
          </cell>
          <cell r="AN56" t="str">
            <v>AS</v>
          </cell>
        </row>
        <row r="57">
          <cell r="G57">
            <v>0</v>
          </cell>
          <cell r="I57">
            <v>0</v>
          </cell>
          <cell r="L57">
            <v>0</v>
          </cell>
          <cell r="M57">
            <v>0</v>
          </cell>
          <cell r="N57">
            <v>0</v>
          </cell>
          <cell r="P57">
            <v>0</v>
          </cell>
          <cell r="Q57">
            <v>0</v>
          </cell>
          <cell r="R57">
            <v>0</v>
          </cell>
          <cell r="T57">
            <v>0</v>
          </cell>
          <cell r="U57">
            <v>0</v>
          </cell>
          <cell r="V57">
            <v>0</v>
          </cell>
          <cell r="W57">
            <v>0</v>
          </cell>
          <cell r="AA57">
            <v>0</v>
          </cell>
          <cell r="AC57">
            <v>0</v>
          </cell>
          <cell r="AI57">
            <v>51</v>
          </cell>
          <cell r="AJ57" t="str">
            <v>SA213T23</v>
          </cell>
          <cell r="AK57" t="str">
            <v>SA213T12</v>
          </cell>
          <cell r="AL57" t="str">
            <v>ER80SB2</v>
          </cell>
          <cell r="AM57" t="str">
            <v>E8016B2</v>
          </cell>
          <cell r="AN57" t="str">
            <v>AS</v>
          </cell>
        </row>
        <row r="58">
          <cell r="G58">
            <v>0</v>
          </cell>
          <cell r="I58">
            <v>0</v>
          </cell>
          <cell r="L58">
            <v>0</v>
          </cell>
          <cell r="M58">
            <v>0</v>
          </cell>
          <cell r="N58">
            <v>0</v>
          </cell>
          <cell r="P58">
            <v>0</v>
          </cell>
          <cell r="Q58">
            <v>0</v>
          </cell>
          <cell r="R58">
            <v>0</v>
          </cell>
          <cell r="T58">
            <v>0</v>
          </cell>
          <cell r="U58">
            <v>0</v>
          </cell>
          <cell r="V58">
            <v>0</v>
          </cell>
          <cell r="W58">
            <v>0</v>
          </cell>
          <cell r="AA58">
            <v>0</v>
          </cell>
          <cell r="AC58">
            <v>0</v>
          </cell>
          <cell r="AI58">
            <v>52</v>
          </cell>
          <cell r="AJ58" t="str">
            <v>SA213T23</v>
          </cell>
          <cell r="AK58" t="str">
            <v>SA213T22</v>
          </cell>
          <cell r="AL58" t="str">
            <v>ER90SB3</v>
          </cell>
          <cell r="AM58" t="str">
            <v>E9018B3</v>
          </cell>
          <cell r="AN58" t="str">
            <v>AS</v>
          </cell>
        </row>
        <row r="59">
          <cell r="G59">
            <v>0</v>
          </cell>
          <cell r="I59">
            <v>0</v>
          </cell>
          <cell r="L59">
            <v>0</v>
          </cell>
          <cell r="M59">
            <v>0</v>
          </cell>
          <cell r="N59">
            <v>0</v>
          </cell>
          <cell r="P59">
            <v>0</v>
          </cell>
          <cell r="Q59">
            <v>0</v>
          </cell>
          <cell r="R59">
            <v>0</v>
          </cell>
          <cell r="T59">
            <v>0</v>
          </cell>
          <cell r="U59">
            <v>0</v>
          </cell>
          <cell r="V59">
            <v>0</v>
          </cell>
          <cell r="W59">
            <v>0</v>
          </cell>
          <cell r="AA59">
            <v>0</v>
          </cell>
          <cell r="AC59">
            <v>0</v>
          </cell>
          <cell r="AI59">
            <v>53</v>
          </cell>
          <cell r="AJ59" t="str">
            <v>SA213T23</v>
          </cell>
          <cell r="AK59" t="str">
            <v>SA213T91</v>
          </cell>
          <cell r="AL59" t="str">
            <v>ER90SB9</v>
          </cell>
          <cell r="AM59" t="str">
            <v>E9018B9</v>
          </cell>
          <cell r="AN59" t="str">
            <v>AS</v>
          </cell>
        </row>
        <row r="60">
          <cell r="G60">
            <v>0</v>
          </cell>
          <cell r="I60">
            <v>0</v>
          </cell>
          <cell r="L60">
            <v>0</v>
          </cell>
          <cell r="M60">
            <v>0</v>
          </cell>
          <cell r="N60">
            <v>0</v>
          </cell>
          <cell r="P60">
            <v>0</v>
          </cell>
          <cell r="Q60">
            <v>0</v>
          </cell>
          <cell r="R60">
            <v>0</v>
          </cell>
          <cell r="T60">
            <v>0</v>
          </cell>
          <cell r="U60">
            <v>0</v>
          </cell>
          <cell r="V60">
            <v>0</v>
          </cell>
          <cell r="W60">
            <v>0</v>
          </cell>
          <cell r="AA60">
            <v>0</v>
          </cell>
          <cell r="AC60">
            <v>0</v>
          </cell>
          <cell r="AI60">
            <v>54</v>
          </cell>
          <cell r="AJ60" t="str">
            <v>SA213T23</v>
          </cell>
          <cell r="AK60" t="str">
            <v>SA213T92</v>
          </cell>
          <cell r="AL60" t="str">
            <v>ER70SG</v>
          </cell>
          <cell r="AM60" t="str">
            <v>E9015G</v>
          </cell>
          <cell r="AN60" t="str">
            <v>AS</v>
          </cell>
        </row>
        <row r="61">
          <cell r="G61">
            <v>0</v>
          </cell>
          <cell r="I61">
            <v>0</v>
          </cell>
          <cell r="L61">
            <v>0</v>
          </cell>
          <cell r="M61">
            <v>0</v>
          </cell>
          <cell r="N61">
            <v>0</v>
          </cell>
          <cell r="P61">
            <v>0</v>
          </cell>
          <cell r="Q61">
            <v>0</v>
          </cell>
          <cell r="R61">
            <v>0</v>
          </cell>
          <cell r="T61">
            <v>0</v>
          </cell>
          <cell r="U61">
            <v>0</v>
          </cell>
          <cell r="V61">
            <v>0</v>
          </cell>
          <cell r="W61">
            <v>0</v>
          </cell>
          <cell r="AA61">
            <v>0</v>
          </cell>
          <cell r="AC61">
            <v>0</v>
          </cell>
          <cell r="AI61">
            <v>55</v>
          </cell>
          <cell r="AJ61" t="str">
            <v>SA213T23</v>
          </cell>
          <cell r="AK61" t="str">
            <v>TP304</v>
          </cell>
          <cell r="AL61" t="str">
            <v>ERNiCr3</v>
          </cell>
          <cell r="AM61" t="str">
            <v>ENiCrMo3/ENiCrFe3</v>
          </cell>
          <cell r="AN61" t="str">
            <v>SS</v>
          </cell>
        </row>
        <row r="62">
          <cell r="G62">
            <v>0</v>
          </cell>
          <cell r="I62">
            <v>0</v>
          </cell>
          <cell r="L62">
            <v>0</v>
          </cell>
          <cell r="M62">
            <v>0</v>
          </cell>
          <cell r="N62">
            <v>0</v>
          </cell>
          <cell r="P62">
            <v>0</v>
          </cell>
          <cell r="Q62">
            <v>0</v>
          </cell>
          <cell r="R62">
            <v>0</v>
          </cell>
          <cell r="T62">
            <v>0</v>
          </cell>
          <cell r="U62">
            <v>0</v>
          </cell>
          <cell r="V62">
            <v>0</v>
          </cell>
          <cell r="W62">
            <v>0</v>
          </cell>
          <cell r="AA62">
            <v>0</v>
          </cell>
          <cell r="AC62">
            <v>0</v>
          </cell>
          <cell r="AI62">
            <v>56</v>
          </cell>
          <cell r="AJ62" t="str">
            <v>SA213T23</v>
          </cell>
          <cell r="AK62" t="str">
            <v>TP309</v>
          </cell>
          <cell r="AL62" t="str">
            <v>ERNiCr3</v>
          </cell>
          <cell r="AM62" t="str">
            <v>ENiCrMo3/ENiCrFe3</v>
          </cell>
          <cell r="AN62" t="str">
            <v>SS</v>
          </cell>
        </row>
        <row r="63">
          <cell r="G63">
            <v>0</v>
          </cell>
          <cell r="I63">
            <v>0</v>
          </cell>
          <cell r="L63">
            <v>0</v>
          </cell>
          <cell r="M63">
            <v>0</v>
          </cell>
          <cell r="N63">
            <v>0</v>
          </cell>
          <cell r="P63">
            <v>0</v>
          </cell>
          <cell r="Q63">
            <v>0</v>
          </cell>
          <cell r="R63">
            <v>0</v>
          </cell>
          <cell r="T63">
            <v>0</v>
          </cell>
          <cell r="U63">
            <v>0</v>
          </cell>
          <cell r="V63">
            <v>0</v>
          </cell>
          <cell r="W63">
            <v>0</v>
          </cell>
          <cell r="AA63">
            <v>0</v>
          </cell>
          <cell r="AC63">
            <v>0</v>
          </cell>
          <cell r="AI63">
            <v>57</v>
          </cell>
          <cell r="AJ63" t="str">
            <v>SA213T23</v>
          </cell>
          <cell r="AK63" t="str">
            <v>TP310S</v>
          </cell>
          <cell r="AL63" t="str">
            <v>ERNiCr3</v>
          </cell>
          <cell r="AM63" t="str">
            <v>ENiCrMo3/ENiCrFe3</v>
          </cell>
          <cell r="AN63" t="str">
            <v>SS</v>
          </cell>
        </row>
        <row r="64">
          <cell r="G64">
            <v>0</v>
          </cell>
          <cell r="I64">
            <v>0</v>
          </cell>
          <cell r="L64">
            <v>0</v>
          </cell>
          <cell r="M64">
            <v>0</v>
          </cell>
          <cell r="N64">
            <v>0</v>
          </cell>
          <cell r="P64">
            <v>0</v>
          </cell>
          <cell r="Q64">
            <v>0</v>
          </cell>
          <cell r="R64">
            <v>0</v>
          </cell>
          <cell r="T64">
            <v>0</v>
          </cell>
          <cell r="U64">
            <v>0</v>
          </cell>
          <cell r="V64">
            <v>0</v>
          </cell>
          <cell r="W64">
            <v>0</v>
          </cell>
          <cell r="AA64">
            <v>0</v>
          </cell>
          <cell r="AC64">
            <v>0</v>
          </cell>
          <cell r="AI64">
            <v>58</v>
          </cell>
          <cell r="AJ64" t="str">
            <v>SA213T23</v>
          </cell>
          <cell r="AK64" t="str">
            <v>SA430</v>
          </cell>
          <cell r="AL64" t="str">
            <v>ERNiCr3</v>
          </cell>
          <cell r="AM64" t="str">
            <v>ENiCrMo3/ENiCrFe3</v>
          </cell>
          <cell r="AN64" t="str">
            <v>SS</v>
          </cell>
        </row>
        <row r="65">
          <cell r="G65">
            <v>0</v>
          </cell>
          <cell r="I65">
            <v>0</v>
          </cell>
          <cell r="L65">
            <v>0</v>
          </cell>
          <cell r="M65">
            <v>0</v>
          </cell>
          <cell r="N65">
            <v>0</v>
          </cell>
          <cell r="P65">
            <v>0</v>
          </cell>
          <cell r="Q65">
            <v>0</v>
          </cell>
          <cell r="R65">
            <v>0</v>
          </cell>
          <cell r="T65">
            <v>0</v>
          </cell>
          <cell r="U65">
            <v>0</v>
          </cell>
          <cell r="V65">
            <v>0</v>
          </cell>
          <cell r="W65">
            <v>0</v>
          </cell>
          <cell r="AA65">
            <v>0</v>
          </cell>
          <cell r="AC65">
            <v>0</v>
          </cell>
          <cell r="AI65">
            <v>59</v>
          </cell>
          <cell r="AJ65" t="str">
            <v>SA213T91</v>
          </cell>
          <cell r="AK65" t="str">
            <v>SA213T91</v>
          </cell>
          <cell r="AL65" t="str">
            <v>ER90SB9</v>
          </cell>
          <cell r="AM65" t="str">
            <v>E9018B9</v>
          </cell>
          <cell r="AN65" t="str">
            <v>AS</v>
          </cell>
        </row>
        <row r="66">
          <cell r="G66">
            <v>0</v>
          </cell>
          <cell r="I66">
            <v>0</v>
          </cell>
          <cell r="L66">
            <v>0</v>
          </cell>
          <cell r="M66">
            <v>0</v>
          </cell>
          <cell r="N66">
            <v>0</v>
          </cell>
          <cell r="P66">
            <v>0</v>
          </cell>
          <cell r="Q66">
            <v>0</v>
          </cell>
          <cell r="R66">
            <v>0</v>
          </cell>
          <cell r="T66">
            <v>0</v>
          </cell>
          <cell r="U66">
            <v>0</v>
          </cell>
          <cell r="V66">
            <v>0</v>
          </cell>
          <cell r="W66">
            <v>0</v>
          </cell>
          <cell r="AA66">
            <v>0</v>
          </cell>
          <cell r="AC66">
            <v>0</v>
          </cell>
          <cell r="AI66">
            <v>60</v>
          </cell>
          <cell r="AJ66" t="str">
            <v>SA213T91</v>
          </cell>
          <cell r="AK66" t="str">
            <v>SA213T22</v>
          </cell>
          <cell r="AL66" t="str">
            <v>ER90SB9</v>
          </cell>
          <cell r="AM66" t="str">
            <v>E9016B9/E9018B9</v>
          </cell>
          <cell r="AN66" t="str">
            <v>AS</v>
          </cell>
        </row>
        <row r="67">
          <cell r="G67">
            <v>0</v>
          </cell>
          <cell r="I67">
            <v>0</v>
          </cell>
          <cell r="L67">
            <v>0</v>
          </cell>
          <cell r="M67">
            <v>0</v>
          </cell>
          <cell r="N67">
            <v>0</v>
          </cell>
          <cell r="P67">
            <v>0</v>
          </cell>
          <cell r="Q67">
            <v>0</v>
          </cell>
          <cell r="R67">
            <v>0</v>
          </cell>
          <cell r="T67">
            <v>0</v>
          </cell>
          <cell r="U67">
            <v>0</v>
          </cell>
          <cell r="V67">
            <v>0</v>
          </cell>
          <cell r="W67">
            <v>0</v>
          </cell>
          <cell r="AA67">
            <v>0</v>
          </cell>
          <cell r="AC67">
            <v>0</v>
          </cell>
          <cell r="AI67">
            <v>61</v>
          </cell>
          <cell r="AJ67" t="str">
            <v>SA213T91</v>
          </cell>
          <cell r="AK67" t="str">
            <v>SA213T23</v>
          </cell>
          <cell r="AL67" t="str">
            <v>ER90SB9</v>
          </cell>
          <cell r="AM67" t="str">
            <v>E9016B9/E9018B9</v>
          </cell>
          <cell r="AN67" t="str">
            <v>AS</v>
          </cell>
        </row>
        <row r="68">
          <cell r="G68">
            <v>0</v>
          </cell>
          <cell r="I68">
            <v>0</v>
          </cell>
          <cell r="L68">
            <v>0</v>
          </cell>
          <cell r="M68">
            <v>0</v>
          </cell>
          <cell r="N68">
            <v>0</v>
          </cell>
          <cell r="P68">
            <v>0</v>
          </cell>
          <cell r="Q68">
            <v>0</v>
          </cell>
          <cell r="R68">
            <v>0</v>
          </cell>
          <cell r="T68">
            <v>0</v>
          </cell>
          <cell r="U68">
            <v>0</v>
          </cell>
          <cell r="V68">
            <v>0</v>
          </cell>
          <cell r="W68">
            <v>0</v>
          </cell>
          <cell r="AA68">
            <v>0</v>
          </cell>
          <cell r="AC68">
            <v>0</v>
          </cell>
          <cell r="AI68">
            <v>62</v>
          </cell>
          <cell r="AJ68" t="str">
            <v>SA213T91</v>
          </cell>
          <cell r="AK68" t="str">
            <v>SA213T92</v>
          </cell>
          <cell r="AL68" t="str">
            <v>ERMTS616</v>
          </cell>
          <cell r="AM68">
            <v>0</v>
          </cell>
          <cell r="AN68" t="str">
            <v>AS</v>
          </cell>
        </row>
        <row r="69">
          <cell r="G69">
            <v>0</v>
          </cell>
          <cell r="I69">
            <v>0</v>
          </cell>
          <cell r="L69">
            <v>0</v>
          </cell>
          <cell r="M69">
            <v>0</v>
          </cell>
          <cell r="N69">
            <v>0</v>
          </cell>
          <cell r="P69">
            <v>0</v>
          </cell>
          <cell r="Q69">
            <v>0</v>
          </cell>
          <cell r="R69">
            <v>0</v>
          </cell>
          <cell r="T69">
            <v>0</v>
          </cell>
          <cell r="U69">
            <v>0</v>
          </cell>
          <cell r="V69">
            <v>0</v>
          </cell>
          <cell r="W69">
            <v>0</v>
          </cell>
          <cell r="AA69">
            <v>0</v>
          </cell>
          <cell r="AC69">
            <v>0</v>
          </cell>
          <cell r="AI69">
            <v>63</v>
          </cell>
          <cell r="AJ69" t="str">
            <v>SA213T91</v>
          </cell>
          <cell r="AK69" t="str">
            <v>SA213T12</v>
          </cell>
          <cell r="AL69" t="str">
            <v>ER90SB9</v>
          </cell>
          <cell r="AM69" t="str">
            <v>E9016B9/E9018B9</v>
          </cell>
          <cell r="AN69" t="str">
            <v>AS</v>
          </cell>
        </row>
        <row r="70">
          <cell r="G70">
            <v>0</v>
          </cell>
          <cell r="I70">
            <v>0</v>
          </cell>
          <cell r="L70">
            <v>0</v>
          </cell>
          <cell r="M70">
            <v>0</v>
          </cell>
          <cell r="N70">
            <v>0</v>
          </cell>
          <cell r="P70">
            <v>0</v>
          </cell>
          <cell r="Q70">
            <v>0</v>
          </cell>
          <cell r="R70">
            <v>0</v>
          </cell>
          <cell r="T70">
            <v>0</v>
          </cell>
          <cell r="U70">
            <v>0</v>
          </cell>
          <cell r="V70">
            <v>0</v>
          </cell>
          <cell r="W70">
            <v>0</v>
          </cell>
          <cell r="AA70">
            <v>0</v>
          </cell>
          <cell r="AC70">
            <v>0</v>
          </cell>
          <cell r="AI70">
            <v>64</v>
          </cell>
          <cell r="AJ70" t="str">
            <v>SA213T91</v>
          </cell>
          <cell r="AK70" t="str">
            <v>TP304</v>
          </cell>
          <cell r="AL70" t="str">
            <v>ERNiCr3</v>
          </cell>
          <cell r="AM70" t="str">
            <v>ENiCrMo3/ENiCrFe3</v>
          </cell>
          <cell r="AN70" t="str">
            <v>SS</v>
          </cell>
        </row>
        <row r="71">
          <cell r="G71">
            <v>0</v>
          </cell>
          <cell r="I71">
            <v>0</v>
          </cell>
          <cell r="L71">
            <v>0</v>
          </cell>
          <cell r="M71">
            <v>0</v>
          </cell>
          <cell r="N71">
            <v>0</v>
          </cell>
          <cell r="P71">
            <v>0</v>
          </cell>
          <cell r="Q71">
            <v>0</v>
          </cell>
          <cell r="R71">
            <v>0</v>
          </cell>
          <cell r="T71">
            <v>0</v>
          </cell>
          <cell r="U71">
            <v>0</v>
          </cell>
          <cell r="V71">
            <v>0</v>
          </cell>
          <cell r="W71">
            <v>0</v>
          </cell>
          <cell r="AA71">
            <v>0</v>
          </cell>
          <cell r="AC71">
            <v>0</v>
          </cell>
          <cell r="AI71">
            <v>65</v>
          </cell>
          <cell r="AJ71" t="str">
            <v>SA213T91</v>
          </cell>
          <cell r="AK71" t="str">
            <v>TP309</v>
          </cell>
          <cell r="AL71" t="str">
            <v>ERNiCr3</v>
          </cell>
          <cell r="AM71" t="str">
            <v>ENiCrMo3/ENiCrFe3</v>
          </cell>
          <cell r="AN71" t="str">
            <v>SS</v>
          </cell>
        </row>
        <row r="72">
          <cell r="G72">
            <v>0</v>
          </cell>
          <cell r="I72">
            <v>0</v>
          </cell>
          <cell r="L72">
            <v>0</v>
          </cell>
          <cell r="M72">
            <v>0</v>
          </cell>
          <cell r="N72">
            <v>0</v>
          </cell>
          <cell r="P72">
            <v>0</v>
          </cell>
          <cell r="Q72">
            <v>0</v>
          </cell>
          <cell r="R72">
            <v>0</v>
          </cell>
          <cell r="T72">
            <v>0</v>
          </cell>
          <cell r="U72">
            <v>0</v>
          </cell>
          <cell r="V72">
            <v>0</v>
          </cell>
          <cell r="W72">
            <v>0</v>
          </cell>
          <cell r="AA72">
            <v>0</v>
          </cell>
          <cell r="AC72">
            <v>0</v>
          </cell>
          <cell r="AI72">
            <v>66</v>
          </cell>
          <cell r="AJ72" t="str">
            <v>SA213T91</v>
          </cell>
          <cell r="AK72" t="str">
            <v>TP310S</v>
          </cell>
          <cell r="AL72" t="str">
            <v>ERNiCr3</v>
          </cell>
          <cell r="AM72" t="str">
            <v>ENiCrMo3/ENiCrFe3</v>
          </cell>
          <cell r="AN72" t="str">
            <v>SS</v>
          </cell>
        </row>
        <row r="73">
          <cell r="G73">
            <v>0</v>
          </cell>
          <cell r="I73">
            <v>0</v>
          </cell>
          <cell r="L73">
            <v>0</v>
          </cell>
          <cell r="M73">
            <v>0</v>
          </cell>
          <cell r="N73">
            <v>0</v>
          </cell>
          <cell r="P73">
            <v>0</v>
          </cell>
          <cell r="Q73">
            <v>0</v>
          </cell>
          <cell r="R73">
            <v>0</v>
          </cell>
          <cell r="T73">
            <v>0</v>
          </cell>
          <cell r="U73">
            <v>0</v>
          </cell>
          <cell r="V73">
            <v>0</v>
          </cell>
          <cell r="W73">
            <v>0</v>
          </cell>
          <cell r="AA73">
            <v>0</v>
          </cell>
          <cell r="AC73">
            <v>0</v>
          </cell>
          <cell r="AI73">
            <v>67</v>
          </cell>
          <cell r="AJ73" t="str">
            <v>SA213T91</v>
          </cell>
          <cell r="AK73" t="str">
            <v>SA430</v>
          </cell>
          <cell r="AL73" t="str">
            <v>ERNiCr3</v>
          </cell>
          <cell r="AM73" t="str">
            <v>ENiCrMo3/ENiCrFe3</v>
          </cell>
          <cell r="AN73" t="str">
            <v>SS</v>
          </cell>
        </row>
        <row r="74">
          <cell r="G74">
            <v>0</v>
          </cell>
          <cell r="I74">
            <v>0</v>
          </cell>
          <cell r="L74">
            <v>0</v>
          </cell>
          <cell r="M74">
            <v>0</v>
          </cell>
          <cell r="N74">
            <v>0</v>
          </cell>
          <cell r="P74">
            <v>0</v>
          </cell>
          <cell r="Q74">
            <v>0</v>
          </cell>
          <cell r="R74">
            <v>0</v>
          </cell>
          <cell r="T74">
            <v>0</v>
          </cell>
          <cell r="U74">
            <v>0</v>
          </cell>
          <cell r="V74">
            <v>0</v>
          </cell>
          <cell r="W74">
            <v>0</v>
          </cell>
          <cell r="AA74">
            <v>0</v>
          </cell>
          <cell r="AC74">
            <v>0</v>
          </cell>
          <cell r="AI74">
            <v>68</v>
          </cell>
          <cell r="AJ74" t="str">
            <v>SA213T91</v>
          </cell>
          <cell r="AK74" t="str">
            <v>SA213TP347H</v>
          </cell>
          <cell r="AL74" t="str">
            <v>ERNiCr3</v>
          </cell>
          <cell r="AM74" t="str">
            <v>ENiCrMo3/ENiCrFe3</v>
          </cell>
          <cell r="AN74" t="str">
            <v>SS</v>
          </cell>
        </row>
        <row r="75">
          <cell r="G75">
            <v>0</v>
          </cell>
          <cell r="I75">
            <v>0</v>
          </cell>
          <cell r="L75">
            <v>0</v>
          </cell>
          <cell r="M75">
            <v>0</v>
          </cell>
          <cell r="N75">
            <v>0</v>
          </cell>
          <cell r="P75">
            <v>0</v>
          </cell>
          <cell r="Q75">
            <v>0</v>
          </cell>
          <cell r="R75">
            <v>0</v>
          </cell>
          <cell r="T75">
            <v>0</v>
          </cell>
          <cell r="U75">
            <v>0</v>
          </cell>
          <cell r="V75">
            <v>0</v>
          </cell>
          <cell r="W75">
            <v>0</v>
          </cell>
          <cell r="AA75">
            <v>0</v>
          </cell>
          <cell r="AC75">
            <v>0</v>
          </cell>
          <cell r="AI75">
            <v>69</v>
          </cell>
          <cell r="AJ75" t="str">
            <v>SA213T92</v>
          </cell>
          <cell r="AK75" t="str">
            <v>SA213T92</v>
          </cell>
          <cell r="AL75" t="str">
            <v>ERMTS616</v>
          </cell>
          <cell r="AM75">
            <v>0</v>
          </cell>
          <cell r="AN75" t="str">
            <v>AS</v>
          </cell>
        </row>
        <row r="76">
          <cell r="G76">
            <v>0</v>
          </cell>
          <cell r="I76">
            <v>0</v>
          </cell>
          <cell r="L76">
            <v>0</v>
          </cell>
          <cell r="M76">
            <v>0</v>
          </cell>
          <cell r="N76">
            <v>0</v>
          </cell>
          <cell r="P76">
            <v>0</v>
          </cell>
          <cell r="Q76">
            <v>0</v>
          </cell>
          <cell r="R76">
            <v>0</v>
          </cell>
          <cell r="T76">
            <v>0</v>
          </cell>
          <cell r="U76">
            <v>0</v>
          </cell>
          <cell r="V76">
            <v>0</v>
          </cell>
          <cell r="W76">
            <v>0</v>
          </cell>
          <cell r="AA76">
            <v>0</v>
          </cell>
          <cell r="AC76">
            <v>0</v>
          </cell>
          <cell r="AI76">
            <v>70</v>
          </cell>
          <cell r="AJ76" t="str">
            <v>SA213T92</v>
          </cell>
          <cell r="AK76" t="str">
            <v>SA213T23</v>
          </cell>
          <cell r="AL76" t="str">
            <v>ER70SG</v>
          </cell>
          <cell r="AM76" t="str">
            <v>E9015G/ETHERMANITP23</v>
          </cell>
          <cell r="AN76" t="str">
            <v>AS</v>
          </cell>
        </row>
        <row r="77">
          <cell r="G77">
            <v>0</v>
          </cell>
          <cell r="I77">
            <v>0</v>
          </cell>
          <cell r="L77">
            <v>0</v>
          </cell>
          <cell r="M77">
            <v>0</v>
          </cell>
          <cell r="N77">
            <v>0</v>
          </cell>
          <cell r="P77">
            <v>0</v>
          </cell>
          <cell r="Q77">
            <v>0</v>
          </cell>
          <cell r="R77">
            <v>0</v>
          </cell>
          <cell r="T77">
            <v>0</v>
          </cell>
          <cell r="U77">
            <v>0</v>
          </cell>
          <cell r="V77">
            <v>0</v>
          </cell>
          <cell r="W77">
            <v>0</v>
          </cell>
          <cell r="AA77">
            <v>0</v>
          </cell>
          <cell r="AC77">
            <v>0</v>
          </cell>
          <cell r="AI77">
            <v>71</v>
          </cell>
          <cell r="AJ77" t="str">
            <v>SA213T92</v>
          </cell>
          <cell r="AK77" t="str">
            <v>SA213T91</v>
          </cell>
          <cell r="AL77" t="str">
            <v>ERMTS616</v>
          </cell>
          <cell r="AM77">
            <v>0</v>
          </cell>
          <cell r="AN77" t="str">
            <v>AS</v>
          </cell>
        </row>
        <row r="78">
          <cell r="G78">
            <v>0</v>
          </cell>
          <cell r="I78">
            <v>0</v>
          </cell>
          <cell r="L78">
            <v>0</v>
          </cell>
          <cell r="M78">
            <v>0</v>
          </cell>
          <cell r="N78">
            <v>0</v>
          </cell>
          <cell r="P78">
            <v>0</v>
          </cell>
          <cell r="Q78">
            <v>0</v>
          </cell>
          <cell r="R78">
            <v>0</v>
          </cell>
          <cell r="T78">
            <v>0</v>
          </cell>
          <cell r="U78">
            <v>0</v>
          </cell>
          <cell r="V78">
            <v>0</v>
          </cell>
          <cell r="W78">
            <v>0</v>
          </cell>
          <cell r="AA78">
            <v>0</v>
          </cell>
          <cell r="AC78">
            <v>0</v>
          </cell>
          <cell r="AI78">
            <v>72</v>
          </cell>
          <cell r="AJ78" t="str">
            <v>SA213T92</v>
          </cell>
          <cell r="AK78" t="str">
            <v>SA213T22</v>
          </cell>
          <cell r="AL78" t="str">
            <v>ER90SB9</v>
          </cell>
          <cell r="AM78" t="str">
            <v>E9016B9/E9018B9</v>
          </cell>
          <cell r="AN78" t="str">
            <v>AS</v>
          </cell>
        </row>
        <row r="79">
          <cell r="G79">
            <v>0</v>
          </cell>
          <cell r="I79">
            <v>0</v>
          </cell>
          <cell r="L79">
            <v>0</v>
          </cell>
          <cell r="M79">
            <v>0</v>
          </cell>
          <cell r="N79">
            <v>0</v>
          </cell>
          <cell r="P79">
            <v>0</v>
          </cell>
          <cell r="Q79">
            <v>0</v>
          </cell>
          <cell r="R79">
            <v>0</v>
          </cell>
          <cell r="T79">
            <v>0</v>
          </cell>
          <cell r="U79">
            <v>0</v>
          </cell>
          <cell r="V79">
            <v>0</v>
          </cell>
          <cell r="W79">
            <v>0</v>
          </cell>
          <cell r="AA79">
            <v>0</v>
          </cell>
          <cell r="AC79">
            <v>0</v>
          </cell>
          <cell r="AI79">
            <v>73</v>
          </cell>
          <cell r="AJ79" t="str">
            <v>SA335P5</v>
          </cell>
          <cell r="AK79" t="str">
            <v>SA335P5</v>
          </cell>
          <cell r="AL79" t="str">
            <v>ER80SB6</v>
          </cell>
          <cell r="AM79" t="str">
            <v>E8018B6</v>
          </cell>
          <cell r="AN79" t="str">
            <v>AS</v>
          </cell>
        </row>
        <row r="80">
          <cell r="G80">
            <v>0</v>
          </cell>
          <cell r="I80">
            <v>0</v>
          </cell>
          <cell r="L80">
            <v>0</v>
          </cell>
          <cell r="M80">
            <v>0</v>
          </cell>
          <cell r="N80">
            <v>0</v>
          </cell>
          <cell r="P80">
            <v>0</v>
          </cell>
          <cell r="Q80">
            <v>0</v>
          </cell>
          <cell r="R80">
            <v>0</v>
          </cell>
          <cell r="T80">
            <v>0</v>
          </cell>
          <cell r="U80">
            <v>0</v>
          </cell>
          <cell r="V80">
            <v>0</v>
          </cell>
          <cell r="W80">
            <v>0</v>
          </cell>
          <cell r="AA80">
            <v>0</v>
          </cell>
          <cell r="AC80">
            <v>0</v>
          </cell>
          <cell r="AI80">
            <v>74</v>
          </cell>
          <cell r="AJ80" t="str">
            <v>SA335P9</v>
          </cell>
          <cell r="AK80" t="str">
            <v>SA335P9</v>
          </cell>
          <cell r="AL80" t="str">
            <v>ER80SB8</v>
          </cell>
          <cell r="AM80" t="str">
            <v>E8018B8</v>
          </cell>
          <cell r="AN80" t="str">
            <v>AS</v>
          </cell>
        </row>
        <row r="81">
          <cell r="G81">
            <v>0</v>
          </cell>
          <cell r="I81">
            <v>0</v>
          </cell>
          <cell r="L81">
            <v>0</v>
          </cell>
          <cell r="M81">
            <v>0</v>
          </cell>
          <cell r="N81">
            <v>0</v>
          </cell>
          <cell r="P81">
            <v>0</v>
          </cell>
          <cell r="Q81">
            <v>0</v>
          </cell>
          <cell r="R81">
            <v>0</v>
          </cell>
          <cell r="T81">
            <v>0</v>
          </cell>
          <cell r="U81">
            <v>0</v>
          </cell>
          <cell r="V81">
            <v>0</v>
          </cell>
          <cell r="W81">
            <v>0</v>
          </cell>
          <cell r="AA81">
            <v>0</v>
          </cell>
          <cell r="AC81">
            <v>0</v>
          </cell>
          <cell r="AI81">
            <v>75</v>
          </cell>
          <cell r="AJ81" t="str">
            <v>SA335P11</v>
          </cell>
          <cell r="AK81" t="str">
            <v>SA335P11</v>
          </cell>
          <cell r="AL81" t="str">
            <v>ER80SB2</v>
          </cell>
          <cell r="AM81" t="str">
            <v>E7018B2</v>
          </cell>
          <cell r="AN81" t="str">
            <v>AS</v>
          </cell>
        </row>
        <row r="82">
          <cell r="G82">
            <v>0</v>
          </cell>
          <cell r="I82">
            <v>0</v>
          </cell>
          <cell r="L82">
            <v>0</v>
          </cell>
          <cell r="M82">
            <v>0</v>
          </cell>
          <cell r="N82">
            <v>0</v>
          </cell>
          <cell r="P82">
            <v>0</v>
          </cell>
          <cell r="Q82">
            <v>0</v>
          </cell>
          <cell r="R82">
            <v>0</v>
          </cell>
          <cell r="T82">
            <v>0</v>
          </cell>
          <cell r="U82">
            <v>0</v>
          </cell>
          <cell r="V82">
            <v>0</v>
          </cell>
          <cell r="W82">
            <v>0</v>
          </cell>
          <cell r="AA82">
            <v>0</v>
          </cell>
          <cell r="AC82">
            <v>0</v>
          </cell>
          <cell r="AI82">
            <v>76</v>
          </cell>
          <cell r="AJ82" t="str">
            <v>SA335P12</v>
          </cell>
          <cell r="AK82" t="str">
            <v>SA335P12</v>
          </cell>
          <cell r="AL82" t="str">
            <v>ER80SB2</v>
          </cell>
          <cell r="AM82" t="str">
            <v>E8016B2</v>
          </cell>
          <cell r="AN82" t="str">
            <v>AS</v>
          </cell>
        </row>
        <row r="83">
          <cell r="G83">
            <v>0</v>
          </cell>
          <cell r="I83">
            <v>0</v>
          </cell>
          <cell r="L83">
            <v>0</v>
          </cell>
          <cell r="M83">
            <v>0</v>
          </cell>
          <cell r="N83">
            <v>0</v>
          </cell>
          <cell r="P83">
            <v>0</v>
          </cell>
          <cell r="Q83">
            <v>0</v>
          </cell>
          <cell r="R83">
            <v>0</v>
          </cell>
          <cell r="T83">
            <v>0</v>
          </cell>
          <cell r="U83">
            <v>0</v>
          </cell>
          <cell r="V83">
            <v>0</v>
          </cell>
          <cell r="W83">
            <v>0</v>
          </cell>
          <cell r="AA83">
            <v>0</v>
          </cell>
          <cell r="AC83">
            <v>0</v>
          </cell>
          <cell r="AI83">
            <v>77</v>
          </cell>
          <cell r="AJ83" t="str">
            <v>SA335P12</v>
          </cell>
          <cell r="AK83" t="str">
            <v>SA335P22</v>
          </cell>
          <cell r="AL83" t="str">
            <v>ER90SB3</v>
          </cell>
          <cell r="AM83" t="str">
            <v>E9018B3</v>
          </cell>
          <cell r="AN83" t="str">
            <v>AS</v>
          </cell>
        </row>
        <row r="84">
          <cell r="G84">
            <v>0</v>
          </cell>
          <cell r="I84">
            <v>0</v>
          </cell>
          <cell r="L84">
            <v>0</v>
          </cell>
          <cell r="M84">
            <v>0</v>
          </cell>
          <cell r="N84">
            <v>0</v>
          </cell>
          <cell r="P84">
            <v>0</v>
          </cell>
          <cell r="Q84">
            <v>0</v>
          </cell>
          <cell r="R84">
            <v>0</v>
          </cell>
          <cell r="T84">
            <v>0</v>
          </cell>
          <cell r="U84">
            <v>0</v>
          </cell>
          <cell r="V84">
            <v>0</v>
          </cell>
          <cell r="W84">
            <v>0</v>
          </cell>
          <cell r="AA84">
            <v>0</v>
          </cell>
          <cell r="AC84">
            <v>0</v>
          </cell>
          <cell r="AI84">
            <v>78</v>
          </cell>
          <cell r="AJ84" t="str">
            <v>SA335P12</v>
          </cell>
          <cell r="AK84" t="str">
            <v>SA335P23</v>
          </cell>
          <cell r="AL84" t="str">
            <v>ER80SB2</v>
          </cell>
          <cell r="AM84" t="str">
            <v>E8016B2/E8018B2</v>
          </cell>
          <cell r="AN84" t="str">
            <v>AS</v>
          </cell>
        </row>
        <row r="85">
          <cell r="G85">
            <v>0</v>
          </cell>
          <cell r="I85">
            <v>0</v>
          </cell>
          <cell r="L85">
            <v>0</v>
          </cell>
          <cell r="M85">
            <v>0</v>
          </cell>
          <cell r="N85">
            <v>0</v>
          </cell>
          <cell r="P85">
            <v>0</v>
          </cell>
          <cell r="Q85">
            <v>0</v>
          </cell>
          <cell r="R85">
            <v>0</v>
          </cell>
          <cell r="T85">
            <v>0</v>
          </cell>
          <cell r="U85">
            <v>0</v>
          </cell>
          <cell r="V85">
            <v>0</v>
          </cell>
          <cell r="W85">
            <v>0</v>
          </cell>
          <cell r="AA85">
            <v>0</v>
          </cell>
          <cell r="AC85">
            <v>0</v>
          </cell>
          <cell r="AI85">
            <v>79</v>
          </cell>
          <cell r="AJ85" t="str">
            <v>SA335P12</v>
          </cell>
          <cell r="AK85" t="str">
            <v>SA210GRC</v>
          </cell>
          <cell r="AL85" t="str">
            <v>ER80SB2</v>
          </cell>
          <cell r="AM85" t="str">
            <v>E8016B2</v>
          </cell>
          <cell r="AN85" t="str">
            <v>AS</v>
          </cell>
        </row>
        <row r="86">
          <cell r="G86">
            <v>0</v>
          </cell>
          <cell r="I86">
            <v>0</v>
          </cell>
          <cell r="L86">
            <v>0</v>
          </cell>
          <cell r="M86">
            <v>0</v>
          </cell>
          <cell r="N86">
            <v>0</v>
          </cell>
          <cell r="P86">
            <v>0</v>
          </cell>
          <cell r="Q86">
            <v>0</v>
          </cell>
          <cell r="R86">
            <v>0</v>
          </cell>
          <cell r="T86">
            <v>0</v>
          </cell>
          <cell r="U86">
            <v>0</v>
          </cell>
          <cell r="V86">
            <v>0</v>
          </cell>
          <cell r="W86">
            <v>0</v>
          </cell>
          <cell r="AA86">
            <v>0</v>
          </cell>
          <cell r="AC86">
            <v>0</v>
          </cell>
          <cell r="AI86">
            <v>80</v>
          </cell>
          <cell r="AJ86" t="str">
            <v>SA335P12</v>
          </cell>
          <cell r="AK86" t="str">
            <v>SA106GRC</v>
          </cell>
          <cell r="AL86" t="str">
            <v>ER80SB2</v>
          </cell>
          <cell r="AM86" t="str">
            <v>E8016B2</v>
          </cell>
          <cell r="AN86" t="str">
            <v>AS</v>
          </cell>
        </row>
        <row r="87">
          <cell r="G87">
            <v>0</v>
          </cell>
          <cell r="I87">
            <v>0</v>
          </cell>
          <cell r="L87">
            <v>0</v>
          </cell>
          <cell r="M87">
            <v>0</v>
          </cell>
          <cell r="N87">
            <v>0</v>
          </cell>
          <cell r="P87">
            <v>0</v>
          </cell>
          <cell r="Q87">
            <v>0</v>
          </cell>
          <cell r="R87">
            <v>0</v>
          </cell>
          <cell r="T87">
            <v>0</v>
          </cell>
          <cell r="U87">
            <v>0</v>
          </cell>
          <cell r="V87">
            <v>0</v>
          </cell>
          <cell r="W87">
            <v>0</v>
          </cell>
          <cell r="AA87">
            <v>0</v>
          </cell>
          <cell r="AC87">
            <v>0</v>
          </cell>
          <cell r="AI87">
            <v>81</v>
          </cell>
          <cell r="AJ87" t="str">
            <v>SA335P12</v>
          </cell>
          <cell r="AK87" t="str">
            <v>TP304</v>
          </cell>
          <cell r="AL87" t="str">
            <v>ERNiCr3</v>
          </cell>
          <cell r="AM87" t="str">
            <v>ENiCrMo3/ENiCrFe3</v>
          </cell>
          <cell r="AN87" t="str">
            <v>SS</v>
          </cell>
        </row>
        <row r="88">
          <cell r="G88">
            <v>0</v>
          </cell>
          <cell r="I88">
            <v>0</v>
          </cell>
          <cell r="L88">
            <v>0</v>
          </cell>
          <cell r="M88">
            <v>0</v>
          </cell>
          <cell r="N88">
            <v>0</v>
          </cell>
          <cell r="P88">
            <v>0</v>
          </cell>
          <cell r="Q88">
            <v>0</v>
          </cell>
          <cell r="R88">
            <v>0</v>
          </cell>
          <cell r="T88">
            <v>0</v>
          </cell>
          <cell r="U88">
            <v>0</v>
          </cell>
          <cell r="V88">
            <v>0</v>
          </cell>
          <cell r="W88">
            <v>0</v>
          </cell>
          <cell r="AA88">
            <v>0</v>
          </cell>
          <cell r="AC88">
            <v>0</v>
          </cell>
          <cell r="AI88">
            <v>82</v>
          </cell>
          <cell r="AJ88" t="str">
            <v>SA335P12</v>
          </cell>
          <cell r="AK88" t="str">
            <v>TP309</v>
          </cell>
          <cell r="AL88" t="str">
            <v>ERNiCr3</v>
          </cell>
          <cell r="AM88" t="str">
            <v>ENiCrMo3/ENiCrFe3</v>
          </cell>
          <cell r="AN88" t="str">
            <v>SS</v>
          </cell>
        </row>
        <row r="89">
          <cell r="G89">
            <v>0</v>
          </cell>
          <cell r="I89">
            <v>0</v>
          </cell>
          <cell r="L89">
            <v>0</v>
          </cell>
          <cell r="M89">
            <v>0</v>
          </cell>
          <cell r="N89">
            <v>0</v>
          </cell>
          <cell r="P89">
            <v>0</v>
          </cell>
          <cell r="Q89">
            <v>0</v>
          </cell>
          <cell r="R89">
            <v>0</v>
          </cell>
          <cell r="T89">
            <v>0</v>
          </cell>
          <cell r="U89">
            <v>0</v>
          </cell>
          <cell r="V89">
            <v>0</v>
          </cell>
          <cell r="W89">
            <v>0</v>
          </cell>
          <cell r="AA89">
            <v>0</v>
          </cell>
          <cell r="AC89">
            <v>0</v>
          </cell>
          <cell r="AI89">
            <v>83</v>
          </cell>
          <cell r="AJ89" t="str">
            <v>SA335P12</v>
          </cell>
          <cell r="AK89" t="str">
            <v>TP310S</v>
          </cell>
          <cell r="AL89" t="str">
            <v>ERNiCr3</v>
          </cell>
          <cell r="AM89" t="str">
            <v>ENiCrMo3/ENiCrFe3</v>
          </cell>
          <cell r="AN89" t="str">
            <v>SS</v>
          </cell>
        </row>
        <row r="90">
          <cell r="G90">
            <v>0</v>
          </cell>
          <cell r="I90">
            <v>0</v>
          </cell>
          <cell r="L90">
            <v>0</v>
          </cell>
          <cell r="M90">
            <v>0</v>
          </cell>
          <cell r="N90">
            <v>0</v>
          </cell>
          <cell r="P90">
            <v>0</v>
          </cell>
          <cell r="Q90">
            <v>0</v>
          </cell>
          <cell r="R90">
            <v>0</v>
          </cell>
          <cell r="T90">
            <v>0</v>
          </cell>
          <cell r="U90">
            <v>0</v>
          </cell>
          <cell r="V90">
            <v>0</v>
          </cell>
          <cell r="W90">
            <v>0</v>
          </cell>
          <cell r="AA90">
            <v>0</v>
          </cell>
          <cell r="AC90">
            <v>0</v>
          </cell>
          <cell r="AI90">
            <v>84</v>
          </cell>
          <cell r="AJ90" t="str">
            <v>SA335P12</v>
          </cell>
          <cell r="AK90" t="str">
            <v>SA430</v>
          </cell>
          <cell r="AL90" t="str">
            <v>ERNiCr3</v>
          </cell>
          <cell r="AM90" t="str">
            <v>ENiCrMo3/ENiCrFe3</v>
          </cell>
          <cell r="AN90" t="str">
            <v>SS</v>
          </cell>
        </row>
        <row r="91">
          <cell r="G91">
            <v>0</v>
          </cell>
          <cell r="I91">
            <v>0</v>
          </cell>
          <cell r="L91">
            <v>0</v>
          </cell>
          <cell r="M91">
            <v>0</v>
          </cell>
          <cell r="N91">
            <v>0</v>
          </cell>
          <cell r="P91">
            <v>0</v>
          </cell>
          <cell r="Q91">
            <v>0</v>
          </cell>
          <cell r="R91">
            <v>0</v>
          </cell>
          <cell r="T91">
            <v>0</v>
          </cell>
          <cell r="U91">
            <v>0</v>
          </cell>
          <cell r="V91">
            <v>0</v>
          </cell>
          <cell r="W91">
            <v>0</v>
          </cell>
          <cell r="AA91">
            <v>0</v>
          </cell>
          <cell r="AC91">
            <v>0</v>
          </cell>
          <cell r="AI91">
            <v>85</v>
          </cell>
          <cell r="AJ91" t="str">
            <v>SA335P22</v>
          </cell>
          <cell r="AK91" t="str">
            <v>SA335P22</v>
          </cell>
          <cell r="AL91" t="str">
            <v>ER90SB3</v>
          </cell>
          <cell r="AM91" t="str">
            <v>E9018B3</v>
          </cell>
          <cell r="AN91" t="str">
            <v>AS</v>
          </cell>
        </row>
        <row r="92">
          <cell r="G92">
            <v>0</v>
          </cell>
          <cell r="I92">
            <v>0</v>
          </cell>
          <cell r="L92">
            <v>0</v>
          </cell>
          <cell r="M92">
            <v>0</v>
          </cell>
          <cell r="N92">
            <v>0</v>
          </cell>
          <cell r="P92">
            <v>0</v>
          </cell>
          <cell r="Q92">
            <v>0</v>
          </cell>
          <cell r="R92">
            <v>0</v>
          </cell>
          <cell r="T92">
            <v>0</v>
          </cell>
          <cell r="U92">
            <v>0</v>
          </cell>
          <cell r="V92">
            <v>0</v>
          </cell>
          <cell r="W92">
            <v>0</v>
          </cell>
          <cell r="AA92">
            <v>0</v>
          </cell>
          <cell r="AC92">
            <v>0</v>
          </cell>
          <cell r="AI92">
            <v>86</v>
          </cell>
          <cell r="AJ92" t="str">
            <v>SA335P22</v>
          </cell>
          <cell r="AK92" t="str">
            <v>SA335P12</v>
          </cell>
          <cell r="AL92" t="str">
            <v>ER90SB3</v>
          </cell>
          <cell r="AM92" t="str">
            <v>E9018B3</v>
          </cell>
          <cell r="AN92" t="str">
            <v>AS</v>
          </cell>
        </row>
        <row r="93">
          <cell r="G93">
            <v>0</v>
          </cell>
          <cell r="I93">
            <v>0</v>
          </cell>
          <cell r="L93">
            <v>0</v>
          </cell>
          <cell r="M93">
            <v>0</v>
          </cell>
          <cell r="N93">
            <v>0</v>
          </cell>
          <cell r="P93">
            <v>0</v>
          </cell>
          <cell r="Q93">
            <v>0</v>
          </cell>
          <cell r="R93">
            <v>0</v>
          </cell>
          <cell r="T93">
            <v>0</v>
          </cell>
          <cell r="U93">
            <v>0</v>
          </cell>
          <cell r="V93">
            <v>0</v>
          </cell>
          <cell r="W93">
            <v>0</v>
          </cell>
          <cell r="AA93">
            <v>0</v>
          </cell>
          <cell r="AC93">
            <v>0</v>
          </cell>
          <cell r="AI93">
            <v>87</v>
          </cell>
          <cell r="AJ93" t="str">
            <v>SA335P22</v>
          </cell>
          <cell r="AK93" t="str">
            <v>SA335P23</v>
          </cell>
          <cell r="AL93" t="str">
            <v>ER90SB3</v>
          </cell>
          <cell r="AM93" t="str">
            <v>E9018B3</v>
          </cell>
          <cell r="AN93" t="str">
            <v>AS</v>
          </cell>
        </row>
        <row r="94">
          <cell r="G94">
            <v>0</v>
          </cell>
          <cell r="I94">
            <v>0</v>
          </cell>
          <cell r="L94">
            <v>0</v>
          </cell>
          <cell r="M94">
            <v>0</v>
          </cell>
          <cell r="N94">
            <v>0</v>
          </cell>
          <cell r="P94">
            <v>0</v>
          </cell>
          <cell r="Q94">
            <v>0</v>
          </cell>
          <cell r="R94">
            <v>0</v>
          </cell>
          <cell r="T94">
            <v>0</v>
          </cell>
          <cell r="U94">
            <v>0</v>
          </cell>
          <cell r="V94">
            <v>0</v>
          </cell>
          <cell r="W94">
            <v>0</v>
          </cell>
          <cell r="AA94">
            <v>0</v>
          </cell>
          <cell r="AC94">
            <v>0</v>
          </cell>
          <cell r="AI94">
            <v>88</v>
          </cell>
          <cell r="AJ94" t="str">
            <v>SA335P22</v>
          </cell>
          <cell r="AK94" t="str">
            <v>SA335P91</v>
          </cell>
          <cell r="AL94" t="str">
            <v>ER90SB9</v>
          </cell>
          <cell r="AM94" t="str">
            <v>E9016B9/E9018B9</v>
          </cell>
          <cell r="AN94" t="str">
            <v>AS</v>
          </cell>
        </row>
        <row r="95">
          <cell r="G95">
            <v>0</v>
          </cell>
          <cell r="I95">
            <v>0</v>
          </cell>
          <cell r="L95">
            <v>0</v>
          </cell>
          <cell r="M95">
            <v>0</v>
          </cell>
          <cell r="N95">
            <v>0</v>
          </cell>
          <cell r="P95">
            <v>0</v>
          </cell>
          <cell r="Q95">
            <v>0</v>
          </cell>
          <cell r="R95">
            <v>0</v>
          </cell>
          <cell r="T95">
            <v>0</v>
          </cell>
          <cell r="U95">
            <v>0</v>
          </cell>
          <cell r="V95">
            <v>0</v>
          </cell>
          <cell r="W95">
            <v>0</v>
          </cell>
          <cell r="AA95">
            <v>0</v>
          </cell>
          <cell r="AC95">
            <v>0</v>
          </cell>
          <cell r="AI95">
            <v>89</v>
          </cell>
          <cell r="AJ95" t="str">
            <v>SA335P22</v>
          </cell>
          <cell r="AK95" t="str">
            <v>TP304</v>
          </cell>
          <cell r="AL95" t="str">
            <v>ERNiCr3</v>
          </cell>
          <cell r="AM95" t="str">
            <v>ENiCrMo3/ENiCrFe3</v>
          </cell>
          <cell r="AN95" t="str">
            <v>SS</v>
          </cell>
        </row>
        <row r="96">
          <cell r="G96">
            <v>0</v>
          </cell>
          <cell r="I96">
            <v>0</v>
          </cell>
          <cell r="L96">
            <v>0</v>
          </cell>
          <cell r="M96">
            <v>0</v>
          </cell>
          <cell r="N96">
            <v>0</v>
          </cell>
          <cell r="P96">
            <v>0</v>
          </cell>
          <cell r="Q96">
            <v>0</v>
          </cell>
          <cell r="R96">
            <v>0</v>
          </cell>
          <cell r="T96">
            <v>0</v>
          </cell>
          <cell r="U96">
            <v>0</v>
          </cell>
          <cell r="V96">
            <v>0</v>
          </cell>
          <cell r="W96">
            <v>0</v>
          </cell>
          <cell r="AA96">
            <v>0</v>
          </cell>
          <cell r="AC96">
            <v>0</v>
          </cell>
          <cell r="AI96">
            <v>90</v>
          </cell>
          <cell r="AJ96" t="str">
            <v>SA335P22</v>
          </cell>
          <cell r="AK96" t="str">
            <v>TP309</v>
          </cell>
          <cell r="AL96" t="str">
            <v>ERNiCr3</v>
          </cell>
          <cell r="AM96" t="str">
            <v>ENiCrMo3/ENiCrFe3</v>
          </cell>
          <cell r="AN96" t="str">
            <v>SS</v>
          </cell>
        </row>
        <row r="97">
          <cell r="G97">
            <v>0</v>
          </cell>
          <cell r="I97">
            <v>0</v>
          </cell>
          <cell r="L97">
            <v>0</v>
          </cell>
          <cell r="M97">
            <v>0</v>
          </cell>
          <cell r="N97">
            <v>0</v>
          </cell>
          <cell r="P97">
            <v>0</v>
          </cell>
          <cell r="Q97">
            <v>0</v>
          </cell>
          <cell r="R97">
            <v>0</v>
          </cell>
          <cell r="T97">
            <v>0</v>
          </cell>
          <cell r="U97">
            <v>0</v>
          </cell>
          <cell r="V97">
            <v>0</v>
          </cell>
          <cell r="W97">
            <v>0</v>
          </cell>
          <cell r="AA97">
            <v>0</v>
          </cell>
          <cell r="AC97">
            <v>0</v>
          </cell>
          <cell r="AI97">
            <v>91</v>
          </cell>
          <cell r="AJ97" t="str">
            <v>SA335P22</v>
          </cell>
          <cell r="AK97" t="str">
            <v>TP310S</v>
          </cell>
          <cell r="AL97" t="str">
            <v>ERNiCr3</v>
          </cell>
          <cell r="AM97" t="str">
            <v>ENiCrMo3/ENiCrFe3</v>
          </cell>
          <cell r="AN97" t="str">
            <v>SS</v>
          </cell>
        </row>
        <row r="98">
          <cell r="G98">
            <v>0</v>
          </cell>
          <cell r="I98">
            <v>0</v>
          </cell>
          <cell r="L98">
            <v>0</v>
          </cell>
          <cell r="M98">
            <v>0</v>
          </cell>
          <cell r="N98">
            <v>0</v>
          </cell>
          <cell r="P98">
            <v>0</v>
          </cell>
          <cell r="Q98">
            <v>0</v>
          </cell>
          <cell r="R98">
            <v>0</v>
          </cell>
          <cell r="T98">
            <v>0</v>
          </cell>
          <cell r="U98">
            <v>0</v>
          </cell>
          <cell r="V98">
            <v>0</v>
          </cell>
          <cell r="W98">
            <v>0</v>
          </cell>
          <cell r="AA98">
            <v>0</v>
          </cell>
          <cell r="AC98">
            <v>0</v>
          </cell>
          <cell r="AI98">
            <v>92</v>
          </cell>
          <cell r="AJ98" t="str">
            <v>SA335P22</v>
          </cell>
          <cell r="AK98" t="str">
            <v>SA430</v>
          </cell>
          <cell r="AL98" t="str">
            <v>ERNiCr3</v>
          </cell>
          <cell r="AM98" t="str">
            <v>ENiCrMo3/ENiCrFe3</v>
          </cell>
          <cell r="AN98" t="str">
            <v>SS</v>
          </cell>
        </row>
        <row r="99">
          <cell r="G99">
            <v>0</v>
          </cell>
          <cell r="I99">
            <v>0</v>
          </cell>
          <cell r="L99">
            <v>0</v>
          </cell>
          <cell r="M99">
            <v>0</v>
          </cell>
          <cell r="N99">
            <v>0</v>
          </cell>
          <cell r="P99">
            <v>0</v>
          </cell>
          <cell r="Q99">
            <v>0</v>
          </cell>
          <cell r="R99">
            <v>0</v>
          </cell>
          <cell r="T99">
            <v>0</v>
          </cell>
          <cell r="U99">
            <v>0</v>
          </cell>
          <cell r="V99">
            <v>0</v>
          </cell>
          <cell r="W99">
            <v>0</v>
          </cell>
          <cell r="AA99">
            <v>0</v>
          </cell>
          <cell r="AC99">
            <v>0</v>
          </cell>
          <cell r="AI99">
            <v>93</v>
          </cell>
          <cell r="AJ99" t="str">
            <v>SA335P22</v>
          </cell>
          <cell r="AK99" t="str">
            <v>12Cr1MoVG</v>
          </cell>
          <cell r="AL99">
            <v>0</v>
          </cell>
          <cell r="AM99" t="str">
            <v>E9018B3</v>
          </cell>
          <cell r="AN99" t="str">
            <v>AS</v>
          </cell>
        </row>
        <row r="100">
          <cell r="G100">
            <v>0</v>
          </cell>
          <cell r="I100">
            <v>0</v>
          </cell>
          <cell r="L100">
            <v>0</v>
          </cell>
          <cell r="M100">
            <v>0</v>
          </cell>
          <cell r="N100">
            <v>0</v>
          </cell>
          <cell r="P100">
            <v>0</v>
          </cell>
          <cell r="Q100">
            <v>0</v>
          </cell>
          <cell r="R100">
            <v>0</v>
          </cell>
          <cell r="T100">
            <v>0</v>
          </cell>
          <cell r="U100">
            <v>0</v>
          </cell>
          <cell r="V100">
            <v>0</v>
          </cell>
          <cell r="W100">
            <v>0</v>
          </cell>
          <cell r="AA100">
            <v>0</v>
          </cell>
          <cell r="AC100">
            <v>0</v>
          </cell>
          <cell r="AI100">
            <v>94</v>
          </cell>
          <cell r="AJ100" t="str">
            <v>SA335P23</v>
          </cell>
          <cell r="AK100" t="str">
            <v>SA335P23</v>
          </cell>
          <cell r="AL100" t="str">
            <v>ER70SG</v>
          </cell>
          <cell r="AM100" t="str">
            <v>ETHERMANITP23</v>
          </cell>
          <cell r="AN100" t="str">
            <v>AS</v>
          </cell>
        </row>
        <row r="101">
          <cell r="G101">
            <v>0</v>
          </cell>
          <cell r="I101">
            <v>0</v>
          </cell>
          <cell r="L101">
            <v>0</v>
          </cell>
          <cell r="M101">
            <v>0</v>
          </cell>
          <cell r="N101">
            <v>0</v>
          </cell>
          <cell r="P101">
            <v>0</v>
          </cell>
          <cell r="Q101">
            <v>0</v>
          </cell>
          <cell r="R101">
            <v>0</v>
          </cell>
          <cell r="T101">
            <v>0</v>
          </cell>
          <cell r="U101">
            <v>0</v>
          </cell>
          <cell r="V101">
            <v>0</v>
          </cell>
          <cell r="W101">
            <v>0</v>
          </cell>
          <cell r="AA101">
            <v>0</v>
          </cell>
          <cell r="AC101">
            <v>0</v>
          </cell>
          <cell r="AI101">
            <v>95</v>
          </cell>
          <cell r="AJ101" t="str">
            <v>SA335P23</v>
          </cell>
          <cell r="AK101" t="str">
            <v>SA335P12</v>
          </cell>
          <cell r="AL101" t="str">
            <v>ER80SB2</v>
          </cell>
          <cell r="AM101" t="str">
            <v>E8016B2</v>
          </cell>
          <cell r="AN101" t="str">
            <v>AS</v>
          </cell>
        </row>
        <row r="102">
          <cell r="G102">
            <v>0</v>
          </cell>
          <cell r="I102">
            <v>0</v>
          </cell>
          <cell r="L102">
            <v>0</v>
          </cell>
          <cell r="M102">
            <v>0</v>
          </cell>
          <cell r="N102">
            <v>0</v>
          </cell>
          <cell r="P102">
            <v>0</v>
          </cell>
          <cell r="Q102">
            <v>0</v>
          </cell>
          <cell r="R102">
            <v>0</v>
          </cell>
          <cell r="T102">
            <v>0</v>
          </cell>
          <cell r="U102">
            <v>0</v>
          </cell>
          <cell r="V102">
            <v>0</v>
          </cell>
          <cell r="W102">
            <v>0</v>
          </cell>
          <cell r="AA102">
            <v>0</v>
          </cell>
          <cell r="AC102">
            <v>0</v>
          </cell>
          <cell r="AI102">
            <v>96</v>
          </cell>
          <cell r="AJ102" t="str">
            <v>SA335P23</v>
          </cell>
          <cell r="AK102" t="str">
            <v>SA335P22</v>
          </cell>
          <cell r="AL102" t="str">
            <v>ER90SB3</v>
          </cell>
          <cell r="AM102" t="str">
            <v>E9018B3</v>
          </cell>
          <cell r="AN102" t="str">
            <v>AS</v>
          </cell>
        </row>
        <row r="103">
          <cell r="G103">
            <v>0</v>
          </cell>
          <cell r="I103">
            <v>0</v>
          </cell>
          <cell r="L103">
            <v>0</v>
          </cell>
          <cell r="M103">
            <v>0</v>
          </cell>
          <cell r="N103">
            <v>0</v>
          </cell>
          <cell r="P103">
            <v>0</v>
          </cell>
          <cell r="Q103">
            <v>0</v>
          </cell>
          <cell r="R103">
            <v>0</v>
          </cell>
          <cell r="T103">
            <v>0</v>
          </cell>
          <cell r="U103">
            <v>0</v>
          </cell>
          <cell r="V103">
            <v>0</v>
          </cell>
          <cell r="W103">
            <v>0</v>
          </cell>
          <cell r="AA103">
            <v>0</v>
          </cell>
          <cell r="AC103">
            <v>0</v>
          </cell>
          <cell r="AI103">
            <v>97</v>
          </cell>
          <cell r="AJ103" t="str">
            <v>SA335P23</v>
          </cell>
          <cell r="AK103" t="str">
            <v>SA335P91</v>
          </cell>
          <cell r="AL103" t="str">
            <v>ER90SB9</v>
          </cell>
          <cell r="AM103" t="str">
            <v>E9016B9/E9018B9</v>
          </cell>
          <cell r="AN103" t="str">
            <v>AS</v>
          </cell>
        </row>
        <row r="104">
          <cell r="G104">
            <v>0</v>
          </cell>
          <cell r="I104">
            <v>0</v>
          </cell>
          <cell r="L104">
            <v>0</v>
          </cell>
          <cell r="M104">
            <v>0</v>
          </cell>
          <cell r="N104">
            <v>0</v>
          </cell>
          <cell r="P104">
            <v>0</v>
          </cell>
          <cell r="Q104">
            <v>0</v>
          </cell>
          <cell r="R104">
            <v>0</v>
          </cell>
          <cell r="T104">
            <v>0</v>
          </cell>
          <cell r="U104">
            <v>0</v>
          </cell>
          <cell r="V104">
            <v>0</v>
          </cell>
          <cell r="W104">
            <v>0</v>
          </cell>
          <cell r="AA104">
            <v>0</v>
          </cell>
          <cell r="AC104">
            <v>0</v>
          </cell>
          <cell r="AI104">
            <v>98</v>
          </cell>
          <cell r="AJ104" t="str">
            <v>SA335P23</v>
          </cell>
          <cell r="AK104" t="str">
            <v>SA335P92</v>
          </cell>
          <cell r="AL104" t="str">
            <v>ER70SG</v>
          </cell>
          <cell r="AM104" t="str">
            <v>E9015G/ETHERMANITP23</v>
          </cell>
          <cell r="AN104" t="str">
            <v>AS</v>
          </cell>
        </row>
        <row r="105">
          <cell r="G105">
            <v>0</v>
          </cell>
          <cell r="I105">
            <v>0</v>
          </cell>
          <cell r="L105">
            <v>0</v>
          </cell>
          <cell r="M105">
            <v>0</v>
          </cell>
          <cell r="N105">
            <v>0</v>
          </cell>
          <cell r="P105">
            <v>0</v>
          </cell>
          <cell r="Q105">
            <v>0</v>
          </cell>
          <cell r="R105">
            <v>0</v>
          </cell>
          <cell r="T105">
            <v>0</v>
          </cell>
          <cell r="U105">
            <v>0</v>
          </cell>
          <cell r="V105">
            <v>0</v>
          </cell>
          <cell r="W105">
            <v>0</v>
          </cell>
          <cell r="AA105">
            <v>0</v>
          </cell>
          <cell r="AC105">
            <v>0</v>
          </cell>
          <cell r="AI105">
            <v>99</v>
          </cell>
          <cell r="AJ105" t="str">
            <v>SA335P23</v>
          </cell>
          <cell r="AK105" t="str">
            <v>TP304</v>
          </cell>
          <cell r="AL105" t="str">
            <v>ERNiCr3</v>
          </cell>
          <cell r="AM105" t="str">
            <v>ENiCrMo3/ENiCrFe3</v>
          </cell>
          <cell r="AN105" t="str">
            <v>SS</v>
          </cell>
        </row>
        <row r="106">
          <cell r="AI106">
            <v>100</v>
          </cell>
          <cell r="AJ106" t="str">
            <v>SA335P23</v>
          </cell>
          <cell r="AK106" t="str">
            <v>TP309</v>
          </cell>
          <cell r="AL106" t="str">
            <v>ERNiCr3</v>
          </cell>
          <cell r="AM106" t="str">
            <v>ENiCrMo3/ENiCrFe3</v>
          </cell>
          <cell r="AN106" t="str">
            <v>SS</v>
          </cell>
        </row>
        <row r="107">
          <cell r="AI107">
            <v>101</v>
          </cell>
          <cell r="AJ107" t="str">
            <v>SA335P23</v>
          </cell>
          <cell r="AK107" t="str">
            <v>TP310S</v>
          </cell>
          <cell r="AL107" t="str">
            <v>ERNiCr3</v>
          </cell>
          <cell r="AM107" t="str">
            <v>ENiCrMo3/ENiCrFe3</v>
          </cell>
          <cell r="AN107" t="str">
            <v>SS</v>
          </cell>
        </row>
        <row r="108">
          <cell r="AI108">
            <v>102</v>
          </cell>
          <cell r="AJ108" t="str">
            <v>SA335P23</v>
          </cell>
          <cell r="AK108" t="str">
            <v>SA430</v>
          </cell>
          <cell r="AL108" t="str">
            <v>ERNiCr3</v>
          </cell>
          <cell r="AM108" t="str">
            <v>ENiCrMo3/ENiCrFe3</v>
          </cell>
          <cell r="AN108" t="str">
            <v>SS</v>
          </cell>
        </row>
        <row r="109">
          <cell r="AI109">
            <v>103</v>
          </cell>
          <cell r="AJ109" t="str">
            <v>SA335P91</v>
          </cell>
          <cell r="AK109" t="str">
            <v>SA335P91</v>
          </cell>
          <cell r="AL109" t="str">
            <v>ER90SB9</v>
          </cell>
          <cell r="AM109" t="str">
            <v>E9018B9</v>
          </cell>
          <cell r="AN109" t="str">
            <v>AS</v>
          </cell>
        </row>
        <row r="110">
          <cell r="AI110">
            <v>104</v>
          </cell>
          <cell r="AJ110" t="str">
            <v>SA335P91</v>
          </cell>
          <cell r="AK110" t="str">
            <v>SA335P22</v>
          </cell>
          <cell r="AL110" t="str">
            <v>ER90SB9</v>
          </cell>
          <cell r="AM110" t="str">
            <v>E9016B9/E9018B9</v>
          </cell>
          <cell r="AN110" t="str">
            <v>AS</v>
          </cell>
        </row>
        <row r="111">
          <cell r="AI111">
            <v>105</v>
          </cell>
          <cell r="AJ111" t="str">
            <v>SA335P91</v>
          </cell>
          <cell r="AK111" t="str">
            <v>SA335P23</v>
          </cell>
          <cell r="AL111" t="str">
            <v>ER90SB9</v>
          </cell>
          <cell r="AM111" t="str">
            <v>E9016B9/E9018B9</v>
          </cell>
          <cell r="AN111" t="str">
            <v>AS</v>
          </cell>
        </row>
        <row r="112">
          <cell r="AI112">
            <v>106</v>
          </cell>
          <cell r="AJ112" t="str">
            <v>SA335P91</v>
          </cell>
          <cell r="AK112" t="str">
            <v>SA335P92</v>
          </cell>
          <cell r="AL112" t="str">
            <v>ERMTS616</v>
          </cell>
          <cell r="AM112">
            <v>0</v>
          </cell>
          <cell r="AN112" t="str">
            <v>AS</v>
          </cell>
        </row>
        <row r="113">
          <cell r="AI113">
            <v>107</v>
          </cell>
          <cell r="AJ113" t="str">
            <v>SA335P91</v>
          </cell>
          <cell r="AK113" t="str">
            <v>TP304</v>
          </cell>
          <cell r="AL113" t="str">
            <v>ERNiCr3</v>
          </cell>
          <cell r="AM113" t="str">
            <v>ENiCrMo3/ENiCrFe3</v>
          </cell>
          <cell r="AN113" t="str">
            <v>SS</v>
          </cell>
        </row>
        <row r="114">
          <cell r="AI114">
            <v>108</v>
          </cell>
          <cell r="AJ114" t="str">
            <v>SA335P91</v>
          </cell>
          <cell r="AK114" t="str">
            <v>TP309</v>
          </cell>
          <cell r="AL114" t="str">
            <v>ERNiCr3</v>
          </cell>
          <cell r="AM114" t="str">
            <v>ENiCrMo3/ENiCrFe3</v>
          </cell>
          <cell r="AN114" t="str">
            <v>SS</v>
          </cell>
        </row>
        <row r="115">
          <cell r="AI115">
            <v>109</v>
          </cell>
          <cell r="AJ115" t="str">
            <v>SA335P91</v>
          </cell>
          <cell r="AK115" t="str">
            <v>TP310S</v>
          </cell>
          <cell r="AL115" t="str">
            <v>ERNiCr3</v>
          </cell>
          <cell r="AM115" t="str">
            <v>ENiCrMo3/ENiCrFe3</v>
          </cell>
          <cell r="AN115" t="str">
            <v>SS</v>
          </cell>
        </row>
        <row r="116">
          <cell r="AI116">
            <v>110</v>
          </cell>
          <cell r="AJ116" t="str">
            <v>SA335P91</v>
          </cell>
          <cell r="AK116" t="str">
            <v>SA430</v>
          </cell>
          <cell r="AL116" t="str">
            <v>ERNiCr3</v>
          </cell>
          <cell r="AM116" t="str">
            <v>ENiCrMo3/ENiCrFe3</v>
          </cell>
          <cell r="AN116" t="str">
            <v>SS</v>
          </cell>
        </row>
        <row r="117">
          <cell r="AI117">
            <v>111</v>
          </cell>
          <cell r="AJ117" t="str">
            <v>SA335P91</v>
          </cell>
          <cell r="AK117" t="str">
            <v>1Cr18Ni9Ti</v>
          </cell>
          <cell r="AL117" t="str">
            <v>ERNiCr3</v>
          </cell>
          <cell r="AM117" t="str">
            <v>ENiCrFe</v>
          </cell>
          <cell r="AN117" t="str">
            <v>SS</v>
          </cell>
        </row>
        <row r="118">
          <cell r="AI118">
            <v>112</v>
          </cell>
          <cell r="AJ118" t="str">
            <v>SA335P91</v>
          </cell>
          <cell r="AK118" t="str">
            <v>12Cr1MoVG</v>
          </cell>
          <cell r="AL118" t="str">
            <v>ER90SB9</v>
          </cell>
          <cell r="AM118" t="str">
            <v>E9018B9</v>
          </cell>
          <cell r="AN118" t="str">
            <v>AS</v>
          </cell>
        </row>
        <row r="119">
          <cell r="AI119">
            <v>113</v>
          </cell>
          <cell r="AJ119" t="str">
            <v>SA335P92</v>
          </cell>
          <cell r="AK119" t="str">
            <v>SA335P92</v>
          </cell>
          <cell r="AL119" t="str">
            <v>ERMTS616</v>
          </cell>
          <cell r="AM119">
            <v>0</v>
          </cell>
          <cell r="AN119" t="str">
            <v>AS</v>
          </cell>
        </row>
        <row r="120">
          <cell r="AI120">
            <v>114</v>
          </cell>
          <cell r="AJ120" t="str">
            <v>SA335P92</v>
          </cell>
          <cell r="AK120" t="str">
            <v>SA335P23</v>
          </cell>
          <cell r="AL120" t="str">
            <v>ER70SG/ER80SB2</v>
          </cell>
          <cell r="AM120" t="str">
            <v>E9015G/ETHERMANITP23</v>
          </cell>
          <cell r="AN120" t="str">
            <v>AS</v>
          </cell>
        </row>
        <row r="121">
          <cell r="AI121">
            <v>115</v>
          </cell>
          <cell r="AJ121" t="str">
            <v>SA335P92</v>
          </cell>
          <cell r="AK121" t="str">
            <v>SA335P91</v>
          </cell>
          <cell r="AL121" t="str">
            <v>ER90SB9</v>
          </cell>
          <cell r="AM121" t="str">
            <v>E9018B9</v>
          </cell>
          <cell r="AN121" t="str">
            <v>AS</v>
          </cell>
        </row>
        <row r="122">
          <cell r="AI122">
            <v>116</v>
          </cell>
          <cell r="AJ122" t="str">
            <v>SA36</v>
          </cell>
          <cell r="AK122" t="str">
            <v>SA36</v>
          </cell>
          <cell r="AL122" t="str">
            <v>ER70S2</v>
          </cell>
          <cell r="AM122" t="str">
            <v>E7018</v>
          </cell>
          <cell r="AN122" t="str">
            <v>CS</v>
          </cell>
        </row>
        <row r="123">
          <cell r="AI123">
            <v>117</v>
          </cell>
          <cell r="AJ123" t="str">
            <v>SA36</v>
          </cell>
          <cell r="AK123" t="str">
            <v>SA106GRB</v>
          </cell>
          <cell r="AL123" t="str">
            <v>ER70S2</v>
          </cell>
          <cell r="AM123" t="str">
            <v>E7018</v>
          </cell>
          <cell r="AN123" t="str">
            <v>CS</v>
          </cell>
        </row>
        <row r="124">
          <cell r="AI124">
            <v>118</v>
          </cell>
          <cell r="AJ124" t="str">
            <v>SA36</v>
          </cell>
          <cell r="AK124" t="str">
            <v>SA106GRC</v>
          </cell>
          <cell r="AL124" t="str">
            <v>ER70S2</v>
          </cell>
          <cell r="AM124" t="str">
            <v>E7018</v>
          </cell>
          <cell r="AN124" t="str">
            <v>CS</v>
          </cell>
        </row>
        <row r="125">
          <cell r="AI125">
            <v>119</v>
          </cell>
          <cell r="AJ125" t="str">
            <v>SA36</v>
          </cell>
          <cell r="AK125" t="str">
            <v>SA213T12</v>
          </cell>
          <cell r="AL125" t="str">
            <v>ER80SB2</v>
          </cell>
          <cell r="AM125" t="str">
            <v>E8016B2</v>
          </cell>
          <cell r="AN125" t="str">
            <v>AS</v>
          </cell>
        </row>
        <row r="126">
          <cell r="AI126">
            <v>120</v>
          </cell>
          <cell r="AJ126" t="str">
            <v>SA36</v>
          </cell>
          <cell r="AK126" t="str">
            <v>SA213T22</v>
          </cell>
          <cell r="AL126" t="str">
            <v>ER70S2</v>
          </cell>
          <cell r="AM126" t="str">
            <v>E7018</v>
          </cell>
          <cell r="AN126" t="str">
            <v>AS</v>
          </cell>
        </row>
        <row r="127">
          <cell r="AI127">
            <v>121</v>
          </cell>
          <cell r="AJ127" t="str">
            <v>SA36</v>
          </cell>
          <cell r="AK127" t="str">
            <v>SA387-12</v>
          </cell>
          <cell r="AL127" t="str">
            <v>ER70S2</v>
          </cell>
          <cell r="AM127" t="str">
            <v>E7018</v>
          </cell>
          <cell r="AN127" t="str">
            <v>AS</v>
          </cell>
        </row>
        <row r="128">
          <cell r="AI128">
            <v>122</v>
          </cell>
          <cell r="AJ128" t="str">
            <v>SA36</v>
          </cell>
          <cell r="AK128" t="str">
            <v>SA387-22</v>
          </cell>
          <cell r="AL128" t="str">
            <v>ER70S2</v>
          </cell>
          <cell r="AM128" t="str">
            <v>E7018</v>
          </cell>
          <cell r="AN128" t="str">
            <v>AS</v>
          </cell>
        </row>
        <row r="129">
          <cell r="AI129">
            <v>123</v>
          </cell>
          <cell r="AJ129" t="str">
            <v>SA36</v>
          </cell>
          <cell r="AK129" t="str">
            <v>SA389-12</v>
          </cell>
          <cell r="AL129" t="str">
            <v>ER80SB2</v>
          </cell>
          <cell r="AM129" t="str">
            <v>E8016B2</v>
          </cell>
          <cell r="AN129" t="str">
            <v>AS</v>
          </cell>
        </row>
        <row r="130">
          <cell r="AI130">
            <v>124</v>
          </cell>
          <cell r="AJ130" t="str">
            <v>TP316</v>
          </cell>
          <cell r="AK130" t="str">
            <v>TP316</v>
          </cell>
          <cell r="AL130" t="str">
            <v>ER316</v>
          </cell>
          <cell r="AM130" t="str">
            <v>E316-15/E316-16</v>
          </cell>
          <cell r="AN130" t="str">
            <v>SS</v>
          </cell>
        </row>
        <row r="131">
          <cell r="AI131">
            <v>125</v>
          </cell>
          <cell r="AJ131" t="str">
            <v>TP316L</v>
          </cell>
          <cell r="AK131" t="str">
            <v>TP316L</v>
          </cell>
          <cell r="AL131" t="str">
            <v>ER316L</v>
          </cell>
          <cell r="AM131" t="str">
            <v>E316-15L/E316-16L</v>
          </cell>
          <cell r="AN131" t="str">
            <v>SS</v>
          </cell>
        </row>
        <row r="132">
          <cell r="AI132">
            <v>126</v>
          </cell>
          <cell r="AJ132" t="str">
            <v>TP304</v>
          </cell>
          <cell r="AK132" t="str">
            <v>TP304</v>
          </cell>
          <cell r="AL132" t="str">
            <v>ER308</v>
          </cell>
          <cell r="AM132" t="str">
            <v>E308L16</v>
          </cell>
          <cell r="AN132" t="str">
            <v>SS</v>
          </cell>
        </row>
        <row r="133">
          <cell r="AI133">
            <v>127</v>
          </cell>
          <cell r="AJ133" t="str">
            <v>TP304</v>
          </cell>
          <cell r="AK133" t="str">
            <v>TP309</v>
          </cell>
          <cell r="AL133" t="str">
            <v>ER309</v>
          </cell>
          <cell r="AM133" t="str">
            <v>E309</v>
          </cell>
          <cell r="AN133" t="str">
            <v>SS</v>
          </cell>
        </row>
        <row r="134">
          <cell r="AI134">
            <v>128</v>
          </cell>
          <cell r="AJ134" t="str">
            <v>TP304</v>
          </cell>
          <cell r="AK134" t="str">
            <v>TP310S</v>
          </cell>
          <cell r="AL134" t="str">
            <v>ER308</v>
          </cell>
          <cell r="AM134" t="str">
            <v>E308L16/E308L15</v>
          </cell>
          <cell r="AN134" t="str">
            <v>SS</v>
          </cell>
        </row>
        <row r="135">
          <cell r="AI135">
            <v>129</v>
          </cell>
          <cell r="AJ135" t="str">
            <v>TP304</v>
          </cell>
          <cell r="AK135" t="str">
            <v>SA430</v>
          </cell>
          <cell r="AL135" t="str">
            <v>ER308</v>
          </cell>
          <cell r="AM135" t="str">
            <v>E308L16/E308L15</v>
          </cell>
          <cell r="AN135" t="str">
            <v>SS</v>
          </cell>
        </row>
        <row r="136">
          <cell r="AI136">
            <v>130</v>
          </cell>
          <cell r="AJ136" t="str">
            <v>TP304</v>
          </cell>
          <cell r="AK136" t="str">
            <v>TP304H</v>
          </cell>
          <cell r="AL136" t="str">
            <v>ERT304H/ERT308H</v>
          </cell>
          <cell r="AM136" t="str">
            <v>ET304H/ET308H16</v>
          </cell>
          <cell r="AN136" t="str">
            <v>SS</v>
          </cell>
        </row>
        <row r="137">
          <cell r="AI137">
            <v>131</v>
          </cell>
          <cell r="AJ137" t="str">
            <v>TP304</v>
          </cell>
          <cell r="AK137" t="str">
            <v>SA210GRC</v>
          </cell>
          <cell r="AL137" t="str">
            <v>ERNiCr3</v>
          </cell>
          <cell r="AM137" t="str">
            <v>ENiCrMo3/ENiCrFe3</v>
          </cell>
          <cell r="AN137" t="str">
            <v>SS</v>
          </cell>
        </row>
        <row r="138">
          <cell r="AI138">
            <v>132</v>
          </cell>
          <cell r="AJ138" t="str">
            <v>TP304</v>
          </cell>
          <cell r="AK138" t="str">
            <v>SA106GRC</v>
          </cell>
          <cell r="AL138" t="str">
            <v>ERNiCr3</v>
          </cell>
          <cell r="AM138" t="str">
            <v>ENiCrMo3/ENiCrFe3</v>
          </cell>
          <cell r="AN138" t="str">
            <v>SS</v>
          </cell>
        </row>
        <row r="139">
          <cell r="AI139">
            <v>133</v>
          </cell>
          <cell r="AJ139" t="str">
            <v>TP304</v>
          </cell>
          <cell r="AK139" t="str">
            <v>SA213T12</v>
          </cell>
          <cell r="AL139" t="str">
            <v>ERNiCr3</v>
          </cell>
          <cell r="AM139" t="str">
            <v>ENiCrMo3/ENiCrFe3</v>
          </cell>
          <cell r="AN139" t="str">
            <v>SS</v>
          </cell>
        </row>
        <row r="140">
          <cell r="AI140">
            <v>134</v>
          </cell>
          <cell r="AJ140" t="str">
            <v>TP304</v>
          </cell>
          <cell r="AK140" t="str">
            <v>SA213T22</v>
          </cell>
          <cell r="AL140" t="str">
            <v>ERNiCr3</v>
          </cell>
          <cell r="AM140" t="str">
            <v>ENiCrMo3/ENiCrFe3</v>
          </cell>
          <cell r="AN140" t="str">
            <v>SS</v>
          </cell>
        </row>
        <row r="141">
          <cell r="AI141">
            <v>135</v>
          </cell>
          <cell r="AJ141" t="str">
            <v>TP304</v>
          </cell>
          <cell r="AK141" t="str">
            <v>SA213T23</v>
          </cell>
          <cell r="AL141" t="str">
            <v>ERNiCr3</v>
          </cell>
          <cell r="AM141" t="str">
            <v>ENiCrMo3/ENiCrFe3</v>
          </cell>
          <cell r="AN141" t="str">
            <v>SS</v>
          </cell>
        </row>
        <row r="142">
          <cell r="AI142">
            <v>136</v>
          </cell>
          <cell r="AJ142" t="str">
            <v>TP304</v>
          </cell>
          <cell r="AK142" t="str">
            <v>SA213T91</v>
          </cell>
          <cell r="AL142" t="str">
            <v>ERNiCr3</v>
          </cell>
          <cell r="AM142" t="str">
            <v>ENiCrMo3/ENiCrFe3</v>
          </cell>
          <cell r="AN142" t="str">
            <v>SS</v>
          </cell>
        </row>
        <row r="143">
          <cell r="AI143">
            <v>137</v>
          </cell>
          <cell r="AJ143" t="str">
            <v>TP304</v>
          </cell>
          <cell r="AK143" t="str">
            <v>SA335P12</v>
          </cell>
          <cell r="AL143" t="str">
            <v>ERNiCr3</v>
          </cell>
          <cell r="AM143" t="str">
            <v>ENiCrMo3/ENiCrFe3</v>
          </cell>
          <cell r="AN143" t="str">
            <v>SS</v>
          </cell>
        </row>
        <row r="144">
          <cell r="AI144">
            <v>138</v>
          </cell>
          <cell r="AJ144" t="str">
            <v>TP304</v>
          </cell>
          <cell r="AK144" t="str">
            <v>SA335P22</v>
          </cell>
          <cell r="AL144" t="str">
            <v>ERNiCr3</v>
          </cell>
          <cell r="AM144" t="str">
            <v>ENiCrMo3/ENiCrFe3</v>
          </cell>
          <cell r="AN144" t="str">
            <v>SS</v>
          </cell>
        </row>
        <row r="145">
          <cell r="AI145">
            <v>139</v>
          </cell>
          <cell r="AJ145" t="str">
            <v>TP304</v>
          </cell>
          <cell r="AK145" t="str">
            <v>SA335P23</v>
          </cell>
          <cell r="AL145" t="str">
            <v>ERNiCr3</v>
          </cell>
          <cell r="AM145" t="str">
            <v>ENiCrMo3/ENiCrFe3</v>
          </cell>
          <cell r="AN145" t="str">
            <v>SS</v>
          </cell>
        </row>
        <row r="146">
          <cell r="AI146">
            <v>140</v>
          </cell>
          <cell r="AJ146" t="str">
            <v>TP304</v>
          </cell>
          <cell r="AK146" t="str">
            <v>SA335P91</v>
          </cell>
          <cell r="AL146" t="str">
            <v>ERNiCr3</v>
          </cell>
          <cell r="AM146" t="str">
            <v>ENiCrMo3/ENiCrFe3</v>
          </cell>
          <cell r="AN146" t="str">
            <v>SS</v>
          </cell>
        </row>
        <row r="147">
          <cell r="AI147">
            <v>141</v>
          </cell>
          <cell r="AJ147" t="str">
            <v>TP309</v>
          </cell>
          <cell r="AK147" t="str">
            <v>TP309</v>
          </cell>
          <cell r="AL147" t="str">
            <v>ER309</v>
          </cell>
          <cell r="AM147" t="str">
            <v>E309</v>
          </cell>
          <cell r="AN147" t="str">
            <v>SS</v>
          </cell>
        </row>
        <row r="148">
          <cell r="AI148">
            <v>142</v>
          </cell>
          <cell r="AJ148" t="str">
            <v>TP309</v>
          </cell>
          <cell r="AK148" t="str">
            <v>TP304</v>
          </cell>
          <cell r="AL148" t="str">
            <v>ER309</v>
          </cell>
          <cell r="AM148" t="str">
            <v>E309</v>
          </cell>
          <cell r="AN148" t="str">
            <v>SS</v>
          </cell>
        </row>
        <row r="149">
          <cell r="AI149">
            <v>143</v>
          </cell>
          <cell r="AJ149" t="str">
            <v>TP309</v>
          </cell>
          <cell r="AK149" t="str">
            <v>TP310S</v>
          </cell>
          <cell r="AL149" t="str">
            <v>ER309</v>
          </cell>
          <cell r="AM149" t="str">
            <v>E309</v>
          </cell>
          <cell r="AN149" t="str">
            <v>SS</v>
          </cell>
        </row>
        <row r="150">
          <cell r="AI150">
            <v>144</v>
          </cell>
          <cell r="AJ150" t="str">
            <v>TP309</v>
          </cell>
          <cell r="AK150" t="str">
            <v>SA430</v>
          </cell>
          <cell r="AL150" t="str">
            <v>ER309</v>
          </cell>
          <cell r="AM150" t="str">
            <v>E309</v>
          </cell>
          <cell r="AN150" t="str">
            <v>SS</v>
          </cell>
        </row>
        <row r="151">
          <cell r="AI151">
            <v>145</v>
          </cell>
          <cell r="AJ151" t="str">
            <v>TP309</v>
          </cell>
          <cell r="AK151" t="str">
            <v>TP304H</v>
          </cell>
          <cell r="AL151" t="str">
            <v>ERT304H/ERT308H</v>
          </cell>
          <cell r="AM151" t="str">
            <v>ET304H/ET308H16</v>
          </cell>
          <cell r="AN151" t="str">
            <v>SS</v>
          </cell>
        </row>
        <row r="152">
          <cell r="AI152">
            <v>146</v>
          </cell>
          <cell r="AJ152" t="str">
            <v>TP309</v>
          </cell>
          <cell r="AK152" t="str">
            <v>SA210GRC</v>
          </cell>
          <cell r="AL152" t="str">
            <v>ERNiCr3</v>
          </cell>
          <cell r="AM152" t="str">
            <v>ENiCrMo3/ENiCrFe3</v>
          </cell>
          <cell r="AN152" t="str">
            <v>SS</v>
          </cell>
        </row>
        <row r="153">
          <cell r="AI153">
            <v>147</v>
          </cell>
          <cell r="AJ153" t="str">
            <v>TP309</v>
          </cell>
          <cell r="AK153" t="str">
            <v>SA106GRC</v>
          </cell>
          <cell r="AL153" t="str">
            <v>ERNiCr3</v>
          </cell>
          <cell r="AM153" t="str">
            <v>ENiCrMo3/ENiCrFe3</v>
          </cell>
          <cell r="AN153" t="str">
            <v>SS</v>
          </cell>
        </row>
        <row r="154">
          <cell r="AI154">
            <v>148</v>
          </cell>
          <cell r="AJ154" t="str">
            <v>TP309</v>
          </cell>
          <cell r="AK154" t="str">
            <v>SA213T12</v>
          </cell>
          <cell r="AL154" t="str">
            <v>ERNiCr3</v>
          </cell>
          <cell r="AM154" t="str">
            <v>ENiCrMo3/ENiCrFe3</v>
          </cell>
          <cell r="AN154" t="str">
            <v>SS</v>
          </cell>
        </row>
        <row r="155">
          <cell r="AI155">
            <v>149</v>
          </cell>
          <cell r="AJ155" t="str">
            <v>TP309</v>
          </cell>
          <cell r="AK155" t="str">
            <v>SA213T22</v>
          </cell>
          <cell r="AL155" t="str">
            <v>ERNiCr3</v>
          </cell>
          <cell r="AM155" t="str">
            <v>ENiCrMo3/ENiCrFe3</v>
          </cell>
          <cell r="AN155" t="str">
            <v>SS</v>
          </cell>
        </row>
        <row r="156">
          <cell r="AI156">
            <v>150</v>
          </cell>
          <cell r="AJ156" t="str">
            <v>TP309</v>
          </cell>
          <cell r="AK156" t="str">
            <v>SA213T23</v>
          </cell>
          <cell r="AL156" t="str">
            <v>ERNiCr3</v>
          </cell>
          <cell r="AM156" t="str">
            <v>ENiCrMo3/ENiCrFe3</v>
          </cell>
          <cell r="AN156" t="str">
            <v>SS</v>
          </cell>
        </row>
        <row r="157">
          <cell r="AI157">
            <v>151</v>
          </cell>
          <cell r="AJ157" t="str">
            <v>TP309</v>
          </cell>
          <cell r="AK157" t="str">
            <v>SA213T91</v>
          </cell>
          <cell r="AL157" t="str">
            <v>ERNiCr3</v>
          </cell>
          <cell r="AM157" t="str">
            <v>ENiCrMo3/ENiCrFe3</v>
          </cell>
          <cell r="AN157" t="str">
            <v>SS</v>
          </cell>
        </row>
        <row r="158">
          <cell r="AI158">
            <v>152</v>
          </cell>
          <cell r="AJ158" t="str">
            <v>TP309</v>
          </cell>
          <cell r="AK158" t="str">
            <v>SA335P12</v>
          </cell>
          <cell r="AL158" t="str">
            <v>ERNiCr3</v>
          </cell>
          <cell r="AM158" t="str">
            <v>ENiCrMo3/ENiCrFe3</v>
          </cell>
          <cell r="AN158" t="str">
            <v>SS</v>
          </cell>
        </row>
        <row r="159">
          <cell r="AI159">
            <v>153</v>
          </cell>
          <cell r="AJ159" t="str">
            <v>TP309</v>
          </cell>
          <cell r="AK159" t="str">
            <v>SA335P22</v>
          </cell>
          <cell r="AL159" t="str">
            <v>ERNiCr3</v>
          </cell>
          <cell r="AM159" t="str">
            <v>ENiCrMo3/ENiCrFe3</v>
          </cell>
          <cell r="AN159" t="str">
            <v>SS</v>
          </cell>
        </row>
        <row r="160">
          <cell r="AI160">
            <v>154</v>
          </cell>
          <cell r="AJ160" t="str">
            <v>TP309</v>
          </cell>
          <cell r="AK160" t="str">
            <v>SA335P23</v>
          </cell>
          <cell r="AL160" t="str">
            <v>ERNiCr3</v>
          </cell>
          <cell r="AM160" t="str">
            <v>ENiCrMo3/ENiCrFe3</v>
          </cell>
          <cell r="AN160" t="str">
            <v>SS</v>
          </cell>
        </row>
        <row r="161">
          <cell r="AI161">
            <v>155</v>
          </cell>
          <cell r="AJ161" t="str">
            <v>TP309</v>
          </cell>
          <cell r="AK161" t="str">
            <v>SA335P91</v>
          </cell>
          <cell r="AL161" t="str">
            <v>ERNiCr3</v>
          </cell>
          <cell r="AM161" t="str">
            <v>ENiCrMo3/ENiCrFe3</v>
          </cell>
          <cell r="AN161" t="str">
            <v>SS</v>
          </cell>
        </row>
        <row r="162">
          <cell r="AI162">
            <v>156</v>
          </cell>
          <cell r="AJ162" t="str">
            <v>TP310S</v>
          </cell>
          <cell r="AK162" t="str">
            <v>TP310S</v>
          </cell>
          <cell r="AL162" t="str">
            <v>ER308</v>
          </cell>
          <cell r="AM162" t="str">
            <v>E308L16/E308L15</v>
          </cell>
          <cell r="AN162" t="str">
            <v>SS</v>
          </cell>
        </row>
        <row r="163">
          <cell r="AI163">
            <v>157</v>
          </cell>
          <cell r="AJ163" t="str">
            <v>TP310S</v>
          </cell>
          <cell r="AK163" t="str">
            <v>TP304</v>
          </cell>
          <cell r="AL163" t="str">
            <v>ER308</v>
          </cell>
          <cell r="AM163" t="str">
            <v>E308L16/E308L15</v>
          </cell>
          <cell r="AN163" t="str">
            <v>SS</v>
          </cell>
        </row>
        <row r="164">
          <cell r="AI164">
            <v>158</v>
          </cell>
          <cell r="AJ164" t="str">
            <v>TP310S</v>
          </cell>
          <cell r="AK164" t="str">
            <v>TP309</v>
          </cell>
          <cell r="AL164" t="str">
            <v>ER309</v>
          </cell>
          <cell r="AM164" t="str">
            <v>E309</v>
          </cell>
          <cell r="AN164" t="str">
            <v>SS</v>
          </cell>
        </row>
        <row r="165">
          <cell r="AI165">
            <v>159</v>
          </cell>
          <cell r="AJ165" t="str">
            <v>TP310S</v>
          </cell>
          <cell r="AK165" t="str">
            <v>SA430</v>
          </cell>
          <cell r="AL165" t="str">
            <v>ER308</v>
          </cell>
          <cell r="AM165" t="str">
            <v>E308L16/E308L15</v>
          </cell>
          <cell r="AN165" t="str">
            <v>SS</v>
          </cell>
        </row>
        <row r="166">
          <cell r="AI166">
            <v>160</v>
          </cell>
          <cell r="AJ166" t="str">
            <v>TP310S</v>
          </cell>
          <cell r="AK166" t="str">
            <v>TP304H</v>
          </cell>
          <cell r="AL166" t="str">
            <v>ERT304H/ERT308H</v>
          </cell>
          <cell r="AM166" t="str">
            <v>ET304H/ET308H16</v>
          </cell>
          <cell r="AN166" t="str">
            <v>SS</v>
          </cell>
        </row>
        <row r="167">
          <cell r="AI167">
            <v>161</v>
          </cell>
          <cell r="AJ167" t="str">
            <v>TP310S</v>
          </cell>
          <cell r="AK167" t="str">
            <v>SA210GRC</v>
          </cell>
          <cell r="AL167" t="str">
            <v>ERNiCr3</v>
          </cell>
          <cell r="AM167" t="str">
            <v>ENiCrMo3</v>
          </cell>
          <cell r="AN167" t="str">
            <v>SS</v>
          </cell>
        </row>
        <row r="168">
          <cell r="AI168">
            <v>162</v>
          </cell>
          <cell r="AJ168" t="str">
            <v>TP310S</v>
          </cell>
          <cell r="AK168" t="str">
            <v>SA106GRC</v>
          </cell>
          <cell r="AL168" t="str">
            <v>ERNiCr3</v>
          </cell>
          <cell r="AM168" t="str">
            <v>ENiCrMo3/ENiCrFe3</v>
          </cell>
          <cell r="AN168" t="str">
            <v>SS</v>
          </cell>
        </row>
        <row r="169">
          <cell r="AI169">
            <v>163</v>
          </cell>
          <cell r="AJ169" t="str">
            <v>TP310S</v>
          </cell>
          <cell r="AK169" t="str">
            <v>SA213T12</v>
          </cell>
          <cell r="AL169" t="str">
            <v>ERNiCr3</v>
          </cell>
          <cell r="AM169" t="str">
            <v>ENiCrMo3/ENiCrFe3</v>
          </cell>
          <cell r="AN169" t="str">
            <v>SS</v>
          </cell>
        </row>
        <row r="170">
          <cell r="AI170">
            <v>164</v>
          </cell>
          <cell r="AJ170" t="str">
            <v>TP310S</v>
          </cell>
          <cell r="AK170" t="str">
            <v>SA213T22</v>
          </cell>
          <cell r="AL170" t="str">
            <v>ERNiCr3</v>
          </cell>
          <cell r="AM170" t="str">
            <v>ENiCrMo3/ENiCrFe3</v>
          </cell>
          <cell r="AN170" t="str">
            <v>SS</v>
          </cell>
        </row>
        <row r="171">
          <cell r="AI171">
            <v>165</v>
          </cell>
          <cell r="AJ171" t="str">
            <v>TP310S</v>
          </cell>
          <cell r="AK171" t="str">
            <v>SA213T23</v>
          </cell>
          <cell r="AL171" t="str">
            <v>ERNiCr3</v>
          </cell>
          <cell r="AM171" t="str">
            <v>ENiCrMo3/ENiCrFe3</v>
          </cell>
          <cell r="AN171" t="str">
            <v>SS</v>
          </cell>
        </row>
        <row r="172">
          <cell r="AI172">
            <v>166</v>
          </cell>
          <cell r="AJ172" t="str">
            <v>TP310S</v>
          </cell>
          <cell r="AK172" t="str">
            <v>SA213T91</v>
          </cell>
          <cell r="AL172" t="str">
            <v>ERNiCr3</v>
          </cell>
          <cell r="AM172" t="str">
            <v>ENiCrMo3/ENiCrFe3</v>
          </cell>
          <cell r="AN172" t="str">
            <v>SS</v>
          </cell>
        </row>
        <row r="173">
          <cell r="AI173">
            <v>167</v>
          </cell>
          <cell r="AJ173" t="str">
            <v>TP310S</v>
          </cell>
          <cell r="AK173" t="str">
            <v>SA335P12</v>
          </cell>
          <cell r="AL173" t="str">
            <v>ERNiCr3</v>
          </cell>
          <cell r="AM173" t="str">
            <v>ENiCrMo3/ENiCrFe3</v>
          </cell>
          <cell r="AN173" t="str">
            <v>SS</v>
          </cell>
        </row>
        <row r="174">
          <cell r="AI174">
            <v>168</v>
          </cell>
          <cell r="AJ174" t="str">
            <v>TP310S</v>
          </cell>
          <cell r="AK174" t="str">
            <v>SA335P22</v>
          </cell>
          <cell r="AL174" t="str">
            <v>ERNiCr3</v>
          </cell>
          <cell r="AM174" t="str">
            <v>ENiCrMo3/ENiCrFe3</v>
          </cell>
          <cell r="AN174" t="str">
            <v>SS</v>
          </cell>
        </row>
        <row r="175">
          <cell r="AI175">
            <v>169</v>
          </cell>
          <cell r="AJ175" t="str">
            <v>TP310S</v>
          </cell>
          <cell r="AK175" t="str">
            <v>SA335P23</v>
          </cell>
          <cell r="AL175" t="str">
            <v>ERNiCr3</v>
          </cell>
          <cell r="AM175" t="str">
            <v>ENiCrMo3/ENiCrFe3</v>
          </cell>
          <cell r="AN175" t="str">
            <v>SS</v>
          </cell>
        </row>
        <row r="176">
          <cell r="AI176">
            <v>170</v>
          </cell>
          <cell r="AJ176" t="str">
            <v>TP310S</v>
          </cell>
          <cell r="AK176" t="str">
            <v>SA335P91</v>
          </cell>
          <cell r="AL176" t="str">
            <v>ERNiCr3</v>
          </cell>
          <cell r="AM176" t="str">
            <v>ENiCrMo3/ENiCrFe3</v>
          </cell>
          <cell r="AN176" t="str">
            <v>SS</v>
          </cell>
        </row>
        <row r="177">
          <cell r="AI177">
            <v>171</v>
          </cell>
          <cell r="AJ177" t="str">
            <v>SA430</v>
          </cell>
          <cell r="AK177" t="str">
            <v>SA430</v>
          </cell>
          <cell r="AL177" t="str">
            <v>ER308</v>
          </cell>
          <cell r="AM177" t="str">
            <v>E308L16/E308L15</v>
          </cell>
          <cell r="AN177" t="str">
            <v>SS</v>
          </cell>
        </row>
        <row r="178">
          <cell r="AI178">
            <v>172</v>
          </cell>
          <cell r="AJ178" t="str">
            <v>SA430</v>
          </cell>
          <cell r="AK178" t="str">
            <v>TP304</v>
          </cell>
          <cell r="AL178" t="str">
            <v>ER308</v>
          </cell>
          <cell r="AM178" t="str">
            <v>E308L16/E308L15</v>
          </cell>
          <cell r="AN178" t="str">
            <v>SS</v>
          </cell>
        </row>
        <row r="179">
          <cell r="AI179">
            <v>173</v>
          </cell>
          <cell r="AJ179" t="str">
            <v>SA430</v>
          </cell>
          <cell r="AK179" t="str">
            <v>TP309</v>
          </cell>
          <cell r="AL179" t="str">
            <v>ER309</v>
          </cell>
          <cell r="AM179" t="str">
            <v>E309</v>
          </cell>
          <cell r="AN179" t="str">
            <v>SS</v>
          </cell>
        </row>
        <row r="180">
          <cell r="AI180">
            <v>174</v>
          </cell>
          <cell r="AJ180" t="str">
            <v>SA430</v>
          </cell>
          <cell r="AK180" t="str">
            <v>TP310S</v>
          </cell>
          <cell r="AL180" t="str">
            <v>ER308</v>
          </cell>
          <cell r="AM180" t="str">
            <v>E308L16/E308L15</v>
          </cell>
          <cell r="AN180" t="str">
            <v>SS</v>
          </cell>
        </row>
        <row r="181">
          <cell r="AI181">
            <v>175</v>
          </cell>
          <cell r="AJ181" t="str">
            <v>SA430</v>
          </cell>
          <cell r="AK181" t="str">
            <v>TP304H</v>
          </cell>
          <cell r="AL181" t="str">
            <v>ERT304H/ERT308H</v>
          </cell>
          <cell r="AM181" t="str">
            <v>ET304H/ET308H16</v>
          </cell>
          <cell r="AN181" t="str">
            <v>SS</v>
          </cell>
        </row>
        <row r="182">
          <cell r="AI182">
            <v>176</v>
          </cell>
          <cell r="AJ182" t="str">
            <v>SA430</v>
          </cell>
          <cell r="AK182" t="str">
            <v>SA210GRC</v>
          </cell>
          <cell r="AL182" t="str">
            <v>ERNiCr3</v>
          </cell>
          <cell r="AM182" t="str">
            <v>ENiCrMo3/ENiCrFe3</v>
          </cell>
          <cell r="AN182" t="str">
            <v>SS</v>
          </cell>
        </row>
        <row r="183">
          <cell r="AI183">
            <v>177</v>
          </cell>
          <cell r="AJ183" t="str">
            <v>SA430</v>
          </cell>
          <cell r="AK183" t="str">
            <v>SA106GRC</v>
          </cell>
          <cell r="AL183" t="str">
            <v>ERNiCr3</v>
          </cell>
          <cell r="AM183" t="str">
            <v>ENiCrMo3/ENiCrFe3</v>
          </cell>
          <cell r="AN183" t="str">
            <v>SS</v>
          </cell>
        </row>
        <row r="184">
          <cell r="AI184">
            <v>178</v>
          </cell>
          <cell r="AJ184" t="str">
            <v>SA430</v>
          </cell>
          <cell r="AK184" t="str">
            <v>SA213T12</v>
          </cell>
          <cell r="AL184" t="str">
            <v>ERNiCr3</v>
          </cell>
          <cell r="AM184" t="str">
            <v>ENiCrMo3/ENiCrFe3</v>
          </cell>
          <cell r="AN184" t="str">
            <v>SS</v>
          </cell>
        </row>
        <row r="185">
          <cell r="AI185">
            <v>179</v>
          </cell>
          <cell r="AJ185" t="str">
            <v>SA430</v>
          </cell>
          <cell r="AK185" t="str">
            <v>SA213T22</v>
          </cell>
          <cell r="AL185" t="str">
            <v>ERNiCr3</v>
          </cell>
          <cell r="AM185" t="str">
            <v>ENiCrMo3/ENiCrFe3</v>
          </cell>
          <cell r="AN185" t="str">
            <v>SS</v>
          </cell>
        </row>
        <row r="186">
          <cell r="AI186">
            <v>180</v>
          </cell>
          <cell r="AJ186" t="str">
            <v>SA430</v>
          </cell>
          <cell r="AK186" t="str">
            <v>SA213T23</v>
          </cell>
          <cell r="AL186" t="str">
            <v>ERNiCr3</v>
          </cell>
          <cell r="AM186" t="str">
            <v>ENiCrMo3/ENiCrFe3</v>
          </cell>
          <cell r="AN186" t="str">
            <v>SS</v>
          </cell>
        </row>
        <row r="187">
          <cell r="AI187">
            <v>181</v>
          </cell>
          <cell r="AJ187" t="str">
            <v>SA430</v>
          </cell>
          <cell r="AK187" t="str">
            <v>SA213T91</v>
          </cell>
          <cell r="AL187" t="str">
            <v>ERNiCr3</v>
          </cell>
          <cell r="AM187" t="str">
            <v>ENiCrMo3/ENiCrFe3</v>
          </cell>
          <cell r="AN187" t="str">
            <v>SS</v>
          </cell>
        </row>
        <row r="188">
          <cell r="AI188">
            <v>182</v>
          </cell>
          <cell r="AJ188" t="str">
            <v>SA430</v>
          </cell>
          <cell r="AK188" t="str">
            <v>SA335P12</v>
          </cell>
          <cell r="AL188" t="str">
            <v>ERNiCr3</v>
          </cell>
          <cell r="AM188" t="str">
            <v>ENiCrMo3/ENiCrFe3</v>
          </cell>
          <cell r="AN188" t="str">
            <v>SS</v>
          </cell>
        </row>
        <row r="189">
          <cell r="AI189">
            <v>183</v>
          </cell>
          <cell r="AJ189" t="str">
            <v>SA430</v>
          </cell>
          <cell r="AK189" t="str">
            <v>SA335P22</v>
          </cell>
          <cell r="AL189" t="str">
            <v>ERNiCr3</v>
          </cell>
          <cell r="AM189" t="str">
            <v>ENiCrMo3/ENiCrFe3</v>
          </cell>
          <cell r="AN189" t="str">
            <v>SS</v>
          </cell>
        </row>
        <row r="190">
          <cell r="AI190">
            <v>184</v>
          </cell>
          <cell r="AJ190" t="str">
            <v>SA430</v>
          </cell>
          <cell r="AK190" t="str">
            <v>SA335P23</v>
          </cell>
          <cell r="AL190" t="str">
            <v>ERNiCr3</v>
          </cell>
          <cell r="AM190" t="str">
            <v>ENiCrMo3/ENiCrFe3</v>
          </cell>
          <cell r="AN190" t="str">
            <v>SS</v>
          </cell>
        </row>
        <row r="191">
          <cell r="AI191">
            <v>185</v>
          </cell>
          <cell r="AJ191" t="str">
            <v>SA430</v>
          </cell>
          <cell r="AK191" t="str">
            <v>SA335P91</v>
          </cell>
          <cell r="AL191" t="str">
            <v>ERNiCr3</v>
          </cell>
          <cell r="AM191" t="str">
            <v>ENiCrMo3/ENiCrFe3</v>
          </cell>
          <cell r="AN191" t="str">
            <v>SS</v>
          </cell>
        </row>
        <row r="192">
          <cell r="AI192">
            <v>186</v>
          </cell>
          <cell r="AJ192" t="str">
            <v>TP304H</v>
          </cell>
          <cell r="AK192" t="str">
            <v>TP304H</v>
          </cell>
          <cell r="AL192" t="str">
            <v>ERT304H/ERT308H</v>
          </cell>
          <cell r="AM192" t="str">
            <v>ET304H/ET308H16</v>
          </cell>
          <cell r="AN192" t="str">
            <v>SS</v>
          </cell>
        </row>
        <row r="193">
          <cell r="AI193">
            <v>187</v>
          </cell>
          <cell r="AJ193" t="str">
            <v>TP304H</v>
          </cell>
          <cell r="AK193" t="str">
            <v>TP304</v>
          </cell>
          <cell r="AL193" t="str">
            <v>ERT304H/ERT308H</v>
          </cell>
          <cell r="AM193" t="str">
            <v>ET304H/ET308H16</v>
          </cell>
          <cell r="AN193" t="str">
            <v>SS</v>
          </cell>
        </row>
        <row r="194">
          <cell r="AI194">
            <v>188</v>
          </cell>
          <cell r="AJ194" t="str">
            <v>TP304H</v>
          </cell>
          <cell r="AK194" t="str">
            <v>TP309</v>
          </cell>
          <cell r="AL194" t="str">
            <v>ERT304H/ERT308H</v>
          </cell>
          <cell r="AM194" t="str">
            <v>ET304H/ET308H16</v>
          </cell>
          <cell r="AN194" t="str">
            <v>SS</v>
          </cell>
        </row>
        <row r="195">
          <cell r="AI195">
            <v>189</v>
          </cell>
          <cell r="AJ195" t="str">
            <v>TP304H</v>
          </cell>
          <cell r="AK195" t="str">
            <v>TP310S</v>
          </cell>
          <cell r="AL195" t="str">
            <v>ERT304H/ERT308H</v>
          </cell>
          <cell r="AM195" t="str">
            <v>ET304H/ET308H16</v>
          </cell>
          <cell r="AN195" t="str">
            <v>SS</v>
          </cell>
        </row>
        <row r="196">
          <cell r="AI196">
            <v>190</v>
          </cell>
          <cell r="AJ196" t="str">
            <v>TP304H</v>
          </cell>
          <cell r="AK196" t="str">
            <v>SA430</v>
          </cell>
          <cell r="AL196" t="str">
            <v>ERT304H/ERT308H</v>
          </cell>
          <cell r="AM196" t="str">
            <v>ET304H/ET308H16</v>
          </cell>
          <cell r="AN196" t="str">
            <v>SS</v>
          </cell>
        </row>
        <row r="197">
          <cell r="AI197">
            <v>191</v>
          </cell>
          <cell r="AJ197" t="str">
            <v>12Cr1MoVG</v>
          </cell>
          <cell r="AK197" t="str">
            <v>12Cr1MoVG</v>
          </cell>
          <cell r="AL197" t="str">
            <v>ER90SB3</v>
          </cell>
          <cell r="AM197" t="str">
            <v>E9018B3</v>
          </cell>
          <cell r="AN197" t="str">
            <v>AS</v>
          </cell>
        </row>
        <row r="198">
          <cell r="AI198">
            <v>192</v>
          </cell>
          <cell r="AJ198" t="str">
            <v>12Cr1MoVG</v>
          </cell>
          <cell r="AK198" t="str">
            <v>SA335P22</v>
          </cell>
          <cell r="AL198" t="str">
            <v>ER90SB3</v>
          </cell>
          <cell r="AM198" t="str">
            <v>E9018B3</v>
          </cell>
          <cell r="AN198" t="str">
            <v>AS</v>
          </cell>
        </row>
        <row r="199">
          <cell r="AI199">
            <v>193</v>
          </cell>
          <cell r="AJ199" t="str">
            <v>12Cr1MoVG</v>
          </cell>
          <cell r="AK199" t="str">
            <v>SA335P91</v>
          </cell>
          <cell r="AL199" t="str">
            <v>ER90SB9</v>
          </cell>
          <cell r="AM199" t="str">
            <v>E9018B9</v>
          </cell>
          <cell r="AN199" t="str">
            <v>AS</v>
          </cell>
        </row>
        <row r="200">
          <cell r="AI200">
            <v>194</v>
          </cell>
          <cell r="AJ200" t="str">
            <v>12Cr1MoVG</v>
          </cell>
          <cell r="AK200" t="str">
            <v>20G</v>
          </cell>
          <cell r="AL200" t="str">
            <v>ER80SB2</v>
          </cell>
          <cell r="AM200" t="str">
            <v>E8018</v>
          </cell>
          <cell r="AN200" t="str">
            <v>AS</v>
          </cell>
        </row>
        <row r="201">
          <cell r="AI201">
            <v>195</v>
          </cell>
          <cell r="AJ201" t="str">
            <v>12Cr1MoVG</v>
          </cell>
          <cell r="AK201" t="str">
            <v>15CrMoG</v>
          </cell>
          <cell r="AL201" t="str">
            <v>ER80SB2</v>
          </cell>
          <cell r="AM201" t="str">
            <v>E8018B2</v>
          </cell>
          <cell r="AN201" t="str">
            <v>AS</v>
          </cell>
        </row>
        <row r="202">
          <cell r="AI202">
            <v>196</v>
          </cell>
          <cell r="AJ202" t="str">
            <v>15CrMoG</v>
          </cell>
          <cell r="AK202" t="str">
            <v>SA210GRC</v>
          </cell>
          <cell r="AL202" t="str">
            <v>ER70SA1</v>
          </cell>
          <cell r="AM202" t="str">
            <v>E7018A1</v>
          </cell>
          <cell r="AN202" t="str">
            <v>CS</v>
          </cell>
        </row>
        <row r="203">
          <cell r="AI203">
            <v>197</v>
          </cell>
          <cell r="AJ203" t="str">
            <v>15CrMoG</v>
          </cell>
          <cell r="AK203" t="str">
            <v>15CrMoG</v>
          </cell>
          <cell r="AL203" t="str">
            <v>ER80SB2</v>
          </cell>
          <cell r="AM203" t="str">
            <v>E8018</v>
          </cell>
          <cell r="AN203" t="str">
            <v>CS</v>
          </cell>
        </row>
        <row r="204">
          <cell r="AI204">
            <v>198</v>
          </cell>
          <cell r="AJ204" t="str">
            <v>15CrMoG</v>
          </cell>
          <cell r="AK204" t="str">
            <v>12Cr1MoVG</v>
          </cell>
          <cell r="AL204" t="str">
            <v>ER80SB2</v>
          </cell>
          <cell r="AM204" t="str">
            <v>E8018B2</v>
          </cell>
          <cell r="AN204" t="str">
            <v>AS</v>
          </cell>
        </row>
        <row r="205">
          <cell r="AI205">
            <v>199</v>
          </cell>
          <cell r="AJ205" t="str">
            <v>SA213TP347H</v>
          </cell>
          <cell r="AK205" t="str">
            <v>SA213TP347H</v>
          </cell>
          <cell r="AL205" t="str">
            <v>ER347</v>
          </cell>
          <cell r="AM205" t="str">
            <v>E347-15/E347-16</v>
          </cell>
          <cell r="AN205" t="str">
            <v>SS</v>
          </cell>
        </row>
        <row r="206">
          <cell r="AI206">
            <v>200</v>
          </cell>
          <cell r="AJ206" t="str">
            <v>SA213TP347H</v>
          </cell>
          <cell r="AK206" t="str">
            <v>SA213T91</v>
          </cell>
          <cell r="AL206" t="str">
            <v>ERNiCr3</v>
          </cell>
          <cell r="AM206" t="str">
            <v>ENiCrMo3/ENiCrFe3</v>
          </cell>
          <cell r="AN206" t="str">
            <v>SS</v>
          </cell>
        </row>
        <row r="207">
          <cell r="AI207">
            <v>201</v>
          </cell>
          <cell r="AJ207" t="str">
            <v>20G</v>
          </cell>
          <cell r="AK207" t="str">
            <v>20G</v>
          </cell>
          <cell r="AL207" t="str">
            <v>ER70S2</v>
          </cell>
          <cell r="AM207" t="str">
            <v>E7018</v>
          </cell>
          <cell r="AN207" t="str">
            <v>CS</v>
          </cell>
        </row>
        <row r="208">
          <cell r="AI208">
            <v>202</v>
          </cell>
          <cell r="AJ208" t="str">
            <v>20G</v>
          </cell>
          <cell r="AK208" t="str">
            <v>12Cr1MoVG</v>
          </cell>
          <cell r="AL208" t="str">
            <v>ER80SB2</v>
          </cell>
          <cell r="AM208" t="str">
            <v>E8018</v>
          </cell>
          <cell r="AN208" t="str">
            <v>CS</v>
          </cell>
        </row>
        <row r="209">
          <cell r="AI209">
            <v>203</v>
          </cell>
          <cell r="AJ209" t="str">
            <v>1Cr18Ni9Ti</v>
          </cell>
          <cell r="AK209" t="str">
            <v>SA335P91</v>
          </cell>
          <cell r="AL209" t="str">
            <v>ERNiCr3</v>
          </cell>
          <cell r="AM209" t="str">
            <v>ENiCrFe</v>
          </cell>
          <cell r="AN209" t="str">
            <v>AS</v>
          </cell>
        </row>
        <row r="210">
          <cell r="AI210">
            <v>204</v>
          </cell>
          <cell r="AJ210" t="str">
            <v>1Cr8Ni9Ti (SS)</v>
          </cell>
          <cell r="AK210" t="str">
            <v>1Cr8Ni9Ti (SS)</v>
          </cell>
          <cell r="AL210" t="str">
            <v>ER309</v>
          </cell>
          <cell r="AM210" t="str">
            <v>E309</v>
          </cell>
          <cell r="AN210" t="str">
            <v>SS</v>
          </cell>
        </row>
        <row r="211">
          <cell r="AI211">
            <v>205</v>
          </cell>
          <cell r="AJ211" t="str">
            <v>15NiCuMoNb5</v>
          </cell>
          <cell r="AK211" t="str">
            <v>15NiCuMoNb5</v>
          </cell>
          <cell r="AL211" t="str">
            <v>ER90G</v>
          </cell>
          <cell r="AM211" t="str">
            <v>E9018G</v>
          </cell>
          <cell r="AN211" t="str">
            <v>AS</v>
          </cell>
        </row>
        <row r="212">
          <cell r="AI212">
            <v>206</v>
          </cell>
          <cell r="AJ212" t="str">
            <v>15NiCuMoNb5</v>
          </cell>
          <cell r="AK212" t="str">
            <v>SA106GRB</v>
          </cell>
          <cell r="AL212" t="str">
            <v>ER70S2</v>
          </cell>
          <cell r="AM212" t="str">
            <v>E7018</v>
          </cell>
          <cell r="AN212" t="str">
            <v>CS</v>
          </cell>
        </row>
        <row r="213">
          <cell r="AI213">
            <v>207</v>
          </cell>
          <cell r="AJ213" t="str">
            <v>ASTM A53</v>
          </cell>
          <cell r="AK213" t="str">
            <v>ASTM A53</v>
          </cell>
          <cell r="AL213" t="str">
            <v>ER70S2</v>
          </cell>
          <cell r="AM213" t="str">
            <v>E7018</v>
          </cell>
          <cell r="AN213" t="str">
            <v>CS</v>
          </cell>
        </row>
        <row r="214">
          <cell r="AI214">
            <v>208</v>
          </cell>
          <cell r="AJ214" t="str">
            <v>13MnNiMo54</v>
          </cell>
          <cell r="AK214" t="str">
            <v>SA106GRC</v>
          </cell>
          <cell r="AL214" t="str">
            <v>ER70SA1</v>
          </cell>
          <cell r="AM214" t="str">
            <v>E7018A1</v>
          </cell>
          <cell r="AN214" t="str">
            <v>CS</v>
          </cell>
        </row>
        <row r="215">
          <cell r="AI215">
            <v>209</v>
          </cell>
          <cell r="AJ215" t="str">
            <v>A25Cr-12Ni</v>
          </cell>
          <cell r="AK215" t="str">
            <v>A25Cr-12Ni</v>
          </cell>
          <cell r="AL215">
            <v>0</v>
          </cell>
          <cell r="AM215" t="str">
            <v>E309-16</v>
          </cell>
          <cell r="AN215" t="str">
            <v>SS</v>
          </cell>
        </row>
        <row r="216">
          <cell r="AI216">
            <v>210</v>
          </cell>
          <cell r="AJ216" t="str">
            <v>A672B70CL32</v>
          </cell>
          <cell r="AK216" t="str">
            <v>A672B70CL32</v>
          </cell>
          <cell r="AL216" t="str">
            <v>ER70S2</v>
          </cell>
          <cell r="AM216" t="str">
            <v>E7018</v>
          </cell>
          <cell r="AN216" t="str">
            <v>CS</v>
          </cell>
        </row>
        <row r="217">
          <cell r="AI217">
            <v>211</v>
          </cell>
          <cell r="AJ217" t="str">
            <v>AISI-308</v>
          </cell>
          <cell r="AK217" t="str">
            <v>AISI-308</v>
          </cell>
          <cell r="AL217">
            <v>0</v>
          </cell>
          <cell r="AM217" t="str">
            <v>E308-16</v>
          </cell>
          <cell r="AN217" t="str">
            <v>SS</v>
          </cell>
        </row>
        <row r="218">
          <cell r="AI218">
            <v>212</v>
          </cell>
          <cell r="AJ218" t="str">
            <v>CC2115</v>
          </cell>
          <cell r="AK218" t="str">
            <v>CC2115</v>
          </cell>
          <cell r="AL218" t="str">
            <v>ERNiCr3</v>
          </cell>
          <cell r="AM218" t="str">
            <v>ENiCrFe3</v>
          </cell>
          <cell r="AN218" t="str">
            <v>SS</v>
          </cell>
        </row>
        <row r="219">
          <cell r="AI219">
            <v>213</v>
          </cell>
          <cell r="AJ219" t="str">
            <v>CC2199 (T23)</v>
          </cell>
          <cell r="AK219" t="str">
            <v>CC2199 (T23)</v>
          </cell>
          <cell r="AL219" t="str">
            <v>ER70SG</v>
          </cell>
          <cell r="AM219" t="str">
            <v>E9015G/ETHERMANITP23</v>
          </cell>
          <cell r="AN219" t="str">
            <v>AS</v>
          </cell>
        </row>
        <row r="220">
          <cell r="AI220">
            <v>214</v>
          </cell>
          <cell r="AJ220" t="str">
            <v>CC2328</v>
          </cell>
          <cell r="AK220" t="str">
            <v>CC2328</v>
          </cell>
          <cell r="AL220" t="str">
            <v>ER347</v>
          </cell>
          <cell r="AM220" t="str">
            <v>E347-16</v>
          </cell>
          <cell r="AN220" t="str">
            <v>AS</v>
          </cell>
        </row>
        <row r="221">
          <cell r="AI221">
            <v>215</v>
          </cell>
          <cell r="AJ221" t="str">
            <v>CC2328-1</v>
          </cell>
          <cell r="AK221" t="str">
            <v>CC2328-1</v>
          </cell>
          <cell r="AL221">
            <v>0</v>
          </cell>
          <cell r="AM221">
            <v>0</v>
          </cell>
          <cell r="AN221" t="str">
            <v>AS</v>
          </cell>
        </row>
      </sheetData>
      <sheetData sheetId="9" refreshError="1"/>
      <sheetData sheetId="10" refreshError="1"/>
      <sheetData sheetId="11" refreshError="1"/>
      <sheetData sheetId="12" refreshError="1"/>
      <sheetData sheetId="13" refreshError="1">
        <row r="241">
          <cell r="B241" t="str">
            <v>Zinc Chromate Primer</v>
          </cell>
          <cell r="C241">
            <v>0.4</v>
          </cell>
          <cell r="D241">
            <v>25</v>
          </cell>
          <cell r="E241">
            <v>11.2</v>
          </cell>
          <cell r="F241">
            <v>104</v>
          </cell>
          <cell r="G241">
            <v>9.2999999999999989</v>
          </cell>
          <cell r="H241">
            <v>1</v>
          </cell>
          <cell r="I241">
            <v>9.2999999999999989</v>
          </cell>
          <cell r="J241">
            <v>0</v>
          </cell>
          <cell r="K241">
            <v>9.2999999999999989</v>
          </cell>
          <cell r="L241" t="str">
            <v>BP Red Oxide Zn.Cr.Primer</v>
          </cell>
          <cell r="M241">
            <v>0</v>
          </cell>
          <cell r="N241" t="str">
            <v>Berger</v>
          </cell>
        </row>
        <row r="242">
          <cell r="B242" t="str">
            <v>Synthetic Enamel</v>
          </cell>
          <cell r="C242">
            <v>0.45</v>
          </cell>
          <cell r="D242">
            <v>25</v>
          </cell>
          <cell r="E242">
            <v>12.6</v>
          </cell>
          <cell r="F242">
            <v>153</v>
          </cell>
          <cell r="G242">
            <v>12.2</v>
          </cell>
          <cell r="H242">
            <v>1</v>
          </cell>
          <cell r="I242">
            <v>12.2</v>
          </cell>
          <cell r="J242">
            <v>0</v>
          </cell>
          <cell r="K242">
            <v>12.2</v>
          </cell>
          <cell r="L242" t="str">
            <v>Luxol HB</v>
          </cell>
          <cell r="M242">
            <v>0</v>
          </cell>
          <cell r="N242" t="str">
            <v>Berger</v>
          </cell>
        </row>
        <row r="243">
          <cell r="B243" t="str">
            <v>Heat Resisting Paint-250-400 deg C</v>
          </cell>
          <cell r="C243">
            <v>0.14000000000000001</v>
          </cell>
          <cell r="D243">
            <v>25</v>
          </cell>
          <cell r="E243">
            <v>3.92</v>
          </cell>
          <cell r="F243">
            <v>306</v>
          </cell>
          <cell r="G243">
            <v>78.099999999999994</v>
          </cell>
          <cell r="H243">
            <v>1</v>
          </cell>
          <cell r="I243">
            <v>78.099999999999994</v>
          </cell>
          <cell r="J243">
            <v>0</v>
          </cell>
          <cell r="K243">
            <v>78.099999999999994</v>
          </cell>
          <cell r="L243" t="str">
            <v>HR 47</v>
          </cell>
          <cell r="M243">
            <v>20</v>
          </cell>
          <cell r="N243" t="str">
            <v>Berger</v>
          </cell>
        </row>
        <row r="244">
          <cell r="B244" t="str">
            <v>Heat Resisting Paint -400-500 deg C</v>
          </cell>
          <cell r="C244">
            <v>0.14000000000000001</v>
          </cell>
          <cell r="D244">
            <v>25</v>
          </cell>
          <cell r="E244">
            <v>3.92</v>
          </cell>
          <cell r="F244">
            <v>1044</v>
          </cell>
          <cell r="G244">
            <v>266.40000000000003</v>
          </cell>
          <cell r="H244">
            <v>1</v>
          </cell>
          <cell r="I244">
            <v>266.40000000000003</v>
          </cell>
          <cell r="J244">
            <v>0</v>
          </cell>
          <cell r="K244">
            <v>266.40000000000003</v>
          </cell>
          <cell r="L244" t="str">
            <v>HR 123</v>
          </cell>
          <cell r="M244">
            <v>20</v>
          </cell>
          <cell r="N244" t="str">
            <v>Berger</v>
          </cell>
        </row>
        <row r="245">
          <cell r="B245" t="str">
            <v>Heat Resisting Paint -500-600 deg C</v>
          </cell>
          <cell r="C245">
            <v>0.32</v>
          </cell>
          <cell r="D245">
            <v>25</v>
          </cell>
          <cell r="E245">
            <v>8.9600000000000009</v>
          </cell>
          <cell r="F245">
            <v>1440</v>
          </cell>
          <cell r="G245">
            <v>160.79999999999998</v>
          </cell>
          <cell r="H245">
            <v>1</v>
          </cell>
          <cell r="I245">
            <v>160.79999999999998</v>
          </cell>
          <cell r="J245">
            <v>0</v>
          </cell>
          <cell r="K245">
            <v>160.79999999999998</v>
          </cell>
          <cell r="L245" t="str">
            <v>HR 143</v>
          </cell>
          <cell r="M245">
            <v>20</v>
          </cell>
          <cell r="N245" t="str">
            <v>Berger</v>
          </cell>
        </row>
        <row r="246">
          <cell r="B246" t="str">
            <v>CR High Build Zinc Phosphate Primer</v>
          </cell>
          <cell r="C246">
            <v>0.44</v>
          </cell>
          <cell r="D246">
            <v>25</v>
          </cell>
          <cell r="E246">
            <v>12.32</v>
          </cell>
          <cell r="F246">
            <v>125</v>
          </cell>
          <cell r="G246">
            <v>10.199999999999999</v>
          </cell>
          <cell r="H246">
            <v>1</v>
          </cell>
          <cell r="I246">
            <v>10.199999999999999</v>
          </cell>
          <cell r="J246">
            <v>0</v>
          </cell>
          <cell r="K246">
            <v>10.199999999999999</v>
          </cell>
          <cell r="L246" t="str">
            <v>Linosol HB ZN Phs</v>
          </cell>
          <cell r="M246">
            <v>50</v>
          </cell>
          <cell r="N246" t="str">
            <v>Berger</v>
          </cell>
        </row>
        <row r="247">
          <cell r="B247" t="str">
            <v>Chlorinated Rubber Paint</v>
          </cell>
          <cell r="C247">
            <v>0.36</v>
          </cell>
          <cell r="D247">
            <v>25</v>
          </cell>
          <cell r="E247">
            <v>10.08</v>
          </cell>
          <cell r="F247">
            <v>139</v>
          </cell>
          <cell r="G247">
            <v>13.799999999999999</v>
          </cell>
          <cell r="H247">
            <v>1</v>
          </cell>
          <cell r="I247">
            <v>13.799999999999999</v>
          </cell>
          <cell r="J247">
            <v>0</v>
          </cell>
          <cell r="K247">
            <v>13.799999999999999</v>
          </cell>
          <cell r="L247" t="str">
            <v>Linosol Chl Rbr</v>
          </cell>
          <cell r="M247">
            <v>30</v>
          </cell>
          <cell r="N247" t="str">
            <v>Berger</v>
          </cell>
        </row>
        <row r="248">
          <cell r="B248" t="str">
            <v>Chlorinated Rubber HB Coating</v>
          </cell>
          <cell r="C248">
            <v>0.46</v>
          </cell>
          <cell r="D248">
            <v>25</v>
          </cell>
          <cell r="E248">
            <v>12.88</v>
          </cell>
          <cell r="F248">
            <v>181</v>
          </cell>
          <cell r="G248">
            <v>14.1</v>
          </cell>
          <cell r="H248">
            <v>1</v>
          </cell>
          <cell r="I248">
            <v>14.1</v>
          </cell>
          <cell r="J248">
            <v>0</v>
          </cell>
          <cell r="K248">
            <v>14.1</v>
          </cell>
          <cell r="L248" t="str">
            <v>Linosol HB Clh</v>
          </cell>
          <cell r="M248">
            <v>55</v>
          </cell>
          <cell r="N248" t="str">
            <v>Berger</v>
          </cell>
        </row>
        <row r="249">
          <cell r="B249" t="str">
            <v>Epoxy Zinc Phosphate Primer</v>
          </cell>
          <cell r="C249">
            <v>0.44</v>
          </cell>
          <cell r="D249">
            <v>25</v>
          </cell>
          <cell r="E249">
            <v>12.32</v>
          </cell>
          <cell r="F249">
            <v>167</v>
          </cell>
          <cell r="G249">
            <v>13.6</v>
          </cell>
          <cell r="H249">
            <v>1</v>
          </cell>
          <cell r="I249">
            <v>13.6</v>
          </cell>
          <cell r="J249">
            <v>0</v>
          </cell>
          <cell r="K249">
            <v>13.6</v>
          </cell>
          <cell r="L249" t="str">
            <v>Epilux 610</v>
          </cell>
          <cell r="M249">
            <v>35</v>
          </cell>
          <cell r="N249" t="str">
            <v>Berger</v>
          </cell>
        </row>
        <row r="250">
          <cell r="B250" t="str">
            <v>Epoxy Zinc Rich Primer</v>
          </cell>
          <cell r="C250">
            <v>0.45</v>
          </cell>
          <cell r="D250">
            <v>25</v>
          </cell>
          <cell r="E250">
            <v>12.6</v>
          </cell>
          <cell r="F250">
            <v>383</v>
          </cell>
          <cell r="G250">
            <v>30.400000000000002</v>
          </cell>
          <cell r="H250">
            <v>1</v>
          </cell>
          <cell r="I250">
            <v>30.400000000000002</v>
          </cell>
          <cell r="J250">
            <v>0</v>
          </cell>
          <cell r="K250">
            <v>30.400000000000002</v>
          </cell>
          <cell r="L250" t="str">
            <v>Epilux 4 Zn rch Z88</v>
          </cell>
          <cell r="M250">
            <v>50</v>
          </cell>
          <cell r="N250" t="str">
            <v>Berger</v>
          </cell>
        </row>
        <row r="251">
          <cell r="B251" t="str">
            <v>Epoxy Red oxide Zinc Chromate Primer</v>
          </cell>
          <cell r="C251">
            <v>0.45</v>
          </cell>
          <cell r="D251">
            <v>25</v>
          </cell>
          <cell r="E251">
            <v>12.6</v>
          </cell>
          <cell r="F251">
            <v>160</v>
          </cell>
          <cell r="G251">
            <v>12.7</v>
          </cell>
          <cell r="H251">
            <v>1</v>
          </cell>
          <cell r="I251">
            <v>12.7</v>
          </cell>
          <cell r="J251">
            <v>0</v>
          </cell>
          <cell r="K251">
            <v>12.7</v>
          </cell>
          <cell r="L251" t="str">
            <v xml:space="preserve">Epilux 4 Ro Zn </v>
          </cell>
          <cell r="M251">
            <v>0</v>
          </cell>
          <cell r="N251" t="str">
            <v>Berger</v>
          </cell>
        </row>
        <row r="252">
          <cell r="B252" t="str">
            <v>Epoxy Zinc Chromate Primer (yellow, green)</v>
          </cell>
          <cell r="C252">
            <v>0.4</v>
          </cell>
          <cell r="D252">
            <v>25</v>
          </cell>
          <cell r="E252">
            <v>11.2</v>
          </cell>
          <cell r="F252">
            <v>195</v>
          </cell>
          <cell r="G252">
            <v>17.5</v>
          </cell>
          <cell r="H252">
            <v>1</v>
          </cell>
          <cell r="I252">
            <v>17.5</v>
          </cell>
          <cell r="J252">
            <v>0</v>
          </cell>
          <cell r="K252">
            <v>17.5</v>
          </cell>
          <cell r="L252" t="str">
            <v>Epilux 4 Zn (yellow)</v>
          </cell>
          <cell r="M252">
            <v>0</v>
          </cell>
          <cell r="N252" t="str">
            <v>Berger</v>
          </cell>
        </row>
        <row r="253">
          <cell r="B253" t="str">
            <v>Epoxy HB MIO Coating</v>
          </cell>
          <cell r="C253">
            <v>0.52</v>
          </cell>
          <cell r="D253">
            <v>25</v>
          </cell>
          <cell r="E253">
            <v>14.56</v>
          </cell>
          <cell r="F253">
            <v>230</v>
          </cell>
          <cell r="G253">
            <v>15.799999999999999</v>
          </cell>
          <cell r="H253">
            <v>1</v>
          </cell>
          <cell r="I253">
            <v>15.799999999999999</v>
          </cell>
          <cell r="J253">
            <v>0</v>
          </cell>
          <cell r="K253">
            <v>15.799999999999999</v>
          </cell>
          <cell r="L253" t="str">
            <v>Epilux 4 HB MIO</v>
          </cell>
          <cell r="M253">
            <v>100</v>
          </cell>
          <cell r="N253" t="str">
            <v>Berger</v>
          </cell>
        </row>
        <row r="254">
          <cell r="B254" t="str">
            <v>HB Epoxy Polyamide cured</v>
          </cell>
          <cell r="C254">
            <v>0.6</v>
          </cell>
          <cell r="D254">
            <v>25</v>
          </cell>
          <cell r="E254">
            <v>16.8</v>
          </cell>
          <cell r="F254">
            <v>264</v>
          </cell>
          <cell r="G254">
            <v>15.799999999999999</v>
          </cell>
          <cell r="H254">
            <v>1</v>
          </cell>
          <cell r="I254">
            <v>15.799999999999999</v>
          </cell>
          <cell r="J254">
            <v>0</v>
          </cell>
          <cell r="K254">
            <v>15.799999999999999</v>
          </cell>
          <cell r="L254" t="str">
            <v>Eplilux 78 HB TL (Grey)</v>
          </cell>
          <cell r="M254">
            <v>0</v>
          </cell>
          <cell r="N254" t="str">
            <v>Berger</v>
          </cell>
        </row>
        <row r="255">
          <cell r="B255" t="str">
            <v>Epoxy Finish Paint</v>
          </cell>
          <cell r="C255">
            <v>0.6</v>
          </cell>
          <cell r="D255">
            <v>25</v>
          </cell>
          <cell r="E255">
            <v>16.8</v>
          </cell>
          <cell r="F255">
            <v>264</v>
          </cell>
          <cell r="G255">
            <v>15.799999999999999</v>
          </cell>
          <cell r="H255">
            <v>1</v>
          </cell>
          <cell r="I255">
            <v>15.799999999999999</v>
          </cell>
          <cell r="J255">
            <v>0</v>
          </cell>
          <cell r="K255">
            <v>15.799999999999999</v>
          </cell>
          <cell r="L255" t="str">
            <v>Eplilux 89 HB Finish (Grey)</v>
          </cell>
          <cell r="M255">
            <v>0</v>
          </cell>
          <cell r="N255" t="str">
            <v>Berger</v>
          </cell>
        </row>
        <row r="256">
          <cell r="B256" t="str">
            <v>Epoxy HB Enamel</v>
          </cell>
          <cell r="C256">
            <v>0.47</v>
          </cell>
          <cell r="D256">
            <v>25</v>
          </cell>
          <cell r="E256">
            <v>13.16</v>
          </cell>
          <cell r="F256">
            <v>230</v>
          </cell>
          <cell r="G256">
            <v>17.5</v>
          </cell>
          <cell r="H256">
            <v>1</v>
          </cell>
          <cell r="I256">
            <v>17.5</v>
          </cell>
          <cell r="J256">
            <v>0</v>
          </cell>
          <cell r="K256">
            <v>17.5</v>
          </cell>
          <cell r="L256" t="str">
            <v>Epilux 155</v>
          </cell>
          <cell r="M256">
            <v>60</v>
          </cell>
          <cell r="N256" t="str">
            <v>Berger</v>
          </cell>
        </row>
        <row r="257">
          <cell r="B257" t="str">
            <v>Coal Tar Epoxy</v>
          </cell>
          <cell r="C257">
            <v>0.75</v>
          </cell>
          <cell r="D257">
            <v>25</v>
          </cell>
          <cell r="E257">
            <v>21</v>
          </cell>
          <cell r="F257">
            <v>132</v>
          </cell>
          <cell r="G257">
            <v>6.3</v>
          </cell>
          <cell r="H257">
            <v>1</v>
          </cell>
          <cell r="I257">
            <v>6.3</v>
          </cell>
          <cell r="J257">
            <v>0</v>
          </cell>
          <cell r="K257">
            <v>6.3</v>
          </cell>
          <cell r="L257" t="str">
            <v>Epilux 5 CTE (Black)</v>
          </cell>
          <cell r="M257">
            <v>0</v>
          </cell>
          <cell r="N257" t="str">
            <v>Berger</v>
          </cell>
        </row>
        <row r="258">
          <cell r="B258" t="str">
            <v>Inorgonic Zinc ethyl Silicate</v>
          </cell>
          <cell r="C258">
            <v>0.6</v>
          </cell>
          <cell r="D258">
            <v>25</v>
          </cell>
          <cell r="E258">
            <v>16.8</v>
          </cell>
          <cell r="F258">
            <v>418</v>
          </cell>
          <cell r="G258">
            <v>24.900000000000002</v>
          </cell>
          <cell r="H258">
            <v>1</v>
          </cell>
          <cell r="I258">
            <v>24.900000000000002</v>
          </cell>
          <cell r="J258">
            <v>0</v>
          </cell>
          <cell r="K258">
            <v>24.900000000000002</v>
          </cell>
          <cell r="L258" t="str">
            <v>Zinc Anode 304</v>
          </cell>
          <cell r="M258">
            <v>75</v>
          </cell>
          <cell r="N258" t="str">
            <v>Berger</v>
          </cell>
        </row>
        <row r="259">
          <cell r="B259" t="str">
            <v>Epoxy Polyurethane Enamel (blue, yellow, orange)</v>
          </cell>
          <cell r="C259">
            <v>0.4</v>
          </cell>
          <cell r="D259">
            <v>25</v>
          </cell>
          <cell r="E259">
            <v>11.2</v>
          </cell>
          <cell r="F259">
            <v>473</v>
          </cell>
          <cell r="G259">
            <v>42.300000000000004</v>
          </cell>
          <cell r="H259">
            <v>1</v>
          </cell>
          <cell r="I259">
            <v>42.300000000000004</v>
          </cell>
          <cell r="J259">
            <v>0</v>
          </cell>
          <cell r="K259">
            <v>42.300000000000004</v>
          </cell>
          <cell r="L259" t="str">
            <v>Berger Epithane (Grey)</v>
          </cell>
          <cell r="M259">
            <v>0</v>
          </cell>
          <cell r="N259" t="str">
            <v>Berger</v>
          </cell>
        </row>
        <row r="260">
          <cell r="B260" t="str">
            <v>Acrylic Polyurethane</v>
          </cell>
          <cell r="C260">
            <v>0.45</v>
          </cell>
          <cell r="D260">
            <v>25</v>
          </cell>
          <cell r="E260">
            <v>12.6</v>
          </cell>
          <cell r="F260">
            <v>432</v>
          </cell>
          <cell r="G260">
            <v>34.300000000000004</v>
          </cell>
          <cell r="H260">
            <v>1</v>
          </cell>
          <cell r="I260">
            <v>34.300000000000004</v>
          </cell>
          <cell r="J260">
            <v>0</v>
          </cell>
          <cell r="K260">
            <v>34.300000000000004</v>
          </cell>
          <cell r="L260" t="str">
            <v>Bergerthane (Grey)</v>
          </cell>
          <cell r="M260">
            <v>0</v>
          </cell>
          <cell r="N260" t="str">
            <v>Berger</v>
          </cell>
        </row>
        <row r="261">
          <cell r="B261" t="str">
            <v>Black Bituminuous Paint IS 158</v>
          </cell>
          <cell r="C261">
            <v>0.37</v>
          </cell>
          <cell r="D261">
            <v>25</v>
          </cell>
          <cell r="E261">
            <v>10.36</v>
          </cell>
          <cell r="F261">
            <v>63</v>
          </cell>
          <cell r="G261">
            <v>6.1</v>
          </cell>
          <cell r="H261">
            <v>1</v>
          </cell>
          <cell r="I261">
            <v>6.1</v>
          </cell>
          <cell r="J261">
            <v>0</v>
          </cell>
          <cell r="K261">
            <v>6.1</v>
          </cell>
          <cell r="L261" t="str">
            <v>BP Bituminuous</v>
          </cell>
          <cell r="M261">
            <v>0</v>
          </cell>
          <cell r="N261" t="str">
            <v>Berger</v>
          </cell>
        </row>
        <row r="262">
          <cell r="B262" t="str">
            <v>Vinyl Chemical resitant Paint</v>
          </cell>
          <cell r="C262">
            <v>0.45</v>
          </cell>
          <cell r="D262">
            <v>25</v>
          </cell>
          <cell r="E262">
            <v>12.6</v>
          </cell>
          <cell r="F262">
            <v>195</v>
          </cell>
          <cell r="G262">
            <v>15.5</v>
          </cell>
          <cell r="H262">
            <v>1</v>
          </cell>
          <cell r="I262">
            <v>15.5</v>
          </cell>
          <cell r="J262">
            <v>0</v>
          </cell>
          <cell r="K262">
            <v>15.5</v>
          </cell>
          <cell r="L262" t="str">
            <v>Luxavin CR ENL</v>
          </cell>
          <cell r="M262">
            <v>0</v>
          </cell>
          <cell r="N262" t="str">
            <v>Berger</v>
          </cell>
        </row>
        <row r="263">
          <cell r="B263" t="str">
            <v>Anti-saline primer</v>
          </cell>
          <cell r="C263">
            <v>0.35</v>
          </cell>
          <cell r="D263">
            <v>25</v>
          </cell>
          <cell r="E263">
            <v>9.8000000000000007</v>
          </cell>
          <cell r="F263">
            <v>188</v>
          </cell>
          <cell r="G263">
            <v>19.200000000000003</v>
          </cell>
          <cell r="H263">
            <v>1</v>
          </cell>
          <cell r="I263">
            <v>19.200000000000003</v>
          </cell>
          <cell r="J263">
            <v>0</v>
          </cell>
          <cell r="K263">
            <v>19.200000000000003</v>
          </cell>
          <cell r="L263" t="str">
            <v>BP Antisaline M Pr</v>
          </cell>
          <cell r="M263">
            <v>0</v>
          </cell>
          <cell r="N263" t="str">
            <v>Berger</v>
          </cell>
        </row>
        <row r="264">
          <cell r="B264" t="str">
            <v>High Build Bitumen</v>
          </cell>
          <cell r="C264">
            <v>0.38</v>
          </cell>
          <cell r="D264">
            <v>25</v>
          </cell>
          <cell r="E264">
            <v>10.64</v>
          </cell>
          <cell r="F264">
            <v>125</v>
          </cell>
          <cell r="G264">
            <v>11.799999999999999</v>
          </cell>
          <cell r="H264">
            <v>1</v>
          </cell>
          <cell r="I264">
            <v>11.799999999999999</v>
          </cell>
          <cell r="J264">
            <v>0</v>
          </cell>
          <cell r="K264">
            <v>11.799999999999999</v>
          </cell>
          <cell r="L264" t="str">
            <v>BP HB Black</v>
          </cell>
          <cell r="M264">
            <v>0</v>
          </cell>
          <cell r="N264" t="str">
            <v>Berger</v>
          </cell>
        </row>
      </sheetData>
      <sheetData sheetId="14" refreshError="1"/>
      <sheetData sheetId="15" refreshError="1"/>
      <sheetData sheetId="16" refreshError="1"/>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8">
          <cell r="T8">
            <v>0.13196412585279399</v>
          </cell>
          <cell r="V8">
            <v>9.070369703218191E-2</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갑지"/>
      <sheetName val="Appendix A14"/>
      <sheetName val="Total"/>
      <sheetName val="M"/>
      <sheetName val="Kiss"/>
      <sheetName val="List"/>
      <sheetName val="ITI"/>
      <sheetName val="IS"/>
      <sheetName val="MCS"/>
      <sheetName val="Act"/>
      <sheetName val="Late"/>
      <sheetName val="Disc"/>
      <sheetName val="PO-MFG-CT"/>
      <sheetName val="Sheet2"/>
      <sheetName val="Input"/>
      <sheetName val="03년 현장공사비 실적 총괄"/>
      <sheetName val="03년 현장공사비 실적 상세"/>
      <sheetName val="03년 현장자재 및 장비비 실적총괄"/>
      <sheetName val="03년 현장 외주비.자재 및 장비비 실적"/>
      <sheetName val="DESCRIPTION"/>
      <sheetName val="BM DATA SHEET"/>
      <sheetName val="집계표(OPTION)"/>
      <sheetName val="Sheet1"/>
      <sheetName val="5대총괄"/>
      <sheetName val="PROPOSAL"/>
      <sheetName val="찍기"/>
      <sheetName val="환율"/>
      <sheetName val="DB_ET200(R. A)"/>
      <sheetName val="경영현황"/>
      <sheetName val="INSTR"/>
      <sheetName val="#REF"/>
      <sheetName val="설산1.나"/>
      <sheetName val="본사S"/>
      <sheetName val="INPUT DATA OF SCHEDULE"/>
      <sheetName val="예산"/>
      <sheetName val="Orbit"/>
      <sheetName val="No Inspection"/>
      <sheetName val="jobhist"/>
      <sheetName val="건내용"/>
      <sheetName val="상반기손익차2총괄"/>
      <sheetName val="Volume"/>
      <sheetName val="DB_on_off valve"/>
      <sheetName val="??"/>
      <sheetName val="Equipment"/>
      <sheetName val="TL,Termination"/>
      <sheetName val="Cable,Conduit"/>
      <sheetName val="ACTDATA"/>
      <sheetName val="공사내역"/>
      <sheetName val="자바라1"/>
      <sheetName val="해외 연수비용 계산-삭제"/>
      <sheetName val="해외 기술훈련비 (합계)"/>
      <sheetName val="A"/>
      <sheetName val="일위대가"/>
      <sheetName val="FORM-0"/>
      <sheetName val="Cash2"/>
      <sheetName val="Z"/>
      <sheetName val="dongia (2)"/>
      <sheetName val="TOEC"/>
      <sheetName val="steam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ANAL"/>
      <sheetName val="Material "/>
      <sheetName val="Ave.wtd.rates"/>
      <sheetName val=" AnalysisPCC"/>
      <sheetName val="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
          <cell r="E20">
            <v>518.02120141342755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HPs"/>
      <sheetName val="design"/>
      <sheetName val="scour depth"/>
      <sheetName val="drwing"/>
      <sheetName val="pail wall-u-S"/>
      <sheetName val="head wall u.s"/>
      <sheetName val="wing u-s"/>
      <sheetName val="head wall D-S"/>
      <sheetName val="USBR"/>
      <sheetName val="ESTIM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 val="Sump_cal"/>
      <sheetName val="Design"/>
      <sheetName val="SP Break Up"/>
      <sheetName val="Boiler&amp;TG"/>
      <sheetName val="Report"/>
      <sheetName val="loadcal"/>
      <sheetName val="ANAL-PIPE LINE"/>
      <sheetName val="Process"/>
      <sheetName val="ANALYSIS"/>
      <sheetName val="LOCAL RATES"/>
      <sheetName val="hdpe weights"/>
      <sheetName val="PVC weights"/>
      <sheetName val="Cal_(2)"/>
      <sheetName val="SOR"/>
      <sheetName val="01-04-08-30-06-08"/>
      <sheetName val="D"/>
      <sheetName val="office"/>
      <sheetName val="Lab"/>
      <sheetName val="final abstract"/>
      <sheetName val="BHANDUP"/>
      <sheetName val="FT-05-02IsoBOM"/>
      <sheetName val="Intro"/>
      <sheetName val="PLAN_FEB97"/>
      <sheetName val="Voucher paid KR3"/>
      <sheetName val="Direct cost shed A-2 "/>
      <sheetName val="upa"/>
      <sheetName val="rdamdata"/>
      <sheetName val="lead-st"/>
      <sheetName val="VISION 2000"/>
      <sheetName val="1-OBJ98 "/>
      <sheetName val="basdat"/>
      <sheetName val="Cal(6.3.2) GSB-T"/>
      <sheetName val="ENCL9"/>
      <sheetName val="Rate Analysis "/>
      <sheetName val="INPUT"/>
      <sheetName val="Headings"/>
      <sheetName val="CFForecast detail"/>
      <sheetName val="Site Dev BOQ"/>
      <sheetName val="F1a-Pile"/>
      <sheetName val="horizontal"/>
      <sheetName val="Balustrade"/>
      <sheetName val="Detail"/>
      <sheetName val="LIST OF MAKES"/>
      <sheetName val="INPUT SHEET"/>
      <sheetName val="RES-PLANNING"/>
      <sheetName val="Vehicles"/>
      <sheetName val="Lead"/>
      <sheetName val="Pay_Sep06"/>
      <sheetName val="Basement Budget"/>
      <sheetName val="INDIGINEOUS ITEMS "/>
      <sheetName val="PARASITIC"/>
      <sheetName val="Reinforcement"/>
      <sheetName val="DSLP"/>
      <sheetName val="Codes"/>
      <sheetName val="Break up Sheet"/>
      <sheetName val="Electrical"/>
      <sheetName val="factors"/>
      <sheetName val="Material "/>
      <sheetName val="Labour &amp; Plant"/>
      <sheetName val="sheeet7"/>
      <sheetName val="TBAL9697 -group wise  sdpl"/>
      <sheetName val="Boq"/>
      <sheetName val="HEAD"/>
      <sheetName val="RCC,Ret. Wall"/>
      <sheetName val="girder"/>
      <sheetName val="Supplier"/>
      <sheetName val="Building 1"/>
      <sheetName val="CFForecast_detail"/>
      <sheetName val="Site_Dev_BOQ"/>
      <sheetName val="LIST_OF_MAKES"/>
      <sheetName val="INPUT_SHEET"/>
      <sheetName val="SP_Break_Up"/>
      <sheetName val="Basement_Budget"/>
      <sheetName val="INDIGINEOUS_ITEMS_"/>
      <sheetName val="Break_up_Sheet"/>
      <sheetName val="Building_1"/>
      <sheetName val="TBAL9697_-group_wise__sdpl"/>
      <sheetName val="RCC,Ret__Wall"/>
      <sheetName val="Material_"/>
      <sheetName val="Labour_&amp;_Plant"/>
      <sheetName val="Cal_(2)1"/>
      <sheetName val="CFForecast_detail1"/>
      <sheetName val="Site_Dev_BOQ1"/>
      <sheetName val="LIST_OF_MAKES1"/>
      <sheetName val="INPUT_SHEET1"/>
      <sheetName val="SP_Break_Up1"/>
      <sheetName val="Basement_Budget1"/>
      <sheetName val="INDIGINEOUS_ITEMS_1"/>
      <sheetName val="Break_up_Sheet1"/>
      <sheetName val="Building_11"/>
      <sheetName val="TBAL9697_-group_wise__sdpl1"/>
      <sheetName val="RCC,Ret__Wall1"/>
      <sheetName val="Material_1"/>
      <sheetName val="Labour_&amp;_Plant1"/>
      <sheetName val="Cal_(2)2"/>
      <sheetName val="CFForecast_detail2"/>
      <sheetName val="Site_Dev_BOQ2"/>
      <sheetName val="LIST_OF_MAKES2"/>
      <sheetName val="INPUT_SHEET2"/>
      <sheetName val="SP_Break_Up2"/>
      <sheetName val="Basement_Budget2"/>
      <sheetName val="INDIGINEOUS_ITEMS_2"/>
      <sheetName val="Break_up_Sheet2"/>
      <sheetName val="Building_12"/>
      <sheetName val="TBAL9697_-group_wise__sdpl2"/>
      <sheetName val="RCC,Ret__Wall2"/>
      <sheetName val="Material_2"/>
      <sheetName val="Labour_&amp;_Plant2"/>
      <sheetName val="Sch. Areas"/>
      <sheetName val="Extra Item"/>
      <sheetName val="Cal_(2)3"/>
      <sheetName val="CFForecast_detail3"/>
      <sheetName val="Site_Dev_BOQ3"/>
      <sheetName val="LIST_OF_MAKES3"/>
      <sheetName val="INPUT_SHEET3"/>
      <sheetName val="SP_Break_Up3"/>
      <sheetName val="Basement_Budget3"/>
      <sheetName val="INDIGINEOUS_ITEMS_3"/>
      <sheetName val="Break_up_Sheet3"/>
      <sheetName val="Building_13"/>
      <sheetName val="TBAL9697_-group_wise__sdpl3"/>
      <sheetName val="RCC,Ret__Wall3"/>
      <sheetName val="Material_3"/>
      <sheetName val="Labour_&amp;_Plant3"/>
      <sheetName val="Cal_(2)4"/>
      <sheetName val="CFForecast_detail4"/>
      <sheetName val="Site_Dev_BOQ4"/>
      <sheetName val="LIST_OF_MAKES4"/>
      <sheetName val="INPUT_SHEET4"/>
      <sheetName val="SP_Break_Up4"/>
      <sheetName val="Basement_Budget4"/>
      <sheetName val="INDIGINEOUS_ITEMS_4"/>
      <sheetName val="Break_up_Sheet4"/>
      <sheetName val="Building_14"/>
      <sheetName val="TBAL9697_-group_wise__sdpl4"/>
      <sheetName val="RCC,Ret__Wall4"/>
      <sheetName val="Material_4"/>
      <sheetName val="Labour_&amp;_Plant4"/>
      <sheetName val="Timesheet"/>
      <sheetName val="COLUMN"/>
      <sheetName val="item"/>
      <sheetName val="HPL"/>
      <sheetName val="A.O.R r1"/>
      <sheetName val="A.O.R r1Str"/>
      <sheetName val="EST-CIVIL"/>
      <sheetName val="IO LIST"/>
      <sheetName val="Measurment"/>
      <sheetName val="Name List"/>
      <sheetName val="Formulas"/>
      <sheetName val="NPV"/>
      <sheetName val="1-Pop Proj"/>
      <sheetName val="RATIOS"/>
      <sheetName val="MRATES"/>
    </sheetNames>
    <sheetDataSet>
      <sheetData sheetId="0">
        <row r="1">
          <cell r="B1">
            <v>121</v>
          </cell>
        </row>
      </sheetData>
      <sheetData sheetId="1">
        <row r="1">
          <cell r="B1">
            <v>121</v>
          </cell>
        </row>
      </sheetData>
      <sheetData sheetId="2">
        <row r="1">
          <cell r="B1">
            <v>121</v>
          </cell>
        </row>
      </sheetData>
      <sheetData sheetId="3">
        <row r="2">
          <cell r="J2">
            <v>22</v>
          </cell>
        </row>
        <row r="3">
          <cell r="J3">
            <v>0</v>
          </cell>
        </row>
      </sheetData>
      <sheetData sheetId="4">
        <row r="1">
          <cell r="B1">
            <v>121</v>
          </cell>
          <cell r="R1">
            <v>115</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1">
          <cell r="R1">
            <v>115</v>
          </cell>
        </row>
      </sheetData>
      <sheetData sheetId="74">
        <row r="1">
          <cell r="R1">
            <v>115</v>
          </cell>
        </row>
      </sheetData>
      <sheetData sheetId="75">
        <row r="1">
          <cell r="R1">
            <v>115</v>
          </cell>
        </row>
      </sheetData>
      <sheetData sheetId="76">
        <row r="1">
          <cell r="R1">
            <v>115</v>
          </cell>
        </row>
      </sheetData>
      <sheetData sheetId="77">
        <row r="1">
          <cell r="R1">
            <v>115</v>
          </cell>
        </row>
      </sheetData>
      <sheetData sheetId="78">
        <row r="1">
          <cell r="R1">
            <v>115</v>
          </cell>
        </row>
      </sheetData>
      <sheetData sheetId="79">
        <row r="1">
          <cell r="R1">
            <v>115</v>
          </cell>
        </row>
      </sheetData>
      <sheetData sheetId="80">
        <row r="1">
          <cell r="R1">
            <v>115</v>
          </cell>
        </row>
      </sheetData>
      <sheetData sheetId="81">
        <row r="1">
          <cell r="R1">
            <v>115</v>
          </cell>
        </row>
      </sheetData>
      <sheetData sheetId="82">
        <row r="1">
          <cell r="R1">
            <v>115</v>
          </cell>
        </row>
      </sheetData>
      <sheetData sheetId="83">
        <row r="1">
          <cell r="R1">
            <v>115</v>
          </cell>
        </row>
      </sheetData>
      <sheetData sheetId="84">
        <row r="1">
          <cell r="R1">
            <v>115</v>
          </cell>
        </row>
      </sheetData>
      <sheetData sheetId="85">
        <row r="1">
          <cell r="R1">
            <v>115</v>
          </cell>
        </row>
      </sheetData>
      <sheetData sheetId="86">
        <row r="1">
          <cell r="R1">
            <v>115</v>
          </cell>
        </row>
      </sheetData>
      <sheetData sheetId="87">
        <row r="1">
          <cell r="R1">
            <v>115</v>
          </cell>
        </row>
      </sheetData>
      <sheetData sheetId="88">
        <row r="1">
          <cell r="R1">
            <v>115</v>
          </cell>
        </row>
      </sheetData>
      <sheetData sheetId="89">
        <row r="1">
          <cell r="R1">
            <v>115</v>
          </cell>
        </row>
      </sheetData>
      <sheetData sheetId="90">
        <row r="1">
          <cell r="R1">
            <v>115</v>
          </cell>
        </row>
      </sheetData>
      <sheetData sheetId="91">
        <row r="1">
          <cell r="R1">
            <v>115</v>
          </cell>
        </row>
      </sheetData>
      <sheetData sheetId="92">
        <row r="1">
          <cell r="R1">
            <v>115</v>
          </cell>
        </row>
      </sheetData>
      <sheetData sheetId="93">
        <row r="1">
          <cell r="R1">
            <v>115</v>
          </cell>
        </row>
      </sheetData>
      <sheetData sheetId="94">
        <row r="1">
          <cell r="R1">
            <v>115</v>
          </cell>
        </row>
      </sheetData>
      <sheetData sheetId="95">
        <row r="1">
          <cell r="R1">
            <v>115</v>
          </cell>
        </row>
      </sheetData>
      <sheetData sheetId="96">
        <row r="1">
          <cell r="R1">
            <v>115</v>
          </cell>
        </row>
      </sheetData>
      <sheetData sheetId="97">
        <row r="1">
          <cell r="R1">
            <v>115</v>
          </cell>
        </row>
      </sheetData>
      <sheetData sheetId="98">
        <row r="1">
          <cell r="R1">
            <v>115</v>
          </cell>
        </row>
      </sheetData>
      <sheetData sheetId="99">
        <row r="1">
          <cell r="R1">
            <v>115</v>
          </cell>
        </row>
      </sheetData>
      <sheetData sheetId="100">
        <row r="1">
          <cell r="R1">
            <v>115</v>
          </cell>
        </row>
      </sheetData>
      <sheetData sheetId="101">
        <row r="1">
          <cell r="R1">
            <v>115</v>
          </cell>
        </row>
      </sheetData>
      <sheetData sheetId="102">
        <row r="1">
          <cell r="R1">
            <v>115</v>
          </cell>
        </row>
      </sheetData>
      <sheetData sheetId="103">
        <row r="1">
          <cell r="R1">
            <v>115</v>
          </cell>
        </row>
      </sheetData>
      <sheetData sheetId="104">
        <row r="1">
          <cell r="R1">
            <v>115</v>
          </cell>
        </row>
      </sheetData>
      <sheetData sheetId="105">
        <row r="1">
          <cell r="R1">
            <v>115</v>
          </cell>
        </row>
      </sheetData>
      <sheetData sheetId="106">
        <row r="1">
          <cell r="R1">
            <v>115</v>
          </cell>
        </row>
      </sheetData>
      <sheetData sheetId="107">
        <row r="1">
          <cell r="R1">
            <v>115</v>
          </cell>
        </row>
      </sheetData>
      <sheetData sheetId="108">
        <row r="1">
          <cell r="R1">
            <v>115</v>
          </cell>
        </row>
      </sheetData>
      <sheetData sheetId="109">
        <row r="1">
          <cell r="R1">
            <v>115</v>
          </cell>
        </row>
      </sheetData>
      <sheetData sheetId="110">
        <row r="1">
          <cell r="R1">
            <v>115</v>
          </cell>
        </row>
      </sheetData>
      <sheetData sheetId="111">
        <row r="1">
          <cell r="R1">
            <v>115</v>
          </cell>
        </row>
      </sheetData>
      <sheetData sheetId="112">
        <row r="1">
          <cell r="R1">
            <v>115</v>
          </cell>
        </row>
      </sheetData>
      <sheetData sheetId="113">
        <row r="1">
          <cell r="R1">
            <v>115</v>
          </cell>
        </row>
      </sheetData>
      <sheetData sheetId="114">
        <row r="1">
          <cell r="R1">
            <v>115</v>
          </cell>
        </row>
      </sheetData>
      <sheetData sheetId="115" refreshError="1"/>
      <sheetData sheetId="116" refreshError="1"/>
      <sheetData sheetId="117">
        <row r="1">
          <cell r="R1">
            <v>115</v>
          </cell>
        </row>
      </sheetData>
      <sheetData sheetId="118">
        <row r="1">
          <cell r="R1">
            <v>115</v>
          </cell>
        </row>
      </sheetData>
      <sheetData sheetId="119">
        <row r="1">
          <cell r="R1">
            <v>115</v>
          </cell>
        </row>
      </sheetData>
      <sheetData sheetId="120">
        <row r="1">
          <cell r="R1">
            <v>115</v>
          </cell>
        </row>
      </sheetData>
      <sheetData sheetId="121">
        <row r="1">
          <cell r="R1">
            <v>115</v>
          </cell>
        </row>
      </sheetData>
      <sheetData sheetId="122">
        <row r="1">
          <cell r="R1">
            <v>115</v>
          </cell>
        </row>
      </sheetData>
      <sheetData sheetId="123">
        <row r="1">
          <cell r="R1">
            <v>115</v>
          </cell>
        </row>
      </sheetData>
      <sheetData sheetId="124">
        <row r="1">
          <cell r="R1">
            <v>115</v>
          </cell>
        </row>
      </sheetData>
      <sheetData sheetId="125">
        <row r="1">
          <cell r="R1">
            <v>115</v>
          </cell>
        </row>
      </sheetData>
      <sheetData sheetId="126">
        <row r="1">
          <cell r="R1">
            <v>115</v>
          </cell>
        </row>
      </sheetData>
      <sheetData sheetId="127">
        <row r="1">
          <cell r="R1">
            <v>115</v>
          </cell>
        </row>
      </sheetData>
      <sheetData sheetId="128">
        <row r="1">
          <cell r="R1">
            <v>115</v>
          </cell>
        </row>
      </sheetData>
      <sheetData sheetId="129">
        <row r="1">
          <cell r="R1">
            <v>115</v>
          </cell>
        </row>
      </sheetData>
      <sheetData sheetId="130">
        <row r="1">
          <cell r="R1">
            <v>115</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Rates"/>
      <sheetName val="Road"/>
      <sheetName val="Culvert"/>
      <sheetName val="Bridges"/>
      <sheetName val="Misc"/>
      <sheetName val="Labour"/>
      <sheetName val="Mtl"/>
      <sheetName val="Mcry"/>
      <sheetName val="Total"/>
      <sheetName val="Cashflow"/>
      <sheetName val="C-Flow"/>
      <sheetName val="Final"/>
      <sheetName val="Tech."/>
      <sheetName val="Lab-Survey-Furn."/>
      <sheetName val="Rate Analysis "/>
      <sheetName val="LOCAL RATES"/>
      <sheetName val="Sheet1"/>
    </sheetNames>
    <sheetDataSet>
      <sheetData sheetId="0"/>
      <sheetData sheetId="1"/>
      <sheetData sheetId="2">
        <row r="112">
          <cell r="H112">
            <v>75</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Intro"/>
      <sheetName val="GRAIN_SIZE_"/>
      <sheetName val="Sp_Gr_"/>
      <sheetName val="C_B_R"/>
      <sheetName val="sp_CBR"/>
      <sheetName val="부대내역"/>
      <sheetName val="Resource"/>
      <sheetName val="Material"/>
      <sheetName val="Labour &amp; Plant"/>
      <sheetName val="PRECAST lightconc-II"/>
      <sheetName val="Improvements"/>
      <sheetName val="Steel Structure"/>
      <sheetName val="Steel-Circular"/>
      <sheetName val="Road data"/>
      <sheetName val="purpose&amp;input"/>
      <sheetName val="유동표"/>
      <sheetName val="Sheet1"/>
      <sheetName val="제출내역 (2)"/>
      <sheetName val="Alp-cal"/>
      <sheetName val="COST"/>
      <sheetName val="3차설계"/>
      <sheetName val="PlazaElec"/>
      <sheetName val="Bill-5"/>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Analysis"/>
      <sheetName val="Mix Design"/>
      <sheetName val="Not found as per ground reality"/>
      <sheetName val="Manpower"/>
      <sheetName val="LOCAL RATES"/>
      <sheetName val="ANAL"/>
      <sheetName val="DATA"/>
      <sheetName val="GRAIN_SIZE_1"/>
      <sheetName val="Sp_Gr_1"/>
      <sheetName val="C_B_R1"/>
      <sheetName val="sp_CBR1"/>
      <sheetName val="estimate"/>
      <sheetName val="Culvert"/>
      <sheetName val="UNP-NCW "/>
      <sheetName val="SB_SCH_A3"/>
      <sheetName val="SB SCH_A7"/>
      <sheetName val="MGS"/>
      <sheetName val="Evaluate"/>
      <sheetName val="Riser-1"/>
      <sheetName val="PRELIM5"/>
      <sheetName val="HYDRAULICS"/>
    </sheetNames>
    <sheetDataSet>
      <sheetData sheetId="0"/>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CONC. ANAL"/>
      <sheetName val="Cost of O &amp; O"/>
      <sheetName val="Direct cost shed A-2 "/>
      <sheetName val="Rate Analysis"/>
      <sheetName val="Rates Basic"/>
      <sheetName val="ANAL-PIPE LINE"/>
      <sheetName val="3MLKQ"/>
      <sheetName val="Open"/>
      <sheetName val="BHANDUP"/>
      <sheetName val="Data"/>
      <sheetName val="S2groupcode"/>
      <sheetName val="Index"/>
      <sheetName val="C &amp; G RHS"/>
      <sheetName val="PLAN_FEB97"/>
      <sheetName val="Analy_7-10"/>
      <sheetName val="Data Entry Sheet_Old"/>
      <sheetName val="Lead"/>
      <sheetName val="dBase"/>
      <sheetName val="Data Base"/>
      <sheetName val="Material Rate"/>
      <sheetName val="Plastering"/>
      <sheetName val="SOR"/>
      <sheetName val="Mix Design"/>
      <sheetName val="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Working"/>
      <sheetName val="MS Pipe"/>
      <sheetName val="Hire Charges"/>
      <sheetName val="ANAL"/>
      <sheetName val="MD"/>
      <sheetName val="Sheet4"/>
      <sheetName val="Specifications"/>
      <sheetName val="ANAL (2)"/>
      <sheetName val="ANALYSIS"/>
      <sheetName val="Rates"/>
      <sheetName val="Material"/>
      <sheetName val="Plant &amp;  Machinery"/>
      <sheetName val="RA Civ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 val="WORKING_2"/>
      <sheetName val="LOCAL RATES"/>
      <sheetName val="SUMMARY"/>
    </sheetNames>
    <sheetDataSet>
      <sheetData sheetId="0"/>
      <sheetData sheetId="1" refreshError="1"/>
      <sheetData sheetId="2"/>
      <sheetData sheetId="3"/>
      <sheetData sheetId="4" refreshError="1"/>
      <sheetData sheetId="5">
        <row r="11">
          <cell r="P11">
            <v>1056</v>
          </cell>
        </row>
        <row r="13">
          <cell r="P13">
            <v>1406</v>
          </cell>
        </row>
        <row r="14">
          <cell r="P14">
            <v>1565</v>
          </cell>
        </row>
      </sheetData>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improvement works"/>
      <sheetName val="Margin incl EScalation"/>
      <sheetName val="L+M+P"/>
      <sheetName val="Cash Flow"/>
      <sheetName val="Inflow Abs"/>
      <sheetName val="Out flow Abs"/>
      <sheetName val="Escalation"/>
      <sheetName val="OH-1-Rev"/>
      <sheetName val="OH-2-Rev"/>
      <sheetName val="BG "/>
      <sheetName val="Material Rates"/>
      <sheetName val="Rate Analysis"/>
      <sheetName val="Crusher"/>
      <sheetName val="GSB &amp; WMM"/>
      <sheetName val="HMP Plant"/>
      <sheetName val="Prime coat"/>
      <sheetName val="Tack Coat @ 0.3"/>
      <sheetName val="Tack coat @ 0.25"/>
      <sheetName val="B M"/>
      <sheetName val="DBM"/>
      <sheetName val="BC"/>
      <sheetName val="Vibratory Roller "/>
      <sheetName val="PTR"/>
      <sheetName val="Tandem Roller"/>
      <sheetName val="Tractor with Ripper "/>
      <sheetName val="CONCRETE MIXER"/>
      <sheetName val="Concrete Pump"/>
      <sheetName val="Batching plant"/>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ANAL"/>
      <sheetName val="ANAL-PIPE LINE"/>
      <sheetName val="MS Pipe Working"/>
      <sheetName val="RA Civil"/>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SCH2"/>
      <sheetName val="Sheet1"/>
      <sheetName val="REG"/>
      <sheetName val="EMG"/>
      <sheetName val="EL"/>
      <sheetName val="EP"/>
      <sheetName val="RP"/>
      <sheetName val="ELSG"/>
      <sheetName val="EPSG"/>
      <sheetName val="RPSG"/>
      <sheetName val="ELNG"/>
      <sheetName val="EPNG"/>
      <sheetName val="RPNG"/>
      <sheetName val="ELS1"/>
      <sheetName val="EPS1"/>
      <sheetName val="RPS1"/>
      <sheetName val="ELN1"/>
      <sheetName val="EPN1"/>
      <sheetName val="RPN1"/>
      <sheetName val="ELS2"/>
      <sheetName val="ELN2"/>
      <sheetName val="EPS2"/>
      <sheetName val="EPN2"/>
      <sheetName val="RPS2"/>
      <sheetName val="RPN2"/>
      <sheetName val="ELS3"/>
      <sheetName val="LOAD TABLE"/>
      <sheetName val="EPS3"/>
      <sheetName val="RPS3"/>
      <sheetName val="CABLERET"/>
      <sheetName val="cable"/>
      <sheetName val="switch"/>
      <sheetName val="busbar"/>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0 SUMMARY"/>
      <sheetName val="2.0 GTC_"/>
      <sheetName val="3.0 STC"/>
      <sheetName val="4.0 DOR"/>
      <sheetName val="4.1 Safety DOR"/>
      <sheetName val="4.2 Safety Cost Guide"/>
      <sheetName val="5 Price Summary"/>
      <sheetName val="6.1 Boiler"/>
      <sheetName val="6.2 S_Structure"/>
      <sheetName val="6.3 Manning(Direct Labor)"/>
      <sheetName val="6.4 Manning(Indirect Labor)"/>
      <sheetName val="6.5 Heavy Equipment(Boiler)"/>
      <sheetName val="6.6 Heavy Equipment(S-S)"/>
      <sheetName val="6.7  Tax"/>
      <sheetName val="7.0 Schedule"/>
      <sheetName val="7.1 Const sch"/>
      <sheetName val="7.3 Wage Rate"/>
      <sheetName val="8.0 Documents"/>
      <sheetName val="8.1 Organization"/>
      <sheetName val="8.2 Bidding Cover"/>
      <sheetName val="9.Technical Specification "/>
      <sheetName val="10.Drawing"/>
      <sheetName val="11.Construction SC"/>
      <sheetName val="12.Appendix HSE Management"/>
      <sheetName val="Sheet1"/>
      <sheetName val="DCS"/>
      <sheetName val="ANALY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0 SUMMARY"/>
      <sheetName val="2.0 GTC_"/>
      <sheetName val="3.0 STC"/>
      <sheetName val="4.0 DOR"/>
      <sheetName val="4.1 Safety DOR"/>
      <sheetName val="4.2 Safety Cost Guide"/>
      <sheetName val="5 Price Summary"/>
      <sheetName val="6.1 Boiler"/>
      <sheetName val="6.2 S_Structure"/>
      <sheetName val="6.3 Manning(Direct Labor)"/>
      <sheetName val="6.4 Manning(Indirect Labor)"/>
      <sheetName val="6.5 Heavy Equipment(Boiler)"/>
      <sheetName val="6.6 Heavy Equipment(S-S)"/>
      <sheetName val="6.7  Tax"/>
      <sheetName val="7.0 Schedule"/>
      <sheetName val="7.1 Const sch"/>
      <sheetName val="7.3 Wage Rate"/>
      <sheetName val="8.0 Documents"/>
      <sheetName val="8.1 Organization"/>
      <sheetName val="8.2 Bidding Cover"/>
      <sheetName val="9.Technical Specification "/>
      <sheetName val="10.Drawing"/>
      <sheetName val="11.Construction SC"/>
      <sheetName val="12.Appendix HSE Management"/>
      <sheetName val="Sheet1"/>
      <sheetName val="DCS"/>
      <sheetName val="ANALY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Bed"/>
      <sheetName val="CondPol"/>
      <sheetName val="Sheet5"/>
      <sheetName val="ANALYSER"/>
      <sheetName val="DCS"/>
      <sheetName val="토목64"/>
      <sheetName val="환산표"/>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Bed"/>
      <sheetName val="CondPol"/>
      <sheetName val="Sheet5"/>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orm-C4"/>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TB"/>
      <sheetName val="cf"/>
      <sheetName val="orders"/>
      <sheetName val="macros"/>
      <sheetName val="strain"/>
      <sheetName val="Form_A"/>
      <sheetName val="Sheet5"/>
      <sheetName val="banilad"/>
      <sheetName val="Mactan"/>
      <sheetName val="Mandaue"/>
      <sheetName val="DSLP"/>
      <sheetName val="Purlin(7m)"/>
      <sheetName val="Key Assumptions"/>
      <sheetName val="dBase"/>
      <sheetName val="PACK (B)"/>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s"/>
      <sheetName val="Transfer"/>
      <sheetName val="S4"/>
      <sheetName val="wordsdata"/>
      <sheetName val="Intro"/>
      <sheetName val="Load Details-220kV"/>
      <sheetName val="analysis"/>
      <sheetName val="Bongaon"/>
      <sheetName val="Jeerat"/>
      <sheetName val="NJP"/>
      <sheetName val="ASSAm Gua PBC"/>
      <sheetName val="Assumptions"/>
      <sheetName val="Khalifa Parkf"/>
      <sheetName val="4 Annex 1 Basic rate"/>
      <sheetName val="SITE OVERHEADS"/>
      <sheetName val="water prop."/>
      <sheetName val="Major Br. Statement"/>
      <sheetName val="STN WISE EMR"/>
      <sheetName val="220&amp;132"/>
      <sheetName val="Civil Boq"/>
      <sheetName val="Elite 1 - MBCL"/>
      <sheetName val="FINOL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dat"/>
      <sheetName val="property"/>
      <sheetName val="tables"/>
      <sheetName val="coeff"/>
      <sheetName val="maing1"/>
      <sheetName val="sumbm"/>
      <sheetName val="maing2"/>
      <sheetName val="Shear f "/>
      <sheetName val="cross gr"/>
      <sheetName val="BHANDUP"/>
      <sheetName val="Cost of O &amp; O"/>
      <sheetName val="Analysis"/>
    </sheetNames>
    <sheetDataSet>
      <sheetData sheetId="0">
        <row r="4">
          <cell r="D4">
            <v>19.5</v>
          </cell>
        </row>
        <row r="5">
          <cell r="D5">
            <v>11</v>
          </cell>
        </row>
        <row r="8">
          <cell r="D8">
            <v>0.55000000000000004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P1"/>
      <sheetName val="P2"/>
      <sheetName val="P3"/>
      <sheetName val="P4"/>
      <sheetName val="P5"/>
      <sheetName val="P6"/>
      <sheetName val="P7"/>
      <sheetName val="P8"/>
      <sheetName val="P9"/>
      <sheetName val="P10"/>
      <sheetName val="P11"/>
      <sheetName val="P12"/>
      <sheetName val="P13"/>
      <sheetName val="P14"/>
      <sheetName val="P15"/>
      <sheetName val="Transport"/>
      <sheetName val="Civil 1"/>
      <sheetName val="Civil 2"/>
      <sheetName val="Civil 3"/>
      <sheetName val="Site 1"/>
      <sheetName val="Site 2"/>
      <sheetName val="Site 3"/>
      <sheetName val="Site Faci"/>
      <sheetName val="Engg-Exec-1"/>
      <sheetName val="Engg-Exec-2"/>
      <sheetName val="Site-Precom-1"/>
      <sheetName val="Site-Precom-2"/>
      <sheetName val="Site-Precom-Vendor"/>
      <sheetName val="Collab"/>
      <sheetName val="Cont"/>
      <sheetName val="Risk-Anal"/>
      <sheetName val="Risk-Table"/>
      <sheetName val="Risk-Graph"/>
      <sheetName val="Analysis1"/>
      <sheetName val="Analysis2"/>
      <sheetName val="Analysis3"/>
      <sheetName val="Totals-SMG"/>
      <sheetName val="Totals"/>
      <sheetName val="User"/>
      <sheetName val="Ranges"/>
      <sheetName val="For SMG"/>
      <sheetName val="calc"/>
      <sheetName val="steel"/>
      <sheetName val="pressure-parts"/>
      <sheetName val="Castings-Misc"/>
      <sheetName val="fabrn_shop"/>
      <sheetName val="constrn"/>
      <sheetName val="CONVN_FABRN_ONLY"/>
      <sheetName val="Fan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Q8">
            <v>37712</v>
          </cell>
          <cell r="AR8">
            <v>38078</v>
          </cell>
          <cell r="AS8">
            <v>38443</v>
          </cell>
        </row>
        <row r="10">
          <cell r="D10" t="str">
            <v>Tubes</v>
          </cell>
          <cell r="E10" t="str">
            <v>Fittings</v>
          </cell>
          <cell r="F10" t="str">
            <v>Flanges</v>
          </cell>
          <cell r="G10" t="str">
            <v>Welding Consumables</v>
          </cell>
        </row>
        <row r="11">
          <cell r="D11" t="str">
            <v>Fans</v>
          </cell>
          <cell r="E11" t="str">
            <v>Turbines</v>
          </cell>
          <cell r="F11" t="str">
            <v>Blowers</v>
          </cell>
          <cell r="G11" t="str">
            <v>Venturi</v>
          </cell>
          <cell r="H11" t="str">
            <v>Intake Duct</v>
          </cell>
        </row>
        <row r="12">
          <cell r="D12" t="str">
            <v>Gas Burners</v>
          </cell>
          <cell r="E12" t="str">
            <v>Oil Burners</v>
          </cell>
          <cell r="F12" t="str">
            <v>Dual Burners</v>
          </cell>
          <cell r="G12" t="str">
            <v>Fixed Ignitors</v>
          </cell>
          <cell r="H12" t="str">
            <v>Mains -Portable Ignitors</v>
          </cell>
          <cell r="I12" t="str">
            <v>Battery -Portable Ignitors</v>
          </cell>
          <cell r="J12" t="str">
            <v>Burner-performance Testing</v>
          </cell>
        </row>
        <row r="13">
          <cell r="D13" t="str">
            <v>Scanner</v>
          </cell>
          <cell r="E13" t="str">
            <v>Ionisation Rod</v>
          </cell>
          <cell r="F13" t="str">
            <v>Control Panel</v>
          </cell>
          <cell r="G13" t="str">
            <v>PLC</v>
          </cell>
          <cell r="H13" t="str">
            <v>Cabling</v>
          </cell>
        </row>
        <row r="14">
          <cell r="D14" t="str">
            <v>Cast Iron</v>
          </cell>
          <cell r="E14" t="str">
            <v>Tubular</v>
          </cell>
          <cell r="F14" t="str">
            <v>Plate</v>
          </cell>
        </row>
        <row r="15">
          <cell r="D15" t="str">
            <v>Top-Supports</v>
          </cell>
          <cell r="E15" t="str">
            <v>Int. Supports</v>
          </cell>
          <cell r="F15" t="str">
            <v>Guides</v>
          </cell>
        </row>
        <row r="16">
          <cell r="D16" t="str">
            <v>Castables</v>
          </cell>
          <cell r="E16" t="str">
            <v>Z block</v>
          </cell>
          <cell r="F16" t="str">
            <v>Bricks</v>
          </cell>
          <cell r="G16" t="str">
            <v>Blanket</v>
          </cell>
          <cell r="H16" t="str">
            <v>Min. wool</v>
          </cell>
          <cell r="I16" t="str">
            <v>Fiberglass</v>
          </cell>
          <cell r="J16" t="str">
            <v>FOAMGLAS</v>
          </cell>
          <cell r="K16" t="str">
            <v>PIR</v>
          </cell>
          <cell r="L16" t="str">
            <v>PUF</v>
          </cell>
          <cell r="M16" t="str">
            <v>Internal Paint</v>
          </cell>
        </row>
        <row r="17">
          <cell r="D17" t="str">
            <v>Steel plates</v>
          </cell>
          <cell r="E17" t="str">
            <v>Sections</v>
          </cell>
          <cell r="F17" t="str">
            <v>Grating</v>
          </cell>
          <cell r="G17" t="str">
            <v>Fdn. Bolts</v>
          </cell>
          <cell r="H17" t="str">
            <v>Plat-ladders</v>
          </cell>
          <cell r="I17" t="str">
            <v>Paints</v>
          </cell>
          <cell r="J17" t="str">
            <v>SS-Plates</v>
          </cell>
          <cell r="K17" t="str">
            <v>Fabrication</v>
          </cell>
        </row>
        <row r="18">
          <cell r="D18" t="str">
            <v>Hot Oil Package</v>
          </cell>
          <cell r="E18" t="str">
            <v>Flare</v>
          </cell>
          <cell r="F18" t="str">
            <v>Water treatm't</v>
          </cell>
          <cell r="G18" t="str">
            <v>N2 generat'n</v>
          </cell>
          <cell r="H18" t="str">
            <v>Dosing</v>
          </cell>
          <cell r="I18" t="str">
            <v>Boiler</v>
          </cell>
          <cell r="J18" t="str">
            <v>Air cond'n</v>
          </cell>
          <cell r="K18" t="str">
            <v>Catalyst loading</v>
          </cell>
          <cell r="L18" t="str">
            <v>Fire protec'n</v>
          </cell>
        </row>
        <row r="19">
          <cell r="D19" t="str">
            <v>Motors</v>
          </cell>
          <cell r="E19" t="str">
            <v>Transformers</v>
          </cell>
          <cell r="F19" t="str">
            <v>Cables</v>
          </cell>
          <cell r="G19" t="str">
            <v>MCC</v>
          </cell>
          <cell r="H19" t="str">
            <v>MMI</v>
          </cell>
          <cell r="I19" t="str">
            <v>VFD</v>
          </cell>
        </row>
        <row r="20">
          <cell r="D20" t="str">
            <v>Mod. Valves</v>
          </cell>
          <cell r="E20" t="str">
            <v>On-off valves</v>
          </cell>
          <cell r="F20" t="str">
            <v>Press. Guage</v>
          </cell>
          <cell r="G20" t="str">
            <v>Temp. Element</v>
          </cell>
          <cell r="H20" t="str">
            <v>Skin T/C</v>
          </cell>
          <cell r="I20" t="str">
            <v>Temp. Transmitters</v>
          </cell>
          <cell r="J20" t="str">
            <v>Press. Transmitters</v>
          </cell>
          <cell r="K20" t="str">
            <v>Analysers</v>
          </cell>
        </row>
        <row r="21">
          <cell r="D21" t="str">
            <v>E&amp;C Spares</v>
          </cell>
          <cell r="E21" t="str">
            <v>Mand. Spares</v>
          </cell>
          <cell r="F21" t="str">
            <v>2-year spares</v>
          </cell>
        </row>
        <row r="22">
          <cell r="D22" t="str">
            <v>Pipes</v>
          </cell>
          <cell r="E22" t="str">
            <v>Fittings</v>
          </cell>
          <cell r="F22" t="str">
            <v>Flanges</v>
          </cell>
          <cell r="G22" t="str">
            <v>Valves</v>
          </cell>
          <cell r="H22" t="str">
            <v>Gaskets</v>
          </cell>
          <cell r="I22" t="str">
            <v>Hardware</v>
          </cell>
          <cell r="J22" t="str">
            <v>Exp'n bellows</v>
          </cell>
          <cell r="K22" t="str">
            <v>Steam traps</v>
          </cell>
          <cell r="L22" t="str">
            <v>Supports</v>
          </cell>
          <cell r="M22" t="str">
            <v>Hoses</v>
          </cell>
        </row>
        <row r="23">
          <cell r="D23" t="str">
            <v>Dampers</v>
          </cell>
          <cell r="E23" t="str">
            <v>Doors</v>
          </cell>
          <cell r="F23" t="str">
            <v>Hyd. Coupling</v>
          </cell>
          <cell r="G23" t="str">
            <v>De-Coking System</v>
          </cell>
          <cell r="H23" t="str">
            <v>Other Panels</v>
          </cell>
          <cell r="I23" t="str">
            <v>KO Drums</v>
          </cell>
          <cell r="J23" t="str">
            <v>Soot-Blowers</v>
          </cell>
          <cell r="K23" t="str">
            <v>Exp. Joints</v>
          </cell>
        </row>
      </sheetData>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P1"/>
      <sheetName val="P2"/>
      <sheetName val="P3"/>
      <sheetName val="P4"/>
      <sheetName val="P5"/>
      <sheetName val="P6"/>
      <sheetName val="P7"/>
      <sheetName val="P8"/>
      <sheetName val="P9"/>
      <sheetName val="P10"/>
      <sheetName val="P11"/>
      <sheetName val="P12"/>
      <sheetName val="P13"/>
      <sheetName val="P14"/>
      <sheetName val="P15"/>
      <sheetName val="Transport"/>
      <sheetName val="Civil 1"/>
      <sheetName val="Civil 2"/>
      <sheetName val="Civil 3"/>
      <sheetName val="Site 1"/>
      <sheetName val="Site 2"/>
      <sheetName val="Site 3"/>
      <sheetName val="Site Faci"/>
      <sheetName val="Engg-Exec-1"/>
      <sheetName val="Engg-Exec-2"/>
      <sheetName val="Site-Precom-1"/>
      <sheetName val="Site-Precom-2"/>
      <sheetName val="Site-Precom-Vendor"/>
      <sheetName val="Collab"/>
      <sheetName val="Cont"/>
      <sheetName val="Risk-Anal"/>
      <sheetName val="Risk-Table"/>
      <sheetName val="Risk-Graph"/>
      <sheetName val="Analysis1"/>
      <sheetName val="Analysis2"/>
      <sheetName val="Analysis3"/>
      <sheetName val="Totals-SMG"/>
      <sheetName val="Totals"/>
      <sheetName val="User"/>
      <sheetName val="Ranges"/>
      <sheetName val="For SMG"/>
      <sheetName val="calc"/>
      <sheetName val="steel"/>
      <sheetName val="pressure-parts"/>
      <sheetName val="Castings-Misc"/>
      <sheetName val="fabrn_shop"/>
      <sheetName val="constrn"/>
      <sheetName val="CONVN_FABRN_ONLY"/>
      <sheetName val="Fan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Q8">
            <v>37712</v>
          </cell>
          <cell r="AR8">
            <v>38078</v>
          </cell>
          <cell r="AS8">
            <v>38443</v>
          </cell>
        </row>
        <row r="10">
          <cell r="D10" t="str">
            <v>Tubes</v>
          </cell>
          <cell r="E10" t="str">
            <v>Fittings</v>
          </cell>
          <cell r="F10" t="str">
            <v>Flanges</v>
          </cell>
          <cell r="G10" t="str">
            <v>Welding Consumables</v>
          </cell>
        </row>
        <row r="11">
          <cell r="D11" t="str">
            <v>Fans</v>
          </cell>
          <cell r="E11" t="str">
            <v>Turbines</v>
          </cell>
          <cell r="F11" t="str">
            <v>Blowers</v>
          </cell>
          <cell r="G11" t="str">
            <v>Venturi</v>
          </cell>
          <cell r="H11" t="str">
            <v>Intake Duct</v>
          </cell>
        </row>
        <row r="12">
          <cell r="D12" t="str">
            <v>Gas Burners</v>
          </cell>
          <cell r="E12" t="str">
            <v>Oil Burners</v>
          </cell>
          <cell r="F12" t="str">
            <v>Dual Burners</v>
          </cell>
          <cell r="G12" t="str">
            <v>Fixed Ignitors</v>
          </cell>
          <cell r="H12" t="str">
            <v>Mains -Portable Ignitors</v>
          </cell>
          <cell r="I12" t="str">
            <v>Battery -Portable Ignitors</v>
          </cell>
          <cell r="J12" t="str">
            <v>Burner-performance Testing</v>
          </cell>
        </row>
        <row r="13">
          <cell r="D13" t="str">
            <v>Scanner</v>
          </cell>
          <cell r="E13" t="str">
            <v>Ionisation Rod</v>
          </cell>
          <cell r="F13" t="str">
            <v>Control Panel</v>
          </cell>
          <cell r="G13" t="str">
            <v>PLC</v>
          </cell>
          <cell r="H13" t="str">
            <v>Cabling</v>
          </cell>
        </row>
        <row r="14">
          <cell r="D14" t="str">
            <v>Cast Iron</v>
          </cell>
          <cell r="E14" t="str">
            <v>Tubular</v>
          </cell>
          <cell r="F14" t="str">
            <v>Plate</v>
          </cell>
        </row>
        <row r="15">
          <cell r="D15" t="str">
            <v>Top-Supports</v>
          </cell>
          <cell r="E15" t="str">
            <v>Int. Supports</v>
          </cell>
          <cell r="F15" t="str">
            <v>Guides</v>
          </cell>
        </row>
        <row r="16">
          <cell r="D16" t="str">
            <v>Castables</v>
          </cell>
          <cell r="E16" t="str">
            <v>Z block</v>
          </cell>
          <cell r="F16" t="str">
            <v>Bricks</v>
          </cell>
          <cell r="G16" t="str">
            <v>Blanket</v>
          </cell>
          <cell r="H16" t="str">
            <v>Min. wool</v>
          </cell>
          <cell r="I16" t="str">
            <v>Fiberglass</v>
          </cell>
          <cell r="J16" t="str">
            <v>FOAMGLAS</v>
          </cell>
          <cell r="K16" t="str">
            <v>PIR</v>
          </cell>
          <cell r="L16" t="str">
            <v>PUF</v>
          </cell>
          <cell r="M16" t="str">
            <v>Internal Paint</v>
          </cell>
        </row>
        <row r="17">
          <cell r="D17" t="str">
            <v>Steel plates</v>
          </cell>
          <cell r="E17" t="str">
            <v>Sections</v>
          </cell>
          <cell r="F17" t="str">
            <v>Grating</v>
          </cell>
          <cell r="G17" t="str">
            <v>Fdn. Bolts</v>
          </cell>
          <cell r="H17" t="str">
            <v>Plat-ladders</v>
          </cell>
          <cell r="I17" t="str">
            <v>Paints</v>
          </cell>
          <cell r="J17" t="str">
            <v>SS-Plates</v>
          </cell>
          <cell r="K17" t="str">
            <v>Fabrication</v>
          </cell>
        </row>
        <row r="18">
          <cell r="D18" t="str">
            <v>Hot Oil Package</v>
          </cell>
          <cell r="E18" t="str">
            <v>Flare</v>
          </cell>
          <cell r="F18" t="str">
            <v>Water treatm't</v>
          </cell>
          <cell r="G18" t="str">
            <v>N2 generat'n</v>
          </cell>
          <cell r="H18" t="str">
            <v>Dosing</v>
          </cell>
          <cell r="I18" t="str">
            <v>Boiler</v>
          </cell>
          <cell r="J18" t="str">
            <v>Air cond'n</v>
          </cell>
          <cell r="K18" t="str">
            <v>Catalyst loading</v>
          </cell>
          <cell r="L18" t="str">
            <v>Fire protec'n</v>
          </cell>
        </row>
        <row r="19">
          <cell r="D19" t="str">
            <v>Motors</v>
          </cell>
          <cell r="E19" t="str">
            <v>Transformers</v>
          </cell>
          <cell r="F19" t="str">
            <v>Cables</v>
          </cell>
          <cell r="G19" t="str">
            <v>MCC</v>
          </cell>
          <cell r="H19" t="str">
            <v>MMI</v>
          </cell>
          <cell r="I19" t="str">
            <v>VFD</v>
          </cell>
        </row>
        <row r="20">
          <cell r="D20" t="str">
            <v>Mod. Valves</v>
          </cell>
          <cell r="E20" t="str">
            <v>On-off valves</v>
          </cell>
          <cell r="F20" t="str">
            <v>Press. Guage</v>
          </cell>
          <cell r="G20" t="str">
            <v>Temp. Element</v>
          </cell>
          <cell r="H20" t="str">
            <v>Skin T/C</v>
          </cell>
          <cell r="I20" t="str">
            <v>Temp. Transmitters</v>
          </cell>
          <cell r="J20" t="str">
            <v>Press. Transmitters</v>
          </cell>
          <cell r="K20" t="str">
            <v>Analysers</v>
          </cell>
        </row>
        <row r="21">
          <cell r="D21" t="str">
            <v>E&amp;C Spares</v>
          </cell>
          <cell r="E21" t="str">
            <v>Mand. Spares</v>
          </cell>
          <cell r="F21" t="str">
            <v>2-year spares</v>
          </cell>
        </row>
        <row r="22">
          <cell r="D22" t="str">
            <v>Pipes</v>
          </cell>
          <cell r="E22" t="str">
            <v>Fittings</v>
          </cell>
          <cell r="F22" t="str">
            <v>Flanges</v>
          </cell>
          <cell r="G22" t="str">
            <v>Valves</v>
          </cell>
          <cell r="H22" t="str">
            <v>Gaskets</v>
          </cell>
          <cell r="I22" t="str">
            <v>Hardware</v>
          </cell>
          <cell r="J22" t="str">
            <v>Exp'n bellows</v>
          </cell>
          <cell r="K22" t="str">
            <v>Steam traps</v>
          </cell>
          <cell r="L22" t="str">
            <v>Supports</v>
          </cell>
          <cell r="M22" t="str">
            <v>Hoses</v>
          </cell>
        </row>
        <row r="23">
          <cell r="D23" t="str">
            <v>Dampers</v>
          </cell>
          <cell r="E23" t="str">
            <v>Doors</v>
          </cell>
          <cell r="F23" t="str">
            <v>Hyd. Coupling</v>
          </cell>
          <cell r="G23" t="str">
            <v>De-Coking System</v>
          </cell>
          <cell r="H23" t="str">
            <v>Other Panels</v>
          </cell>
          <cell r="I23" t="str">
            <v>KO Drums</v>
          </cell>
          <cell r="J23" t="str">
            <v>Soot-Blowers</v>
          </cell>
          <cell r="K23" t="str">
            <v>Exp. Joints</v>
          </cell>
        </row>
      </sheetData>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BOUNDARY WALL"/>
      <sheetName val="ABSTRACT - Client"/>
      <sheetName val="Turn Over"/>
      <sheetName val="Bore well Supply2022"/>
      <sheetName val="HDPE Supply for 2022"/>
      <sheetName val="MRIS"/>
      <sheetName val="Pipe laying - HDPE Pipe"/>
      <sheetName val="Sheet1"/>
      <sheetName val="Sheet2"/>
      <sheetName val="Issue Vs consuption"/>
      <sheetName val="Contractorwise issue"/>
      <sheetName val="Recon"/>
      <sheetName val="Summary tube well"/>
      <sheetName val="Borewell Report "/>
      <sheetName val="OHT Report."/>
      <sheetName val="Man Power"/>
      <sheetName val="Land issue Scheme"/>
      <sheetName val="Quality Affected Scheme"/>
      <sheetName val="Discom Details"/>
      <sheetName val="form-c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BOUNDARY WALL"/>
      <sheetName val="ABSTRACT - Client"/>
      <sheetName val="Turn Over"/>
      <sheetName val="Bore well Supply2022"/>
      <sheetName val="HDPE Supply for 2022"/>
      <sheetName val="MRIS"/>
      <sheetName val="Pipe laying - HDPE Pipe"/>
      <sheetName val="Sheet1"/>
      <sheetName val="Sheet2"/>
      <sheetName val="Issue Vs consuption"/>
      <sheetName val="Contractorwise issue"/>
      <sheetName val="Recon"/>
      <sheetName val="Summary tube well"/>
      <sheetName val="Borewell Report "/>
      <sheetName val="OHT Report."/>
      <sheetName val="Man Power"/>
      <sheetName val="Land issue Scheme"/>
      <sheetName val="Quality Affected Scheme"/>
      <sheetName val="Discom Details"/>
      <sheetName val="form-c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1"/>
      <sheetName val="Format 1A"/>
      <sheetName val="Format 2"/>
      <sheetName val="Format 2A"/>
      <sheetName val="Index"/>
      <sheetName val="SALARIES"/>
      <sheetName val="SITE OVERHEADS"/>
      <sheetName val="Lab Col GI Mat Req"/>
      <sheetName val="Septic Tank"/>
      <sheetName val="CABLE REQUIREMENT WIPRO"/>
      <sheetName val="dept"/>
      <sheetName val="P &amp; M ABS"/>
      <sheetName val="P&amp;M DEP"/>
      <sheetName val="P&amp;M OPER"/>
      <sheetName val="P &amp; M FUEL MAIN"/>
      <sheetName val="Basic Material Prices"/>
      <sheetName val="TOP SHEET"/>
      <sheetName val="Excavation"/>
      <sheetName val="Conc Cons"/>
      <sheetName val="Erection of P&amp;M"/>
      <sheetName val="concrete"/>
      <sheetName val="Material Prices"/>
      <sheetName val="steelworks"/>
      <sheetName val="Masonry"/>
      <sheetName val="Waterproofing"/>
      <sheetName val="Other Works"/>
      <sheetName val="Additional Wo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1"/>
      <sheetName val="Format 1A"/>
      <sheetName val="Format 2"/>
      <sheetName val="Format 2A"/>
      <sheetName val="Index"/>
      <sheetName val="SALARIES"/>
      <sheetName val="SITE OVERHEADS"/>
      <sheetName val="Lab Col GI Mat Req"/>
      <sheetName val="Septic Tank"/>
      <sheetName val="CABLE REQUIREMENT WIPRO"/>
      <sheetName val="dept"/>
      <sheetName val="P &amp; M ABS"/>
      <sheetName val="P&amp;M DEP"/>
      <sheetName val="P&amp;M OPER"/>
      <sheetName val="P &amp; M FUEL MAIN"/>
      <sheetName val="Basic Material Prices"/>
      <sheetName val="TOP SHEET"/>
      <sheetName val="Excavation"/>
      <sheetName val="Conc Cons"/>
      <sheetName val="Erection of P&amp;M"/>
      <sheetName val="concrete"/>
      <sheetName val="Material Prices"/>
      <sheetName val="steelworks"/>
      <sheetName val="Masonry"/>
      <sheetName val="Waterproofing"/>
      <sheetName val="Other Works"/>
      <sheetName val="Additional Wo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BP"/>
      <sheetName val="UtélityMAy04"/>
      <sheetName val="Analy"/>
      <sheetName val="BP-Other strs"/>
      <sheetName val="INPUT"/>
      <sheetName val="Rates Basic"/>
      <sheetName val="SPILL OVER PROJECTIONS"/>
      <sheetName val="SPILL OVER"/>
      <sheetName val="DETAILED  BOQ"/>
      <sheetName val="Voucher"/>
      <sheetName val="Data"/>
      <sheetName val="Cal"/>
      <sheetName val="Wearing Course"/>
      <sheetName val="ecc_res"/>
      <sheetName val="BOQ Distribution"/>
      <sheetName val="CFData"/>
      <sheetName val="HRData"/>
      <sheetName val="CapexOAdata"/>
      <sheetName val="OpexData"/>
      <sheetName val="PLData"/>
      <sheetName val="Menu"/>
      <sheetName val="CapexPMdata"/>
      <sheetName val="CapexSSdata"/>
      <sheetName val="WCData"/>
      <sheetName val="BTB"/>
      <sheetName val="cf"/>
      <sheetName val="orders"/>
      <sheetName val="BHANDUP"/>
      <sheetName val="Rate Analysis"/>
      <sheetName val="BOQ-Part1"/>
      <sheetName val="Evaluate"/>
      <sheetName val="schedule1"/>
      <sheetName val="Box- Girder"/>
      <sheetName val="Intro"/>
      <sheetName val="Index"/>
      <sheetName val="Wearing_Course"/>
      <sheetName val="Rate_Analysis"/>
      <sheetName val="BP-Other_strs"/>
      <sheetName val="Rates_Basic"/>
      <sheetName val="SPILL_OVER_PROJECTIONS"/>
      <sheetName val="SPILL_OVER"/>
      <sheetName val="DETAILED__BOQ"/>
      <sheetName val="Backup PRW - VIIA"/>
      <sheetName val="Annex"/>
      <sheetName val="Manpower"/>
      <sheetName val="DATA_PILE_BG"/>
      <sheetName val="DATA_PCC"/>
      <sheetName val="DATA_PILECAP"/>
      <sheetName val="DATA_PILE_RT2"/>
      <sheetName val="DATA_PILE_RT1 "/>
      <sheetName val="DATA_PILE _SM"/>
      <sheetName val="Material "/>
      <sheetName val="Machinery"/>
      <sheetName val="Measurment"/>
      <sheetName val="basdat"/>
      <sheetName val="A.O.R."/>
      <sheetName val="30th Sep 2011"/>
      <sheetName val="REL"/>
      <sheetName val="doq"/>
      <sheetName val="BALAN1"/>
      <sheetName val="Basic"/>
      <sheetName val="Assmpns"/>
      <sheetName val="LEGEND"/>
      <sheetName val="Detail 1A"/>
      <sheetName val="01"/>
      <sheetName val="Dayworks Bill"/>
      <sheetName val="Bills of Quantities"/>
      <sheetName val="r"/>
      <sheetName val="Flanged Beams"/>
      <sheetName val="Rectangular Beam"/>
      <sheetName val="ANAL-PIPE LINE"/>
      <sheetName val="Below_Earth"/>
      <sheetName val="DI_Pipes"/>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hitention"/>
      <sheetName val="frlshalfree"/>
      <sheetName val="CABLERET"/>
      <sheetName val="xlpe"/>
      <sheetName val="pvcxlpe2"/>
      <sheetName val="pvcxlpe"/>
      <sheetName val="cableselect"/>
      <sheetName val="switch (2)"/>
      <sheetName val="CABLERET (2)"/>
      <sheetName val="switch (1)"/>
      <sheetName val="CABLERET (1)"/>
      <sheetName val="LOAD SHEET"/>
      <sheetName val="CABLERET _2_"/>
      <sheetName val="FORM7"/>
      <sheetName val="DETAILED  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tn06"/>
      <sheetName val="Top Sheet  "/>
      <sheetName val="Top Sheet -1"/>
      <sheetName val="SUMMARY_"/>
      <sheetName val="Escalation"/>
      <sheetName val="ABS-SOH"/>
      <sheetName val="Salaries"/>
      <sheetName val="Off-Veh Exp"/>
      <sheetName val="BOQ "/>
      <sheetName val="Lead"/>
      <sheetName val="T.KM"/>
      <sheetName val="RA - WMM"/>
      <sheetName val="DC - WMM Plant"/>
      <sheetName val="DC - HMP Plant"/>
      <sheetName val="BP-Other strs"/>
      <sheetName val="BP- FOs-Itchgs"/>
      <sheetName val="DIR USED ITEMS"/>
      <sheetName val="Concrete works"/>
      <sheetName val="SUMMARY"/>
      <sheetName val="2"/>
      <sheetName val="3"/>
      <sheetName val="4"/>
      <sheetName val="5"/>
      <sheetName val="8"/>
      <sheetName val="9"/>
      <sheetName val="10"/>
      <sheetName val="12"/>
      <sheetName val="13"/>
      <sheetName val="15"/>
      <sheetName val="Exc items"/>
      <sheetName val="Hire chares of Machinery"/>
      <sheetName val="Land Lease-NH "/>
      <sheetName val="INPUT"/>
      <sheetName val="Major qty"/>
      <sheetName val="BOQ  (2)"/>
      <sheetName val="SUMMARY_ (2)"/>
      <sheetName val="Conc Qty"/>
      <sheetName val="ESC"/>
      <sheetName val="WO Rates"/>
      <sheetName val="procurement"/>
      <sheetName val="Mix Design"/>
      <sheetName val="scour depth"/>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INPUT"/>
      <sheetName val="3"/>
      <sheetName val="procurement"/>
      <sheetName val="A1-Continuous"/>
      <sheetName val="BP-Other strs"/>
      <sheetName val="Trial Balance"/>
      <sheetName val="DETAILED  BOQ"/>
      <sheetName val="Gujrat"/>
      <sheetName val="Chennai"/>
      <sheetName val="LEad Basic"/>
      <sheetName val="MECH-COST ANALYSIS"/>
      <sheetName val="Computation of WCT-04-05-old"/>
      <sheetName val="basic-data"/>
      <sheetName val="mem-property"/>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BTB"/>
      <sheetName val="cf"/>
      <sheetName val="orders"/>
      <sheetName val="Material "/>
      <sheetName val=" AnalysisPCC"/>
      <sheetName val="Transfer"/>
      <sheetName val="Gen Info"/>
      <sheetName val="Material_"/>
      <sheetName val="_AnalysisPCC"/>
      <sheetName val="s"/>
      <sheetName val="Stability"/>
      <sheetName val="RAB 12"/>
      <sheetName val="17"/>
      <sheetName val="GROUP"/>
      <sheetName val="pvc"/>
      <sheetName val="BALAN1"/>
      <sheetName val="banilad"/>
      <sheetName val="Mactan"/>
      <sheetName val="Mandaue"/>
      <sheetName val="upa"/>
      <sheetName val="analysis"/>
      <sheetName val="C-1"/>
      <sheetName val="C-10"/>
      <sheetName val="C-11"/>
      <sheetName val="C-12"/>
      <sheetName val="C-2"/>
      <sheetName val="C-3"/>
      <sheetName val="C-4"/>
      <sheetName val="C-5"/>
      <sheetName val="C-5A"/>
      <sheetName val="C-6"/>
      <sheetName val="C-6A"/>
      <sheetName val="C-7"/>
      <sheetName val="C-8"/>
      <sheetName val="C-9"/>
      <sheetName val="Bills of Quantities"/>
      <sheetName val="BP"/>
      <sheetName val="Schedule"/>
      <sheetName val="FRL-OGL"/>
      <sheetName val="CBL01"/>
      <sheetName val="BOQ Distribution"/>
      <sheetName val="Voucher"/>
      <sheetName val="Data"/>
      <sheetName val="Cal"/>
      <sheetName val="scour depth"/>
      <sheetName val="ABSTRACT"/>
      <sheetName val="Qty SR"/>
      <sheetName val="MRATES"/>
    </sheetNames>
    <sheetDataSet>
      <sheetData sheetId="0">
        <row r="5">
          <cell r="A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0">
          <cell r="A50">
            <v>0</v>
          </cell>
        </row>
      </sheetData>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number"/>
      <sheetName val="Sheet2"/>
      <sheetName val="Sheet3"/>
      <sheetName val="INPUT"/>
      <sheetName val="procurement"/>
      <sheetName val="Intro"/>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Name List"/>
      <sheetName val="TBAL9697 -group wise  sdpl"/>
      <sheetName val="Stock"/>
      <sheetName val="Assmpns"/>
      <sheetName val="PROCTOR"/>
      <sheetName val="Assumptions"/>
      <sheetName val="BOQ-Part1"/>
      <sheetName val="DATA_PILE_BG"/>
      <sheetName val="DATA_PCC"/>
      <sheetName val="DATA_PILECAP"/>
      <sheetName val="DATA_PILE_RT2"/>
      <sheetName val="DATA_PILE_RT1 "/>
      <sheetName val="DATA_PILE _SM"/>
      <sheetName val="Gen Info"/>
      <sheetName val="10"/>
      <sheetName val="5"/>
      <sheetName val="9"/>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INPUT SHEET"/>
      <sheetName val="Fin Sum"/>
      <sheetName val="col-reinft1"/>
      <sheetName val="loadcal"/>
      <sheetName val="Data sheet"/>
      <sheetName val="oresreqsum"/>
      <sheetName val="Project Budget Worksheet"/>
      <sheetName val="As per PCA"/>
      <sheetName val="Staff Acco."/>
      <sheetName val="Main"/>
      <sheetName val="Analysis-NH-Roads"/>
      <sheetName val="SUMMARY"/>
      <sheetName val="AOR"/>
      <sheetName val="Conversions Final"/>
      <sheetName val="ANAL"/>
      <sheetName val="ra bill"/>
      <sheetName val="FORM7"/>
      <sheetName val="Break_Dw"/>
      <sheetName val="Vind_-_BtB"/>
      <sheetName val="Rate_Analysis"/>
      <sheetName val="Cash_Flow_Input_Data_ISC"/>
      <sheetName val="Name_List"/>
      <sheetName val="TBAL9697_-group_wise__sdpl"/>
      <sheetName val="As_per_PCA"/>
      <sheetName val="TBD - ACCTG MANAGER HD"/>
      <sheetName val="basdat"/>
      <sheetName val="RAB 12"/>
      <sheetName val="Chevron Sign"/>
      <sheetName val="Delineators"/>
      <sheetName val="CIT(1)"/>
      <sheetName val="4 Annex 1 Basic rate"/>
      <sheetName val="appendix 2.5 final accounts"/>
      <sheetName val="Materials "/>
      <sheetName val="data"/>
      <sheetName val="master"/>
      <sheetName val="Culvert"/>
      <sheetName val="Pier Design(with offset)"/>
      <sheetName val="DATA_PRG"/>
      <sheetName val="DataInput"/>
      <sheetName val="DataInput-1"/>
      <sheetName val="DI Rate Analysis"/>
      <sheetName val="Economic RisingMain  Ph-I"/>
      <sheetName val="O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Design"/>
      <sheetName val="FT-05-02IsoBOM"/>
      <sheetName val="TBAL9697 -group wise  sdpl"/>
      <sheetName val="strain"/>
      <sheetName val="factors"/>
      <sheetName val="p&amp;m"/>
      <sheetName val="refer"/>
      <sheetName val="RCC,Ret. Wall"/>
      <sheetName val="TB-15-16"/>
      <sheetName val="Gen TB"/>
      <sheetName val="JT3.0견적-구1"/>
      <sheetName val="Direct cost shed A-2 "/>
      <sheetName val="Load Details(B2)"/>
      <sheetName val="Build-up"/>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analysis"/>
      <sheetName val="Gujrat"/>
      <sheetName val="SCHEDULE OF RATES"/>
      <sheetName val="Bill 3 - Site Works"/>
      <sheetName val="2gii"/>
      <sheetName val="schedule1"/>
      <sheetName val="Precalculation"/>
      <sheetName val="BOQ"/>
      <sheetName val="GR.slab-reinft"/>
      <sheetName val="Cable data"/>
      <sheetName val="Table"/>
      <sheetName val="Civil Works"/>
      <sheetName val="Fill this out first..."/>
      <sheetName val="3MLKQ"/>
      <sheetName val="BLOCK-A (MEA.SHEET)"/>
      <sheetName val="IO List"/>
      <sheetName val="S1BOQ"/>
      <sheetName val="Input"/>
      <sheetName val="Activity"/>
      <sheetName val="Crew"/>
      <sheetName val="Piping"/>
      <sheetName val="Pipe Supports"/>
      <sheetName val="BOQ (2)"/>
      <sheetName val="#REF"/>
      <sheetName val="Sheet3"/>
      <sheetName val="RA-markate"/>
      <sheetName val="SCHEDULE (3)"/>
      <sheetName val="Database"/>
      <sheetName val="schedule nos"/>
      <sheetName val="sumary"/>
      <sheetName val="Rate Analysis"/>
      <sheetName val="Xenon(R2)"/>
      <sheetName val="Costing"/>
      <sheetName val="INDIGINEOUS ITEMS "/>
      <sheetName val="Basement Budget"/>
      <sheetName val="INPUT-DATA"/>
      <sheetName val="Boq Block A"/>
      <sheetName val="estimate"/>
      <sheetName val="Sqn_Abs_G_6_ "/>
      <sheetName val="WO_Abs _G_2_ 6 DUs"/>
      <sheetName val="Air_Abs_G_6_ 23 DUs"/>
      <sheetName val="4-Int- ele(RA)"/>
      <sheetName val="DETAILED__BOQ"/>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Cable_data"/>
      <sheetName val="BLK2"/>
      <sheetName val="BLK3"/>
      <sheetName val="E &amp; R"/>
      <sheetName val="radar"/>
      <sheetName val="UG"/>
      <sheetName val="Box- Girder"/>
      <sheetName val="std"/>
      <sheetName val="DLC lookups"/>
      <sheetName val="SITE OVERHEADS"/>
      <sheetName val="Asia Revised 10-1-07"/>
      <sheetName val="All Capital Plan P+L 10-1-07"/>
      <sheetName val="CP08 (2)"/>
      <sheetName val="Planning File 10-1-07"/>
      <sheetName val="Parameter"/>
      <sheetName val="1_Project_Profile"/>
      <sheetName val="Detail 1A"/>
      <sheetName val="BTB"/>
      <sheetName val="cf"/>
      <sheetName val="orders"/>
      <sheetName val="Lease rents"/>
      <sheetName val="CCTV_EST1"/>
      <sheetName val="Quote Sheet"/>
      <sheetName val="labour coeff"/>
      <sheetName val="Works - Quote Sheet"/>
      <sheetName val="Gen Info"/>
      <sheetName val="Indirect expenses"/>
      <sheetName val="Mat_Cost"/>
      <sheetName val="Cost_Any."/>
      <sheetName val="LIST OF MAKES"/>
      <sheetName val="banilad"/>
      <sheetName val="Mactan"/>
      <sheetName val="Mandaue"/>
      <sheetName val="2004"/>
      <sheetName val="Detail"/>
      <sheetName val="Headings"/>
      <sheetName val="Break up Sheet"/>
      <sheetName val="SPILL OVER"/>
      <sheetName val="s"/>
      <sheetName val="Loads"/>
      <sheetName val="Codes"/>
      <sheetName val="BHANDUP"/>
      <sheetName val="macros"/>
      <sheetName val="Rate"/>
      <sheetName val="Material"/>
      <sheetName val="Zone"/>
      <sheetName val="Vendor"/>
      <sheetName val="Brand"/>
      <sheetName val="PackSize"/>
      <sheetName val="PackagingType"/>
      <sheetName val="Plant"/>
      <sheetName val="ProductHierarchy"/>
      <sheetName val="PurchGroup"/>
      <sheetName val="Sub-brand"/>
      <sheetName val="UOM"/>
      <sheetName val="Variant"/>
      <sheetName val="jobhist"/>
      <sheetName val="Pile cap"/>
      <sheetName val="ABB"/>
      <sheetName val="GE"/>
      <sheetName val="Bed Class"/>
      <sheetName val="Cd"/>
      <sheetName val="DATA"/>
      <sheetName val="DTF Summary"/>
      <sheetName val="GF Columns"/>
      <sheetName val="Basic Rates"/>
      <sheetName val="UNP-NCW "/>
      <sheetName val="Mat.Cost"/>
      <sheetName val="Intro"/>
      <sheetName val="Sheet2"/>
      <sheetName val="Cable-data"/>
      <sheetName val="Summary"/>
      <sheetName val="Form 6"/>
      <sheetName val="BOQ_Direct_selling cost"/>
      <sheetName val="#REF!"/>
      <sheetName val="VCH-SLC"/>
      <sheetName val="Supplier"/>
      <sheetName val="WWR"/>
      <sheetName val="BULook"/>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Cover"/>
      <sheetName val="ACS(1)"/>
      <sheetName val="FAS-C(4)"/>
      <sheetName val="사진"/>
      <sheetName val="Intro."/>
      <sheetName val="MASTER_RATE ANALYSIS"/>
      <sheetName val="Elite 1 - MBCL"/>
      <sheetName val="Cost summary"/>
      <sheetName val="A.O.R."/>
      <sheetName val="key dates"/>
      <sheetName val="Actuals"/>
      <sheetName val="Inventory"/>
      <sheetName val="C-1"/>
      <sheetName val="C-10"/>
      <sheetName val="C-11"/>
      <sheetName val="C-12"/>
      <sheetName val="C-2"/>
      <sheetName val="C-3"/>
      <sheetName val="C-4"/>
      <sheetName val="C-5"/>
      <sheetName val="C-5A"/>
      <sheetName val="C-6"/>
      <sheetName val="C-6A"/>
      <sheetName val="C-7"/>
      <sheetName val="C-8"/>
      <sheetName val="C-9"/>
      <sheetName val="01"/>
      <sheetName val="Assumptions"/>
      <sheetName val="specification options"/>
      <sheetName val="Estimation"/>
      <sheetName val="concrete"/>
      <sheetName val="beam-reinft-IIInd floor"/>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Transfer"/>
      <sheetName val="M+MC"/>
      <sheetName val="procurement"/>
      <sheetName val=" Resource list"/>
      <sheetName val="Labour"/>
      <sheetName val="THANE SITE"/>
      <sheetName val="BOQ Distribution"/>
      <sheetName val="SCHEDULE"/>
      <sheetName val="GBW"/>
      <sheetName val="Annex"/>
      <sheetName val="Maint"/>
      <sheetName val="Housek"/>
      <sheetName val="beam-reinft-machine rm"/>
      <sheetName val="calcul"/>
      <sheetName val="T1 WO"/>
      <sheetName val="FF Inst RA 08 Inst 03"/>
      <sheetName val="外気負荷"/>
      <sheetName val="REf"/>
      <sheetName val="saihous.ele"/>
      <sheetName val="M.R.List (2)"/>
      <sheetName val="Aseet1998"/>
      <sheetName val="Balance Sheet "/>
      <sheetName val="Cost Index"/>
      <sheetName val="Bidform"/>
      <sheetName val="Legend"/>
      <sheetName val="Basic"/>
      <sheetName val="bs BP 04 SA"/>
      <sheetName val="VIWSCo1"/>
      <sheetName val="Project_Brief"/>
      <sheetName val="SUMMARY-client"/>
      <sheetName val="RA"/>
      <sheetName val="Labels"/>
      <sheetName val=" IO List"/>
      <sheetName val="doq"/>
      <sheetName val="Indirect_x0005__x0000__x0000__x0000__x0000_쌳ᎈ駜/"/>
      <sheetName val="STAFFSCHED "/>
      <sheetName val="SSR _ NSSR Market final"/>
      <sheetName val="1-Pop Proj"/>
      <sheetName val="ecc_res"/>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col-reinft1"/>
      <sheetName val="Blr hire"/>
      <sheetName val="1.00"/>
      <sheetName val="Chennai"/>
      <sheetName val="Rollup"/>
      <sheetName val="DG Works (Supply)"/>
      <sheetName val="Lowside"/>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Elect."/>
      <sheetName val="MG"/>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PCC"/>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Annexue B"/>
      <sheetName val="Indirect_x0005_"/>
      <sheetName val="A-General"/>
      <sheetName val="SCH"/>
      <sheetName val="Cover sheet"/>
      <sheetName val="AOQ-new "/>
      <sheetName val="water prop."/>
      <sheetName val="11-hsd"/>
      <sheetName val="2-utility"/>
      <sheetName val="Lead"/>
      <sheetName val=" B3"/>
      <sheetName val=" B1"/>
      <sheetName val="FitOutConfCentre"/>
      <sheetName val="Introduction"/>
      <sheetName val="Old"/>
      <sheetName val="Operating Statistics"/>
      <sheetName val="Financials"/>
      <sheetName val="Indirect_x0005_????쌳ᎈ駜/"/>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basdat"/>
      <sheetName val="Civil BOQ"/>
      <sheetName val="BC &amp; MNB "/>
      <sheetName val="288-1"/>
      <sheetName val="Resource"/>
      <sheetName val="Indirect_x0005__x0000__x0000__x0000__x0000_쌳ᎈ駜_"/>
      <sheetName val="SC Cost MAR 02"/>
      <sheetName val="Boq (Main Building)"/>
      <sheetName val="PA- Consutant "/>
      <sheetName val="Desgn(zone I)"/>
      <sheetName val="P&amp;LSum"/>
      <sheetName val="Lstsub"/>
      <sheetName val="$ KURLARI"/>
      <sheetName val="주관사업"/>
      <sheetName val="Indirect_x0005__x0000__x0000__"/>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saihous.ele.xls]Indirect_x0005__x0000__x0000__x0000__x0000_"/>
      <sheetName val="EMLWorkstations"/>
      <sheetName val="EMLLaptops"/>
      <sheetName val="EMLServers"/>
      <sheetName val="149"/>
      <sheetName val="Timesheet"/>
      <sheetName val="Analysis-NH-Roads"/>
      <sheetName val="Materials "/>
      <sheetName val="17"/>
      <sheetName val="BOXCULVERT"/>
      <sheetName val="FORM5"/>
      <sheetName val="CERTIFICATE"/>
      <sheetName val="Names&amp;Cases"/>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Indirect_x0005_____쌳ᎈ駜_"/>
      <sheetName val="Angebot18.7."/>
      <sheetName val="[saihous.ele.xls]Indirect_x0005_????"/>
      <sheetName val="D2_CO"/>
      <sheetName val="BS1"/>
      <sheetName val="RMes"/>
      <sheetName val="SPILL OVER PROJECTIONS"/>
      <sheetName val="10. &amp; 11. Rate Code &amp; BQ"/>
      <sheetName val="Config"/>
      <sheetName val="MAIN FILE 9-24-07"/>
      <sheetName val=""/>
      <sheetName val="Basic Resources"/>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Rate Ana"/>
      <sheetName val="RIP1"/>
      <sheetName val="BM"/>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FINOLEX"/>
      <sheetName val="final abstract"/>
      <sheetName val="CLAY"/>
      <sheetName val="BM-HOOP"/>
      <sheetName val="foundation(V)"/>
      <sheetName val="Manpower"/>
      <sheetName val="BAL SHEET"/>
      <sheetName val="[saihous.ele.xls]Indirect_x0005_"/>
      <sheetName val="Indirect____쌳ᎈ駜_"/>
      <sheetName val="_saihous.ele.xls_Indirect_x0005_"/>
      <sheetName val="_saihous.ele.xls_Indirect_x0005_____"/>
      <sheetName val="DATA_PILE_BG"/>
      <sheetName val="DATA_PCC"/>
      <sheetName val="DATA_PILECAP"/>
      <sheetName val="DATA_PILE_RT2"/>
      <sheetName val="DATA_PILE_RT1 "/>
      <sheetName val="DATA_PILE _SM"/>
      <sheetName val="Set"/>
      <sheetName val="Column BBS-Block9"/>
      <sheetName val="lists"/>
      <sheetName val="#3E1_GCR"/>
      <sheetName val=" GULF"/>
      <sheetName val="Calculations"/>
      <sheetName val="Formulas"/>
      <sheetName val="Pay_Sep06"/>
      <sheetName val="DG "/>
      <sheetName val="[saihous.ele.xls]Indirect_x0005__x0000_⽼؃ᅜ"/>
      <sheetName val="Enquire"/>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AoR Finishing"/>
      <sheetName val="Measurment"/>
      <sheetName val="TOS-F"/>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Quotation"/>
      <sheetName val="Detail-Singly"/>
      <sheetName val="TORRENT CEMENT"/>
      <sheetName val="A"/>
      <sheetName val="GUT (2)"/>
      <sheetName val="ACE-OUT"/>
      <sheetName val="Basis"/>
      <sheetName val="AutoOpen Stub Data"/>
      <sheetName val="IM_Assumptions"/>
      <sheetName val="IM_SUMMARY"/>
      <sheetName val="IM_Flows"/>
      <sheetName val="RES-PLANNING"/>
      <sheetName val="INPUT SHEET"/>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dBas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REL"/>
      <sheetName val="loadcal"/>
      <sheetName val="Sweeper Machine"/>
      <sheetName val="hyperstatic"/>
      <sheetName val="LL-Normal"/>
      <sheetName val="XL4Poppy"/>
      <sheetName val="HP(9.200)"/>
      <sheetName val="Stability"/>
      <sheetName val="[saihous.ele.xls]Indirect퀀《혂൧_x0001_"/>
      <sheetName val="[saihous.ele.xls]Indirect_____2"/>
      <sheetName val="[saihous.ele.xls]Indirect_____3"/>
      <sheetName val="[saihous.ele.xls]Indirect_____4"/>
      <sheetName val="SubAnlysis"/>
      <sheetName val="MMt"/>
      <sheetName val="ANNEXURE-A"/>
      <sheetName val="부표총괄"/>
      <sheetName val="Concrete Quants"/>
      <sheetName val="Final VA"/>
      <sheetName val="MPR_PA_1"/>
      <sheetName val="oresreqsum"/>
      <sheetName val="scurve(2)"/>
      <sheetName val="PRSH"/>
      <sheetName val="saihous.ele.xls"/>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Z1_DATA"/>
      <sheetName val="MHNO_LEV"/>
      <sheetName val="PRECAST lightconc_II"/>
      <sheetName val="Sensitivity"/>
      <sheetName val="organi synthesis lab"/>
      <sheetName val="[saihous.ele.xls]Indirect_x0005__x0000_堀와6_x0000_"/>
      <sheetName val="Format 1.9 Ph-1"/>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Allg. Angaben"/>
      <sheetName val="Auswahl"/>
      <sheetName val="CABLES DATA"/>
      <sheetName val="Basic Details"/>
      <sheetName val="BS Groupings"/>
      <sheetName val="PL Groupings"/>
      <sheetName val="QAQC"/>
      <sheetName val="M.B.T-16"/>
      <sheetName val="FITZ MORT 94"/>
      <sheetName val="Beam-Schedule-1"/>
      <sheetName val="BASIC MATERIALS"/>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PHOTO(9)"/>
      <sheetName val="PHOTOCALL(8)"/>
      <sheetName val="Equipment Information"/>
      <sheetName val="Equipment Block"/>
      <sheetName val="DATA 2"/>
      <sheetName val="Ring Details"/>
      <sheetName val="Stress Calculation"/>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aihous.ele.xls]Indirect_x0005__x0000_ം핤࢐"/>
      <sheetName val="1-Excavation"/>
      <sheetName val="2-Substructure"/>
      <sheetName val="3-Concrete"/>
      <sheetName val="4-Masonry"/>
      <sheetName val="5-Thermal &amp; Moisture"/>
      <sheetName val="Col-Schedule"/>
      <sheetName val="keyword"/>
      <sheetName val="Assumption Inputs"/>
      <sheetName val="starter"/>
      <sheetName val="WORK TABLE"/>
      <sheetName val="SOA"/>
      <sheetName val="Podium Areas"/>
      <sheetName val="Options"/>
      <sheetName val="sc-mar2000"/>
      <sheetName val="sc-sepVdec99"/>
      <sheetName val="Box-Detour"/>
      <sheetName val="[saihous.ele.xls]Indirect_x0005__x0000__x0000__xdfa0_."/>
      <sheetName val="[saihous.ele.xls]Indirect_x0005__x0000__x0000__xdb20__x001f_"/>
      <sheetName val="Distribution - Qty &amp; Amount"/>
      <sheetName val="horizontal"/>
      <sheetName val="PMS"/>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Bechtel Norms"/>
      <sheetName val="CS PIPING"/>
      <sheetName val="TECH DATA"/>
      <sheetName val="STEEL"/>
      <sheetName val="LabourRates"/>
      <sheetName val="COMPS"/>
      <sheetName val="purpose&amp;input"/>
      <sheetName val="Anl"/>
      <sheetName val="Jan Volume"/>
      <sheetName val="Beam-design exp"/>
      <sheetName val="A301 Kalk"/>
      <sheetName val="Pacakges split"/>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Overall Summary"/>
      <sheetName val="Summary_CFA total - CP1 &amp; CP2"/>
      <sheetName val="SP Break Up"/>
      <sheetName val="Format - 4"/>
      <sheetName val="BP-Other strs"/>
      <sheetName val="HT Cable "/>
      <sheetName val="Rate_Ana1"/>
      <sheetName val="BAL_SHEET1"/>
      <sheetName val="Materials_1"/>
      <sheetName val="Rate_Ana"/>
      <sheetName val="(Do not delete)"/>
      <sheetName val="Beams "/>
      <sheetName val="switch"/>
      <sheetName val="ES-aLL"/>
      <sheetName val="Tong hop DT XDCT"/>
      <sheetName val="TH_CPTB"/>
      <sheetName val="TMDT"/>
      <sheetName val="Analy"/>
      <sheetName val="STATIC"/>
      <sheetName val="Summary_Transformers4"/>
      <sheetName val="Total__Amount4"/>
      <sheetName val="_GULF4"/>
      <sheetName val="DOOR-WIND"/>
      <sheetName val="_saihous.ele.xls_Indirect퀀《혂൧_x0001_"/>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APPENDIX_B-115"/>
      <sheetName val="Bill_3_115"/>
      <sheetName val="Cable_data15"/>
      <sheetName val="PRECAST_lightconc-II15"/>
      <sheetName val="BLOCK-A_(MEA_SHEET)14"/>
      <sheetName val="Asia_Revised_10-1-0714"/>
      <sheetName val="All_Capital_Plan_P+L_10-1-0714"/>
      <sheetName val="CP08_(2)14"/>
      <sheetName val="Planning_File_10-1-0714"/>
      <sheetName val="SITE_OVERHEADS14"/>
      <sheetName val="Civil_Works14"/>
      <sheetName val="Material_14"/>
      <sheetName val="SPT_vs_PHI14"/>
      <sheetName val="Fill_this_out_first___14"/>
      <sheetName val="IO_List14"/>
      <sheetName val="Pipe_Supports14"/>
      <sheetName val="BOQ_(2)14"/>
      <sheetName val="SCHEDULE_(3)14"/>
      <sheetName val="schedule_nos14"/>
      <sheetName val="Boq_Block_A14"/>
      <sheetName val="Sqn_Abs_G_6__14"/>
      <sheetName val="WO_Abs__G_2__6_DUs14"/>
      <sheetName val="Air_Abs_G_6__23_DUs14"/>
      <sheetName val="4-Int-_ele(RA)14"/>
      <sheetName val="INDIGINEOUS_ITEMS_14"/>
      <sheetName val="Box-_Girder14"/>
      <sheetName val="Lease_rents14"/>
      <sheetName val="DLC_lookups14"/>
      <sheetName val="Quote_Sheet14"/>
      <sheetName val="labour_coeff14"/>
      <sheetName val="Works_-_Quote_Sheet14"/>
      <sheetName val="Gen_Info14"/>
      <sheetName val="Indirect_expenses14"/>
      <sheetName val="Cost_Any_14"/>
      <sheetName val="LIST_OF_MAKES14"/>
      <sheetName val="Detail_1A14"/>
      <sheetName val="Basement_Budget14"/>
      <sheetName val="Break_up_Sheet14"/>
      <sheetName val="E_&amp;_R14"/>
      <sheetName val="Bed_Class13"/>
      <sheetName val="Pile_cap13"/>
      <sheetName val="Mat_Cost14"/>
      <sheetName val="SPILL_OVER14"/>
      <sheetName val="DTF_Summary13"/>
      <sheetName val="UNP-NCW_13"/>
      <sheetName val="GF_Columns13"/>
      <sheetName val="Form_613"/>
      <sheetName val="BOQ_Direct_selling_cost13"/>
      <sheetName val="MASTER_RATE_ANALYSIS13"/>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8"/>
      <sheetName val="M_R_List_(2)8"/>
      <sheetName val="Balance_Sheet_8"/>
      <sheetName val="A_O_R_9"/>
      <sheetName val="M_R_List_(2)9"/>
      <sheetName val="Balance_Sheet_9"/>
      <sheetName val="A_O_R_10"/>
      <sheetName val="M_R_List_(2)10"/>
      <sheetName val="Balance_Sheet_10"/>
      <sheetName val="A_O_R_11"/>
      <sheetName val="M_R_List_(2)11"/>
      <sheetName val="Balance_Sheet_11"/>
      <sheetName val="Intro_12"/>
      <sheetName val="A_O_R_12"/>
      <sheetName val="Cost_summary12"/>
      <sheetName val="Direct_cost_shed_A-2_12"/>
      <sheetName val="_Resource_list12"/>
      <sheetName val="THANE_SITE12"/>
      <sheetName val="BOQ_Distribution12"/>
      <sheetName val="key_dates12"/>
      <sheetName val="specification_options12"/>
      <sheetName val="Elite_1_-_MBCL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6"/>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beam-reinft-IIInd_floor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Contract_BOQ12"/>
      <sheetName val="beam-reinft-IIInd_floor12"/>
      <sheetName val="FF_Inst_RA_08_Inst_0312"/>
      <sheetName val="beam-reinft-machine_rm12"/>
      <sheetName val="T1_WO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Indirect_x0005_쌳ᎈ駜/"/>
      <sheetName val="Indirect_x0005_쌳ᎈ駜_"/>
      <sheetName val="Indirect_x0005__"/>
      <sheetName val="[saihous.ele.xls]Indirect_x0005_"/>
      <sheetName val="[saihous.ele.xls]Indirect_x0005__xdfa0_."/>
      <sheetName val="[saihous.ele.xls]Indirect_x0005__xdb20__x001f_"/>
      <sheetName val="OverviewBarmer"/>
      <sheetName val="rdamdata"/>
      <sheetName val="G_R_P1"/>
    </sheetNames>
    <sheetDataSet>
      <sheetData sheetId="0">
        <row r="1">
          <cell r="B1" t="str">
            <v>220 kV SUB-STATION</v>
          </cell>
        </row>
      </sheetData>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sheetData sheetId="440"/>
      <sheetData sheetId="441">
        <row r="1">
          <cell r="B1" t="str">
            <v>220 kV SUB-STATION</v>
          </cell>
        </row>
      </sheetData>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row r="1">
          <cell r="B1" t="str">
            <v>220 kV SUB-STATION</v>
          </cell>
        </row>
      </sheetData>
      <sheetData sheetId="544">
        <row r="1">
          <cell r="B1" t="str">
            <v>220 kV SUB-STATION</v>
          </cell>
        </row>
      </sheetData>
      <sheetData sheetId="545">
        <row r="1">
          <cell r="B1" t="str">
            <v>220 kV SUB-STATION</v>
          </cell>
        </row>
      </sheetData>
      <sheetData sheetId="546">
        <row r="1">
          <cell r="B1" t="str">
            <v>220 kV SUB-STATION</v>
          </cell>
        </row>
      </sheetData>
      <sheetData sheetId="547">
        <row r="1">
          <cell r="B1" t="str">
            <v>220 kV SUB-STATION</v>
          </cell>
        </row>
      </sheetData>
      <sheetData sheetId="548">
        <row r="1">
          <cell r="B1" t="str">
            <v>220 kV SUB-STATION</v>
          </cell>
        </row>
      </sheetData>
      <sheetData sheetId="549">
        <row r="1">
          <cell r="B1" t="str">
            <v>220 kV SUB-STATION</v>
          </cell>
        </row>
      </sheetData>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efreshError="1"/>
      <sheetData sheetId="715" refreshError="1"/>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row r="1">
          <cell r="B1" t="str">
            <v>220 kV SUB-STATION</v>
          </cell>
        </row>
      </sheetData>
      <sheetData sheetId="991">
        <row r="1">
          <cell r="B1" t="str">
            <v>220 kV SUB-STATION</v>
          </cell>
        </row>
      </sheetData>
      <sheetData sheetId="992">
        <row r="1">
          <cell r="B1" t="str">
            <v>220 kV SUB-STATION</v>
          </cell>
        </row>
      </sheetData>
      <sheetData sheetId="993">
        <row r="1">
          <cell r="B1" t="str">
            <v>220 kV SUB-STATION</v>
          </cell>
        </row>
      </sheetData>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efreshError="1"/>
      <sheetData sheetId="1142"/>
      <sheetData sheetId="1143">
        <row r="1">
          <cell r="B1" t="str">
            <v>220 kV SUB-STATION</v>
          </cell>
        </row>
      </sheetData>
      <sheetData sheetId="1144"/>
      <sheetData sheetId="1145"/>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efreshError="1"/>
      <sheetData sheetId="1278" refreshError="1"/>
      <sheetData sheetId="1279" refreshError="1"/>
      <sheetData sheetId="1280" refreshError="1"/>
      <sheetData sheetId="1281"/>
      <sheetData sheetId="1282"/>
      <sheetData sheetId="1283"/>
      <sheetData sheetId="1284">
        <row r="1">
          <cell r="B1" t="str">
            <v>220 kV SUB-STATION</v>
          </cell>
        </row>
      </sheetData>
      <sheetData sheetId="1285">
        <row r="1">
          <cell r="B1" t="str">
            <v>220 kV SUB-STATION</v>
          </cell>
        </row>
      </sheetData>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sheetData sheetId="1301"/>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efreshError="1"/>
      <sheetData sheetId="1345">
        <row r="1">
          <cell r="B1" t="str">
            <v>220 kV SUB-STATION</v>
          </cell>
        </row>
      </sheetData>
      <sheetData sheetId="1346">
        <row r="1">
          <cell r="B1" t="str">
            <v>220 kV SUB-STATION</v>
          </cell>
        </row>
      </sheetData>
      <sheetData sheetId="1347"/>
      <sheetData sheetId="1348">
        <row r="1">
          <cell r="B1" t="str">
            <v>220 kV SUB-STATION</v>
          </cell>
        </row>
      </sheetData>
      <sheetData sheetId="1349">
        <row r="1">
          <cell r="B1" t="str">
            <v>220 kV SUB-STATION</v>
          </cell>
        </row>
      </sheetData>
      <sheetData sheetId="1350">
        <row r="1">
          <cell r="B1" t="str">
            <v>220 kV SUB-STATION</v>
          </cell>
        </row>
      </sheetData>
      <sheetData sheetId="1351" refreshError="1"/>
      <sheetData sheetId="1352" refreshError="1"/>
      <sheetData sheetId="1353" refreshError="1"/>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sheetData sheetId="1391"/>
      <sheetData sheetId="1392">
        <row r="1">
          <cell r="B1" t="str">
            <v>220 kV SUB-STATION</v>
          </cell>
        </row>
      </sheetData>
      <sheetData sheetId="1393"/>
      <sheetData sheetId="1394"/>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efreshError="1"/>
      <sheetData sheetId="1409">
        <row r="1">
          <cell r="B1" t="str">
            <v>220 kV SUB-STATION</v>
          </cell>
        </row>
      </sheetData>
      <sheetData sheetId="1410">
        <row r="1">
          <cell r="B1" t="str">
            <v>220 kV SUB-STATION</v>
          </cell>
        </row>
      </sheetData>
      <sheetData sheetId="1411"/>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row r="1">
          <cell r="B1" t="str">
            <v>220 kV SUB-STATION</v>
          </cell>
        </row>
      </sheetData>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row r="1">
          <cell r="B1" t="str">
            <v>220 kV SUB-STATION</v>
          </cell>
        </row>
      </sheetData>
      <sheetData sheetId="1425">
        <row r="1">
          <cell r="B1" t="str">
            <v>220 kV SUB-STATION</v>
          </cell>
        </row>
      </sheetData>
      <sheetData sheetId="1426">
        <row r="1">
          <cell r="B1" t="str">
            <v>220 kV SUB-STATION</v>
          </cell>
        </row>
      </sheetData>
      <sheetData sheetId="1427">
        <row r="1">
          <cell r="B1" t="str">
            <v>220 kV SUB-STATION</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sheetData sheetId="1474"/>
      <sheetData sheetId="1475"/>
      <sheetData sheetId="1476">
        <row r="1">
          <cell r="B1" t="str">
            <v>220 kV SUB-STATION</v>
          </cell>
        </row>
      </sheetData>
      <sheetData sheetId="1477">
        <row r="1">
          <cell r="B1" t="str">
            <v>220 kV SUB-STATION</v>
          </cell>
        </row>
      </sheetData>
      <sheetData sheetId="1478" refreshError="1"/>
      <sheetData sheetId="1479">
        <row r="1">
          <cell r="B1" t="str">
            <v>220 kV SUB-STATION</v>
          </cell>
        </row>
      </sheetData>
      <sheetData sheetId="1480"/>
      <sheetData sheetId="1481"/>
      <sheetData sheetId="1482" refreshError="1"/>
      <sheetData sheetId="1483" refreshError="1"/>
      <sheetData sheetId="1484" refreshError="1"/>
      <sheetData sheetId="1485"/>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sheetData sheetId="1495"/>
      <sheetData sheetId="1496"/>
      <sheetData sheetId="1497"/>
      <sheetData sheetId="1498">
        <row r="1">
          <cell r="B1" t="str">
            <v>220 kV SUB-STATION</v>
          </cell>
        </row>
      </sheetData>
      <sheetData sheetId="1499">
        <row r="1">
          <cell r="B1" t="str">
            <v>220 kV SUB-STATION</v>
          </cell>
        </row>
      </sheetData>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sheetData sheetId="1519"/>
      <sheetData sheetId="1520"/>
      <sheetData sheetId="1521"/>
      <sheetData sheetId="1522" refreshError="1"/>
      <sheetData sheetId="1523" refreshError="1"/>
      <sheetData sheetId="1524" refreshError="1"/>
      <sheetData sheetId="1525" refreshError="1"/>
      <sheetData sheetId="1526">
        <row r="1">
          <cell r="B1" t="str">
            <v>220 kV SUB-STATION</v>
          </cell>
        </row>
      </sheetData>
      <sheetData sheetId="1527"/>
      <sheetData sheetId="1528"/>
      <sheetData sheetId="1529"/>
      <sheetData sheetId="1530"/>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ow r="1">
          <cell r="B1" t="str">
            <v>220 kV SUB-STATION</v>
          </cell>
        </row>
      </sheetData>
      <sheetData sheetId="1569">
        <row r="1">
          <cell r="B1" t="str">
            <v>220 kV SUB-STATION</v>
          </cell>
        </row>
      </sheetData>
      <sheetData sheetId="1570">
        <row r="1">
          <cell r="B1" t="str">
            <v>220 kV SUB-STATION</v>
          </cell>
        </row>
      </sheetData>
      <sheetData sheetId="1571">
        <row r="1">
          <cell r="B1" t="str">
            <v>220 kV SUB-STATION</v>
          </cell>
        </row>
      </sheetData>
      <sheetData sheetId="1572">
        <row r="1">
          <cell r="B1" t="str">
            <v>220 kV SUB-STATION</v>
          </cell>
        </row>
      </sheetData>
      <sheetData sheetId="1573">
        <row r="1">
          <cell r="B1" t="str">
            <v>220 kV SUB-STATION</v>
          </cell>
        </row>
      </sheetData>
      <sheetData sheetId="1574">
        <row r="1">
          <cell r="B1" t="str">
            <v>220 kV SUB-STATION</v>
          </cell>
        </row>
      </sheetData>
      <sheetData sheetId="1575">
        <row r="1">
          <cell r="B1" t="str">
            <v>220 kV SUB-STATION</v>
          </cell>
        </row>
      </sheetData>
      <sheetData sheetId="1576">
        <row r="1">
          <cell r="B1" t="str">
            <v>220 kV SUB-STATION</v>
          </cell>
        </row>
      </sheetData>
      <sheetData sheetId="1577">
        <row r="1">
          <cell r="B1" t="str">
            <v>220 kV SUB-STATION</v>
          </cell>
        </row>
      </sheetData>
      <sheetData sheetId="1578">
        <row r="1">
          <cell r="B1" t="str">
            <v>220 kV SUB-STATION</v>
          </cell>
        </row>
      </sheetData>
      <sheetData sheetId="1579">
        <row r="1">
          <cell r="B1" t="str">
            <v>220 kV SUB-STATION</v>
          </cell>
        </row>
      </sheetData>
      <sheetData sheetId="1580">
        <row r="1">
          <cell r="B1" t="str">
            <v>220 kV SUB-STATION</v>
          </cell>
        </row>
      </sheetData>
      <sheetData sheetId="1581">
        <row r="1">
          <cell r="B1" t="str">
            <v>220 kV SUB-STATION</v>
          </cell>
        </row>
      </sheetData>
      <sheetData sheetId="1582">
        <row r="1">
          <cell r="B1" t="str">
            <v>220 kV SUB-STATION</v>
          </cell>
        </row>
      </sheetData>
      <sheetData sheetId="1583">
        <row r="1">
          <cell r="B1" t="str">
            <v>220 kV SUB-STATION</v>
          </cell>
        </row>
      </sheetData>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ow r="1">
          <cell r="B1" t="str">
            <v>220 kV SUB-STATION</v>
          </cell>
        </row>
      </sheetData>
      <sheetData sheetId="1595">
        <row r="1">
          <cell r="B1" t="str">
            <v>220 kV SUB-STATION</v>
          </cell>
        </row>
      </sheetData>
      <sheetData sheetId="1596">
        <row r="1">
          <cell r="B1" t="str">
            <v>220 kV SUB-STATION</v>
          </cell>
        </row>
      </sheetData>
      <sheetData sheetId="1597">
        <row r="1">
          <cell r="B1" t="str">
            <v>220 kV SUB-STATION</v>
          </cell>
        </row>
      </sheetData>
      <sheetData sheetId="1598">
        <row r="1">
          <cell r="B1" t="str">
            <v>220 kV SUB-STATION</v>
          </cell>
        </row>
      </sheetData>
      <sheetData sheetId="1599">
        <row r="1">
          <cell r="B1" t="str">
            <v>220 kV SUB-STATION</v>
          </cell>
        </row>
      </sheetData>
      <sheetData sheetId="1600">
        <row r="1">
          <cell r="B1" t="str">
            <v>220 kV SUB-STATION</v>
          </cell>
        </row>
      </sheetData>
      <sheetData sheetId="1601">
        <row r="1">
          <cell r="B1" t="str">
            <v>220 kV SUB-STATION</v>
          </cell>
        </row>
      </sheetData>
      <sheetData sheetId="1602">
        <row r="1">
          <cell r="B1" t="str">
            <v>220 kV SUB-STATION</v>
          </cell>
        </row>
      </sheetData>
      <sheetData sheetId="1603">
        <row r="1">
          <cell r="B1" t="str">
            <v>220 kV SUB-STATION</v>
          </cell>
        </row>
      </sheetData>
      <sheetData sheetId="1604">
        <row r="1">
          <cell r="B1" t="str">
            <v>220 kV SUB-STATION</v>
          </cell>
        </row>
      </sheetData>
      <sheetData sheetId="1605">
        <row r="1">
          <cell r="B1" t="str">
            <v>220 kV SUB-STATION</v>
          </cell>
        </row>
      </sheetData>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refreshError="1"/>
      <sheetData sheetId="1644"/>
      <sheetData sheetId="1645"/>
      <sheetData sheetId="1646"/>
      <sheetData sheetId="1647">
        <row r="1">
          <cell r="B1" t="str">
            <v>220 kV SUB-STATION</v>
          </cell>
        </row>
      </sheetData>
      <sheetData sheetId="1648"/>
      <sheetData sheetId="1649"/>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sheetData sheetId="1696"/>
      <sheetData sheetId="1697"/>
      <sheetData sheetId="1698"/>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ow r="1">
          <cell r="B1" t="str">
            <v>220 kV SUB-STATION</v>
          </cell>
        </row>
      </sheetData>
      <sheetData sheetId="1843">
        <row r="1">
          <cell r="B1" t="str">
            <v>220 kV SUB-STATION</v>
          </cell>
        </row>
      </sheetData>
      <sheetData sheetId="1844">
        <row r="1">
          <cell r="B1" t="str">
            <v>220 kV SUB-STATION</v>
          </cell>
        </row>
      </sheetData>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row r="1">
          <cell r="B1" t="str">
            <v>220 kV SUB-STATION</v>
          </cell>
        </row>
      </sheetData>
      <sheetData sheetId="1861">
        <row r="1">
          <cell r="B1" t="str">
            <v>220 kV SUB-STATION</v>
          </cell>
        </row>
      </sheetData>
      <sheetData sheetId="1862">
        <row r="1">
          <cell r="B1" t="str">
            <v>220 kV SUB-STATION</v>
          </cell>
        </row>
      </sheetData>
      <sheetData sheetId="1863">
        <row r="1">
          <cell r="B1" t="str">
            <v>220 kV SUB-STATION</v>
          </cell>
        </row>
      </sheetData>
      <sheetData sheetId="1864">
        <row r="1">
          <cell r="B1" t="str">
            <v>220 kV SUB-STATION</v>
          </cell>
        </row>
      </sheetData>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ow r="1">
          <cell r="B1" t="str">
            <v>220 kV SUB-STATION</v>
          </cell>
        </row>
      </sheetData>
      <sheetData sheetId="1882">
        <row r="1">
          <cell r="B1" t="str">
            <v>220 kV SUB-STATION</v>
          </cell>
        </row>
      </sheetData>
      <sheetData sheetId="1883">
        <row r="1">
          <cell r="B1" t="str">
            <v>220 kV SUB-STATION</v>
          </cell>
        </row>
      </sheetData>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row r="1">
          <cell r="B1" t="str">
            <v>220 kV SUB-STATION</v>
          </cell>
        </row>
      </sheetData>
      <sheetData sheetId="1889">
        <row r="1">
          <cell r="B1" t="str">
            <v>220 kV SUB-STATION</v>
          </cell>
        </row>
      </sheetData>
      <sheetData sheetId="1890">
        <row r="1">
          <cell r="B1" t="str">
            <v>220 kV SUB-STATION</v>
          </cell>
        </row>
      </sheetData>
      <sheetData sheetId="1891" refreshError="1"/>
      <sheetData sheetId="1892">
        <row r="1">
          <cell r="B1" t="str">
            <v>220 kV SUB-STATION</v>
          </cell>
        </row>
      </sheetData>
      <sheetData sheetId="1893">
        <row r="1">
          <cell r="B1" t="str">
            <v>220 kV SUB-STATION</v>
          </cell>
        </row>
      </sheetData>
      <sheetData sheetId="1894">
        <row r="1">
          <cell r="B1" t="str">
            <v>220 kV SUB-STATION</v>
          </cell>
        </row>
      </sheetData>
      <sheetData sheetId="1895">
        <row r="1">
          <cell r="B1" t="str">
            <v>220 kV SUB-STATION</v>
          </cell>
        </row>
      </sheetData>
      <sheetData sheetId="1896"/>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efreshError="1"/>
      <sheetData sheetId="1904" refreshError="1"/>
      <sheetData sheetId="1905" refreshError="1"/>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sheetData sheetId="1917" refreshError="1"/>
      <sheetData sheetId="1918" refreshError="1"/>
      <sheetData sheetId="1919" refreshError="1"/>
      <sheetData sheetId="1920" refreshError="1"/>
      <sheetData sheetId="1921" refreshError="1"/>
      <sheetData sheetId="1922" refreshError="1"/>
      <sheetData sheetId="1923"/>
      <sheetData sheetId="1924" refreshError="1"/>
      <sheetData sheetId="1925" refreshError="1"/>
      <sheetData sheetId="1926" refreshError="1"/>
      <sheetData sheetId="1927" refreshError="1"/>
      <sheetData sheetId="1928">
        <row r="1">
          <cell r="B1" t="str">
            <v>220 kV SUB-STATION</v>
          </cell>
        </row>
      </sheetData>
      <sheetData sheetId="1929"/>
      <sheetData sheetId="1930"/>
      <sheetData sheetId="1931"/>
      <sheetData sheetId="1932"/>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ow r="1">
          <cell r="B1" t="str">
            <v>220 kV SUB-STATION</v>
          </cell>
        </row>
      </sheetData>
      <sheetData sheetId="1949">
        <row r="1">
          <cell r="B1" t="str">
            <v>220 kV SUB-STATION</v>
          </cell>
        </row>
      </sheetData>
      <sheetData sheetId="1950">
        <row r="1">
          <cell r="B1" t="str">
            <v>220 kV SUB-STATION</v>
          </cell>
        </row>
      </sheetData>
      <sheetData sheetId="1951">
        <row r="1">
          <cell r="B1" t="str">
            <v>220 kV SUB-STATION</v>
          </cell>
        </row>
      </sheetData>
      <sheetData sheetId="1952">
        <row r="1">
          <cell r="B1" t="str">
            <v>220 kV SUB-STATION</v>
          </cell>
        </row>
      </sheetData>
      <sheetData sheetId="1953">
        <row r="1">
          <cell r="B1" t="str">
            <v>220 kV SUB-STATION</v>
          </cell>
        </row>
      </sheetData>
      <sheetData sheetId="1954">
        <row r="1">
          <cell r="B1" t="str">
            <v>220 kV SUB-STATION</v>
          </cell>
        </row>
      </sheetData>
      <sheetData sheetId="1955">
        <row r="1">
          <cell r="B1" t="str">
            <v>220 kV SUB-STATION</v>
          </cell>
        </row>
      </sheetData>
      <sheetData sheetId="1956">
        <row r="1">
          <cell r="B1" t="str">
            <v>220 kV SUB-STATION</v>
          </cell>
        </row>
      </sheetData>
      <sheetData sheetId="1957">
        <row r="1">
          <cell r="B1" t="str">
            <v>220 kV SUB-STATION</v>
          </cell>
        </row>
      </sheetData>
      <sheetData sheetId="1958">
        <row r="1">
          <cell r="B1" t="str">
            <v>220 kV SUB-STATION</v>
          </cell>
        </row>
      </sheetData>
      <sheetData sheetId="1959">
        <row r="1">
          <cell r="B1" t="str">
            <v>220 kV SUB-STATION</v>
          </cell>
        </row>
      </sheetData>
      <sheetData sheetId="1960">
        <row r="1">
          <cell r="B1" t="str">
            <v>220 kV SUB-STATION</v>
          </cell>
        </row>
      </sheetData>
      <sheetData sheetId="1961">
        <row r="1">
          <cell r="B1" t="str">
            <v>220 kV SUB-STATION</v>
          </cell>
        </row>
      </sheetData>
      <sheetData sheetId="1962">
        <row r="1">
          <cell r="B1" t="str">
            <v>220 kV SUB-STATION</v>
          </cell>
        </row>
      </sheetData>
      <sheetData sheetId="1963">
        <row r="1">
          <cell r="B1" t="str">
            <v>220 kV SUB-STATION</v>
          </cell>
        </row>
      </sheetData>
      <sheetData sheetId="1964">
        <row r="1">
          <cell r="B1" t="str">
            <v>220 kV SUB-STATION</v>
          </cell>
        </row>
      </sheetData>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sheetData sheetId="2045"/>
      <sheetData sheetId="2046"/>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sheetData sheetId="2060"/>
      <sheetData sheetId="2061"/>
      <sheetData sheetId="2062" refreshError="1"/>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refreshError="1"/>
      <sheetData sheetId="2193" refreshError="1"/>
      <sheetData sheetId="2194" refreshError="1"/>
      <sheetData sheetId="2195" refreshError="1"/>
      <sheetData sheetId="2196" refreshError="1"/>
      <sheetData sheetId="2197" refreshError="1"/>
      <sheetData sheetId="2198"/>
      <sheetData sheetId="2199"/>
      <sheetData sheetId="2200"/>
      <sheetData sheetId="2201" refreshError="1"/>
      <sheetData sheetId="2202" refreshError="1"/>
      <sheetData sheetId="2203" refreshError="1"/>
      <sheetData sheetId="2204"/>
      <sheetData sheetId="2205"/>
      <sheetData sheetId="2206">
        <row r="1">
          <cell r="B1" t="str">
            <v>220 kV SUB-STATION</v>
          </cell>
        </row>
      </sheetData>
      <sheetData sheetId="2207">
        <row r="1">
          <cell r="B1" t="str">
            <v>220 kV SUB-STATION</v>
          </cell>
        </row>
      </sheetData>
      <sheetData sheetId="2208">
        <row r="1">
          <cell r="B1" t="str">
            <v>220 kV SUB-STATION</v>
          </cell>
        </row>
      </sheetData>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refreshError="1"/>
      <sheetData sheetId="223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sheetData sheetId="2256"/>
      <sheetData sheetId="2257"/>
      <sheetData sheetId="2258"/>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sheetData sheetId="3565"/>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sheetData sheetId="3597"/>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sheetData sheetId="6346"/>
      <sheetData sheetId="6347"/>
      <sheetData sheetId="6348" refreshError="1"/>
      <sheetData sheetId="6349" refreshError="1"/>
      <sheetData sheetId="63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LOCAL RAT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 val="Code 02"/>
      <sheetName val="Code 03"/>
      <sheetName val="Code 04"/>
      <sheetName val="Code 05"/>
      <sheetName val="Code 06"/>
      <sheetName val="Code 07"/>
      <sheetName val="Code 09"/>
      <sheetName val="csdim"/>
      <sheetName val="cdsload"/>
      <sheetName val="chsload"/>
      <sheetName val="CLAMP"/>
      <sheetName val="cvsload"/>
      <sheetName val="pipe"/>
      <sheetName val="PBS"/>
      <sheetName val="Cash2"/>
      <sheetName val="Z"/>
      <sheetName val="환산표"/>
      <sheetName val="eq_data"/>
      <sheetName val="간접비내역-1"/>
      <sheetName val="GM_0001"/>
      <sheetName val="GENERAL_SERVICES1"/>
      <sheetName val="GM_0011"/>
      <sheetName val="GM_0111"/>
      <sheetName val="GM_0231"/>
      <sheetName val="GM_0241"/>
      <sheetName val="GM_0251"/>
      <sheetName val="GM_0261"/>
      <sheetName val="GM_0271"/>
      <sheetName val="GM_0281"/>
      <sheetName val="GM_0311"/>
      <sheetName val="GM_0321"/>
      <sheetName val="GM_0411"/>
      <sheetName val="GM_0421"/>
      <sheetName val="GM_0431"/>
      <sheetName val="GM_0441"/>
      <sheetName val="GM_000"/>
      <sheetName val="GENERAL_SERVICES"/>
      <sheetName val="GM_001"/>
      <sheetName val="GM_011"/>
      <sheetName val="GM_023"/>
      <sheetName val="GM_024"/>
      <sheetName val="GM_025"/>
      <sheetName val="GM_026"/>
      <sheetName val="GM_027"/>
      <sheetName val="GM_028"/>
      <sheetName val="GM_031"/>
      <sheetName val="GM_032"/>
      <sheetName val="GM_041"/>
      <sheetName val="GM_042"/>
      <sheetName val="GM_043"/>
      <sheetName val="GM_044"/>
      <sheetName val="노임단가"/>
      <sheetName val="Sheet1"/>
      <sheetName val="자재단가"/>
      <sheetName val="prc_sch"/>
      <sheetName val="36신설수량"/>
      <sheetName val="물가대비표"/>
      <sheetName val="1-1"/>
      <sheetName val="MCI"/>
      <sheetName val="MixBed"/>
      <sheetName val="CondPol"/>
      <sheetName val="GM_0002"/>
      <sheetName val="GENERAL_SERVICES2"/>
      <sheetName val="GM_0012"/>
      <sheetName val="GM_0112"/>
      <sheetName val="GM_0232"/>
      <sheetName val="GM_0242"/>
      <sheetName val="GM_0252"/>
      <sheetName val="GM_0262"/>
      <sheetName val="GM_0272"/>
      <sheetName val="GM_0282"/>
      <sheetName val="GM_0312"/>
      <sheetName val="GM_0322"/>
      <sheetName val="GM_0412"/>
      <sheetName val="GM_0422"/>
      <sheetName val="GM_0432"/>
      <sheetName val="GM_0442"/>
      <sheetName val="Conversions"/>
      <sheetName val="예가표"/>
      <sheetName val="Testing"/>
    </sheetNames>
    <sheetDataSet>
      <sheetData sheetId="0">
        <row r="1">
          <cell r="C1" t="str">
            <v>ERECTION PRICE BREAKDOWN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ow r="1">
          <cell r="C1" t="str">
            <v>ERECTION PRICE BREAKDOWN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5"/>
      <sheetName val="Module4"/>
      <sheetName val="Module3"/>
      <sheetName val="Module7"/>
      <sheetName val="Module6"/>
      <sheetName val="Module8"/>
      <sheetName val="Module9"/>
      <sheetName val="R1"/>
      <sheetName val="R2"/>
      <sheetName val="R3"/>
      <sheetName val="Abstract"/>
      <sheetName val="Module2"/>
      <sheetName val="Module1"/>
      <sheetName val="BOQ"/>
    </sheetNames>
    <sheetDataSet>
      <sheetData sheetId="0"/>
      <sheetData sheetId="1"/>
      <sheetData sheetId="2"/>
      <sheetData sheetId="3"/>
      <sheetData sheetId="4"/>
      <sheetData sheetId="5"/>
      <sheetData sheetId="6"/>
      <sheetData sheetId="7"/>
      <sheetData sheetId="8">
        <row r="5">
          <cell r="C5">
            <v>10974245</v>
          </cell>
        </row>
        <row r="6">
          <cell r="C6">
            <v>0.12</v>
          </cell>
        </row>
        <row r="7">
          <cell r="C7">
            <v>1316910</v>
          </cell>
        </row>
        <row r="9">
          <cell r="C9">
            <v>0</v>
          </cell>
        </row>
        <row r="10">
          <cell r="C10">
            <v>12291155</v>
          </cell>
        </row>
        <row r="11">
          <cell r="C11">
            <v>0.15</v>
          </cell>
        </row>
        <row r="12">
          <cell r="C12">
            <v>2169028</v>
          </cell>
        </row>
        <row r="13">
          <cell r="C13">
            <v>14460183</v>
          </cell>
        </row>
        <row r="14">
          <cell r="C14">
            <v>0</v>
          </cell>
        </row>
        <row r="15">
          <cell r="C15">
            <v>14460183</v>
          </cell>
        </row>
        <row r="16">
          <cell r="C16">
            <v>1.317647182106833</v>
          </cell>
        </row>
        <row r="20">
          <cell r="C20" t="str">
            <v/>
          </cell>
        </row>
        <row r="21">
          <cell r="F21">
            <v>1.35</v>
          </cell>
          <cell r="G21">
            <v>1.7788236958442245</v>
          </cell>
          <cell r="H21">
            <v>254635</v>
          </cell>
          <cell r="I21">
            <v>452950.7717912941</v>
          </cell>
        </row>
        <row r="22">
          <cell r="F22">
            <v>0.95</v>
          </cell>
          <cell r="G22">
            <v>1.2517648230014913</v>
          </cell>
          <cell r="H22">
            <v>2394460</v>
          </cell>
          <cell r="I22">
            <v>2997300.798084151</v>
          </cell>
        </row>
        <row r="23">
          <cell r="F23">
            <v>0.9</v>
          </cell>
          <cell r="G23">
            <v>1.1858824638961496</v>
          </cell>
          <cell r="H23">
            <v>1836232</v>
          </cell>
          <cell r="I23">
            <v>2177555.3284449545</v>
          </cell>
        </row>
        <row r="24">
          <cell r="F24">
            <v>0.9</v>
          </cell>
          <cell r="G24">
            <v>1.1858824638961496</v>
          </cell>
          <cell r="H24">
            <v>761300</v>
          </cell>
          <cell r="I24">
            <v>902812.31976413867</v>
          </cell>
        </row>
        <row r="25">
          <cell r="F25">
            <v>1.1248</v>
          </cell>
          <cell r="G25">
            <v>1.4820895504337657</v>
          </cell>
          <cell r="H25">
            <v>917813</v>
          </cell>
          <cell r="I25">
            <v>1360281.0565522658</v>
          </cell>
        </row>
        <row r="26">
          <cell r="F26">
            <v>1.054</v>
          </cell>
          <cell r="G26">
            <v>1.3888001299406021</v>
          </cell>
          <cell r="H26">
            <v>3255805</v>
          </cell>
          <cell r="I26">
            <v>4521662.4070612621</v>
          </cell>
        </row>
        <row r="27">
          <cell r="F27">
            <v>1</v>
          </cell>
          <cell r="G27">
            <v>1.317647182106833</v>
          </cell>
          <cell r="H27">
            <v>1554000</v>
          </cell>
          <cell r="I27">
            <v>2047623.7209940185</v>
          </cell>
        </row>
        <row r="28">
          <cell r="F28">
            <v>0.78</v>
          </cell>
          <cell r="G28">
            <v>1.0277648020433297</v>
          </cell>
        </row>
        <row r="29">
          <cell r="G29">
            <v>0</v>
          </cell>
        </row>
        <row r="30">
          <cell r="G30">
            <v>0</v>
          </cell>
        </row>
        <row r="31">
          <cell r="G31">
            <v>0</v>
          </cell>
        </row>
        <row r="32">
          <cell r="G32">
            <v>0</v>
          </cell>
        </row>
        <row r="33">
          <cell r="H33">
            <v>10974245</v>
          </cell>
          <cell r="I33">
            <v>14460186.402692083</v>
          </cell>
        </row>
        <row r="39">
          <cell r="C39">
            <v>6</v>
          </cell>
          <cell r="D39">
            <v>2048</v>
          </cell>
          <cell r="F39">
            <v>425</v>
          </cell>
          <cell r="G39">
            <v>870400</v>
          </cell>
          <cell r="H39">
            <v>591</v>
          </cell>
          <cell r="I39">
            <v>1210368</v>
          </cell>
        </row>
        <row r="40">
          <cell r="C40">
            <v>1</v>
          </cell>
          <cell r="D40">
            <v>945</v>
          </cell>
          <cell r="F40">
            <v>126</v>
          </cell>
          <cell r="G40">
            <v>119070</v>
          </cell>
          <cell r="H40">
            <v>225</v>
          </cell>
          <cell r="I40">
            <v>212625</v>
          </cell>
        </row>
        <row r="41">
          <cell r="C41">
            <v>1</v>
          </cell>
          <cell r="D41">
            <v>2048</v>
          </cell>
          <cell r="F41">
            <v>50</v>
          </cell>
          <cell r="G41">
            <v>102400</v>
          </cell>
          <cell r="H41">
            <v>89</v>
          </cell>
          <cell r="I41">
            <v>182272</v>
          </cell>
        </row>
        <row r="42">
          <cell r="C42">
            <v>1</v>
          </cell>
          <cell r="D42">
            <v>99</v>
          </cell>
          <cell r="F42">
            <v>335</v>
          </cell>
          <cell r="G42">
            <v>33165</v>
          </cell>
          <cell r="H42">
            <v>596</v>
          </cell>
          <cell r="I42">
            <v>59004</v>
          </cell>
        </row>
        <row r="43">
          <cell r="C43">
            <v>5</v>
          </cell>
          <cell r="D43">
            <v>830</v>
          </cell>
          <cell r="F43">
            <v>385</v>
          </cell>
          <cell r="G43">
            <v>319550</v>
          </cell>
          <cell r="H43">
            <v>571</v>
          </cell>
          <cell r="I43">
            <v>473930</v>
          </cell>
        </row>
        <row r="44">
          <cell r="C44">
            <v>2</v>
          </cell>
          <cell r="D44">
            <v>85</v>
          </cell>
          <cell r="F44">
            <v>1580</v>
          </cell>
          <cell r="G44">
            <v>134300</v>
          </cell>
          <cell r="H44">
            <v>1978</v>
          </cell>
          <cell r="I44">
            <v>168130</v>
          </cell>
        </row>
        <row r="45">
          <cell r="C45">
            <v>2</v>
          </cell>
          <cell r="D45">
            <v>44</v>
          </cell>
          <cell r="F45">
            <v>1535</v>
          </cell>
          <cell r="G45">
            <v>67540</v>
          </cell>
          <cell r="H45">
            <v>1922</v>
          </cell>
          <cell r="I45">
            <v>84568</v>
          </cell>
        </row>
        <row r="46">
          <cell r="C46">
            <v>2</v>
          </cell>
          <cell r="D46">
            <v>116</v>
          </cell>
          <cell r="F46">
            <v>1800</v>
          </cell>
          <cell r="G46">
            <v>208800</v>
          </cell>
          <cell r="H46">
            <v>2254</v>
          </cell>
          <cell r="I46">
            <v>261464</v>
          </cell>
        </row>
        <row r="47">
          <cell r="C47">
            <v>2</v>
          </cell>
          <cell r="D47">
            <v>786</v>
          </cell>
          <cell r="F47">
            <v>1870</v>
          </cell>
          <cell r="G47">
            <v>1469820</v>
          </cell>
          <cell r="H47">
            <v>2341</v>
          </cell>
          <cell r="I47">
            <v>1840026</v>
          </cell>
        </row>
        <row r="48">
          <cell r="C48">
            <v>2</v>
          </cell>
          <cell r="D48">
            <v>220</v>
          </cell>
          <cell r="F48">
            <v>2300</v>
          </cell>
          <cell r="G48">
            <v>506000</v>
          </cell>
          <cell r="H48">
            <v>2880</v>
          </cell>
          <cell r="I48">
            <v>633600</v>
          </cell>
        </row>
        <row r="49">
          <cell r="C49">
            <v>4</v>
          </cell>
          <cell r="D49">
            <v>4336</v>
          </cell>
          <cell r="F49">
            <v>175</v>
          </cell>
          <cell r="G49">
            <v>758800</v>
          </cell>
          <cell r="H49">
            <v>208</v>
          </cell>
          <cell r="I49">
            <v>901888</v>
          </cell>
        </row>
        <row r="50">
          <cell r="C50">
            <v>3</v>
          </cell>
          <cell r="D50">
            <v>83.9</v>
          </cell>
          <cell r="F50">
            <v>21710</v>
          </cell>
          <cell r="G50">
            <v>1821469</v>
          </cell>
          <cell r="H50">
            <v>25746</v>
          </cell>
          <cell r="I50">
            <v>2160089.4000000004</v>
          </cell>
        </row>
        <row r="51">
          <cell r="C51">
            <v>3</v>
          </cell>
          <cell r="D51">
            <v>0.68</v>
          </cell>
          <cell r="F51">
            <v>21710</v>
          </cell>
          <cell r="G51">
            <v>14763</v>
          </cell>
          <cell r="H51">
            <v>25746</v>
          </cell>
          <cell r="I51">
            <v>17507.280000000002</v>
          </cell>
        </row>
        <row r="52">
          <cell r="C52">
            <v>8</v>
          </cell>
          <cell r="D52">
            <v>29.5</v>
          </cell>
          <cell r="F52">
            <v>65800</v>
          </cell>
          <cell r="G52">
            <v>1941100</v>
          </cell>
          <cell r="H52">
            <v>67627</v>
          </cell>
          <cell r="I52">
            <v>1994996.5</v>
          </cell>
        </row>
        <row r="53">
          <cell r="C53">
            <v>7</v>
          </cell>
          <cell r="D53">
            <v>44.4</v>
          </cell>
          <cell r="F53">
            <v>35000</v>
          </cell>
          <cell r="G53">
            <v>1554000</v>
          </cell>
          <cell r="H53">
            <v>46118</v>
          </cell>
          <cell r="I53">
            <v>2047639.2</v>
          </cell>
        </row>
        <row r="54">
          <cell r="C54">
            <v>5</v>
          </cell>
          <cell r="D54">
            <v>1</v>
          </cell>
          <cell r="F54">
            <v>30000</v>
          </cell>
          <cell r="G54">
            <v>30000</v>
          </cell>
          <cell r="H54">
            <v>44463</v>
          </cell>
          <cell r="I54">
            <v>44463</v>
          </cell>
        </row>
        <row r="55">
          <cell r="C55">
            <v>5</v>
          </cell>
          <cell r="D55">
            <v>182</v>
          </cell>
          <cell r="F55">
            <v>1000</v>
          </cell>
          <cell r="G55">
            <v>182000</v>
          </cell>
          <cell r="H55">
            <v>1483</v>
          </cell>
          <cell r="I55">
            <v>269906</v>
          </cell>
        </row>
        <row r="56">
          <cell r="C56">
            <v>5</v>
          </cell>
          <cell r="D56">
            <v>31</v>
          </cell>
          <cell r="F56">
            <v>1600</v>
          </cell>
          <cell r="G56">
            <v>49600</v>
          </cell>
          <cell r="H56">
            <v>2372</v>
          </cell>
          <cell r="I56">
            <v>73532</v>
          </cell>
        </row>
        <row r="57">
          <cell r="C57">
            <v>5</v>
          </cell>
          <cell r="D57">
            <v>1629</v>
          </cell>
          <cell r="F57">
            <v>52</v>
          </cell>
          <cell r="G57">
            <v>84708</v>
          </cell>
          <cell r="H57">
            <v>78</v>
          </cell>
          <cell r="I57">
            <v>127062</v>
          </cell>
        </row>
        <row r="58">
          <cell r="C58">
            <v>5</v>
          </cell>
          <cell r="D58">
            <v>935</v>
          </cell>
          <cell r="F58">
            <v>67</v>
          </cell>
          <cell r="G58">
            <v>62645</v>
          </cell>
          <cell r="H58">
            <v>100</v>
          </cell>
          <cell r="I58">
            <v>93500</v>
          </cell>
        </row>
        <row r="59">
          <cell r="C59">
            <v>6</v>
          </cell>
          <cell r="D59">
            <v>1729</v>
          </cell>
          <cell r="F59">
            <v>50</v>
          </cell>
          <cell r="G59">
            <v>86450</v>
          </cell>
          <cell r="H59">
            <v>70</v>
          </cell>
          <cell r="I59">
            <v>121030</v>
          </cell>
        </row>
        <row r="60">
          <cell r="C60">
            <v>6</v>
          </cell>
          <cell r="D60">
            <v>859</v>
          </cell>
          <cell r="F60">
            <v>40</v>
          </cell>
          <cell r="G60">
            <v>34360</v>
          </cell>
          <cell r="H60">
            <v>56</v>
          </cell>
          <cell r="I60">
            <v>48104</v>
          </cell>
        </row>
        <row r="61">
          <cell r="C61">
            <v>6</v>
          </cell>
          <cell r="D61">
            <v>10</v>
          </cell>
          <cell r="F61">
            <v>2000</v>
          </cell>
          <cell r="G61">
            <v>20000</v>
          </cell>
          <cell r="H61">
            <v>2778</v>
          </cell>
          <cell r="I61">
            <v>27780</v>
          </cell>
        </row>
        <row r="62">
          <cell r="C62">
            <v>5</v>
          </cell>
          <cell r="D62">
            <v>238</v>
          </cell>
          <cell r="F62">
            <v>220</v>
          </cell>
          <cell r="G62">
            <v>52360</v>
          </cell>
          <cell r="H62">
            <v>327</v>
          </cell>
          <cell r="I62">
            <v>77826</v>
          </cell>
        </row>
        <row r="63">
          <cell r="C63">
            <v>6</v>
          </cell>
          <cell r="D63">
            <v>1190</v>
          </cell>
          <cell r="F63">
            <v>450</v>
          </cell>
          <cell r="G63">
            <v>535500</v>
          </cell>
          <cell r="H63">
            <v>625</v>
          </cell>
          <cell r="I63">
            <v>743750</v>
          </cell>
        </row>
        <row r="64">
          <cell r="C64">
            <v>6</v>
          </cell>
          <cell r="D64">
            <v>78</v>
          </cell>
          <cell r="F64">
            <v>350</v>
          </cell>
          <cell r="G64">
            <v>27300</v>
          </cell>
          <cell r="H64">
            <v>487</v>
          </cell>
          <cell r="I64">
            <v>37986</v>
          </cell>
        </row>
        <row r="65">
          <cell r="C65">
            <v>6</v>
          </cell>
          <cell r="D65">
            <v>250</v>
          </cell>
          <cell r="F65">
            <v>3300</v>
          </cell>
          <cell r="G65">
            <v>825000</v>
          </cell>
          <cell r="H65">
            <v>4584</v>
          </cell>
          <cell r="I65">
            <v>1146000</v>
          </cell>
        </row>
        <row r="66">
          <cell r="C66">
            <v>6</v>
          </cell>
          <cell r="D66">
            <v>31</v>
          </cell>
          <cell r="F66">
            <v>4500</v>
          </cell>
          <cell r="G66">
            <v>139500</v>
          </cell>
          <cell r="H66">
            <v>6250</v>
          </cell>
          <cell r="I66">
            <v>193750</v>
          </cell>
        </row>
        <row r="67">
          <cell r="C67">
            <v>6</v>
          </cell>
          <cell r="D67">
            <v>68</v>
          </cell>
          <cell r="F67">
            <v>2200</v>
          </cell>
          <cell r="G67">
            <v>149600</v>
          </cell>
          <cell r="H67">
            <v>3056</v>
          </cell>
          <cell r="I67">
            <v>207808</v>
          </cell>
        </row>
        <row r="68">
          <cell r="C68">
            <v>6</v>
          </cell>
          <cell r="D68">
            <v>27</v>
          </cell>
          <cell r="F68">
            <v>3000</v>
          </cell>
          <cell r="G68">
            <v>81000</v>
          </cell>
          <cell r="H68">
            <v>4167</v>
          </cell>
          <cell r="I68">
            <v>112509</v>
          </cell>
        </row>
        <row r="69">
          <cell r="C69">
            <v>6</v>
          </cell>
          <cell r="D69">
            <v>88</v>
          </cell>
          <cell r="F69">
            <v>400</v>
          </cell>
          <cell r="G69">
            <v>35200</v>
          </cell>
          <cell r="H69">
            <v>556</v>
          </cell>
          <cell r="I69">
            <v>48928</v>
          </cell>
        </row>
        <row r="70">
          <cell r="C70">
            <v>5</v>
          </cell>
          <cell r="D70">
            <v>153</v>
          </cell>
          <cell r="F70">
            <v>250</v>
          </cell>
          <cell r="G70">
            <v>38250</v>
          </cell>
          <cell r="H70">
            <v>371</v>
          </cell>
          <cell r="I70">
            <v>56763</v>
          </cell>
        </row>
        <row r="71">
          <cell r="C71">
            <v>6</v>
          </cell>
          <cell r="D71">
            <v>306</v>
          </cell>
          <cell r="F71">
            <v>205</v>
          </cell>
          <cell r="G71">
            <v>62730</v>
          </cell>
          <cell r="H71">
            <v>285</v>
          </cell>
          <cell r="I71">
            <v>87210</v>
          </cell>
        </row>
        <row r="72">
          <cell r="C72">
            <v>6</v>
          </cell>
          <cell r="D72">
            <v>298</v>
          </cell>
          <cell r="F72">
            <v>400</v>
          </cell>
          <cell r="G72">
            <v>119200</v>
          </cell>
          <cell r="H72">
            <v>556</v>
          </cell>
          <cell r="I72">
            <v>165688</v>
          </cell>
        </row>
        <row r="73">
          <cell r="C73">
            <v>6</v>
          </cell>
          <cell r="D73">
            <v>34</v>
          </cell>
          <cell r="F73">
            <v>400</v>
          </cell>
          <cell r="G73">
            <v>13600</v>
          </cell>
          <cell r="H73">
            <v>556</v>
          </cell>
          <cell r="I73">
            <v>18904</v>
          </cell>
        </row>
        <row r="74">
          <cell r="C74">
            <v>6</v>
          </cell>
          <cell r="D74">
            <v>61</v>
          </cell>
          <cell r="F74">
            <v>65</v>
          </cell>
          <cell r="G74">
            <v>3965</v>
          </cell>
          <cell r="H74">
            <v>91</v>
          </cell>
          <cell r="I74">
            <v>5551</v>
          </cell>
        </row>
        <row r="75">
          <cell r="C75">
            <v>6</v>
          </cell>
          <cell r="D75">
            <v>68</v>
          </cell>
          <cell r="F75">
            <v>500</v>
          </cell>
          <cell r="G75">
            <v>34000</v>
          </cell>
          <cell r="H75">
            <v>695</v>
          </cell>
          <cell r="I75">
            <v>47260</v>
          </cell>
        </row>
        <row r="76">
          <cell r="C76">
            <v>6</v>
          </cell>
          <cell r="D76">
            <v>1</v>
          </cell>
          <cell r="F76">
            <v>200000</v>
          </cell>
          <cell r="G76">
            <v>200000</v>
          </cell>
          <cell r="H76">
            <v>277761</v>
          </cell>
          <cell r="I76">
            <v>277761</v>
          </cell>
        </row>
        <row r="77">
          <cell r="C77">
            <v>8</v>
          </cell>
          <cell r="D77">
            <v>1</v>
          </cell>
          <cell r="F77">
            <v>0</v>
          </cell>
          <cell r="G77">
            <v>0</v>
          </cell>
          <cell r="H77">
            <v>0</v>
          </cell>
          <cell r="I77">
            <v>0</v>
          </cell>
        </row>
        <row r="78">
          <cell r="C78">
            <v>8</v>
          </cell>
          <cell r="D78">
            <v>1</v>
          </cell>
          <cell r="F78">
            <v>96500</v>
          </cell>
          <cell r="G78">
            <v>96500</v>
          </cell>
          <cell r="H78">
            <v>99180</v>
          </cell>
          <cell r="I78">
            <v>99180</v>
          </cell>
        </row>
        <row r="79">
          <cell r="C79">
            <v>8</v>
          </cell>
          <cell r="D79">
            <v>244</v>
          </cell>
          <cell r="F79">
            <v>0</v>
          </cell>
          <cell r="G79">
            <v>0</v>
          </cell>
          <cell r="H79">
            <v>0</v>
          </cell>
          <cell r="I79">
            <v>0</v>
          </cell>
        </row>
        <row r="80">
          <cell r="C80">
            <v>8</v>
          </cell>
          <cell r="D80">
            <v>244</v>
          </cell>
          <cell r="F80">
            <v>0</v>
          </cell>
          <cell r="G80">
            <v>0</v>
          </cell>
          <cell r="H80">
            <v>0</v>
          </cell>
          <cell r="I80">
            <v>0</v>
          </cell>
        </row>
        <row r="81">
          <cell r="C81">
            <v>5</v>
          </cell>
          <cell r="D81">
            <v>88</v>
          </cell>
          <cell r="F81">
            <v>350</v>
          </cell>
          <cell r="G81">
            <v>30800</v>
          </cell>
          <cell r="H81">
            <v>519</v>
          </cell>
          <cell r="I81">
            <v>45672</v>
          </cell>
        </row>
        <row r="82">
          <cell r="C82">
            <v>5</v>
          </cell>
          <cell r="D82">
            <v>97</v>
          </cell>
          <cell r="F82">
            <v>250</v>
          </cell>
          <cell r="G82">
            <v>24250</v>
          </cell>
          <cell r="H82">
            <v>371</v>
          </cell>
          <cell r="I82">
            <v>35987</v>
          </cell>
        </row>
        <row r="83">
          <cell r="C83">
            <v>5</v>
          </cell>
          <cell r="D83">
            <v>97</v>
          </cell>
          <cell r="F83">
            <v>450</v>
          </cell>
          <cell r="G83">
            <v>43650</v>
          </cell>
          <cell r="H83">
            <v>667</v>
          </cell>
          <cell r="I83">
            <v>64699</v>
          </cell>
        </row>
        <row r="84">
          <cell r="C84">
            <v>2</v>
          </cell>
          <cell r="D84">
            <v>2</v>
          </cell>
          <cell r="F84">
            <v>4000</v>
          </cell>
          <cell r="G84">
            <v>8000</v>
          </cell>
          <cell r="H84">
            <v>5008</v>
          </cell>
          <cell r="I84">
            <v>10016</v>
          </cell>
        </row>
        <row r="85">
          <cell r="C85">
            <v>4</v>
          </cell>
          <cell r="D85">
            <v>20</v>
          </cell>
          <cell r="F85">
            <v>125</v>
          </cell>
          <cell r="G85">
            <v>2500</v>
          </cell>
          <cell r="H85">
            <v>149</v>
          </cell>
          <cell r="I85">
            <v>2980</v>
          </cell>
        </row>
        <row r="86">
          <cell r="C86">
            <v>6</v>
          </cell>
          <cell r="D86">
            <v>40</v>
          </cell>
          <cell r="F86">
            <v>450</v>
          </cell>
          <cell r="G86">
            <v>18000</v>
          </cell>
          <cell r="H86">
            <v>625</v>
          </cell>
          <cell r="I86">
            <v>25000</v>
          </cell>
        </row>
        <row r="87">
          <cell r="G87">
            <v>10974245</v>
          </cell>
        </row>
      </sheetData>
      <sheetData sheetId="9"/>
      <sheetData sheetId="10"/>
      <sheetData sheetId="11"/>
      <sheetData sheetId="12"/>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AULICS"/>
      <sheetName val="PARAMETER"/>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PROCTOR"/>
      <sheetName val="Census_of_India_2001"/>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gen"/>
      <sheetName val="R2"/>
      <sheetName val="Sheet2"/>
      <sheetName val="basdat"/>
      <sheetName val="Material "/>
      <sheetName val="Labour &amp; Plant"/>
    </sheetNames>
    <sheetDataSet>
      <sheetData sheetId="0" refreshError="1">
        <row r="2">
          <cell r="H2">
            <v>11900</v>
          </cell>
        </row>
      </sheetData>
      <sheetData sheetId="1">
        <row r="2">
          <cell r="H2">
            <v>11900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DETAILED"/>
      <sheetName val="PARAMETER"/>
      <sheetName val="HYDRAULICS"/>
      <sheetName val="SLAB"/>
      <sheetName val="ABUTMENT"/>
      <sheetName val="WINGWALL"/>
      <sheetName val="BAR-BEND"/>
      <sheetName val="STAAD DRAWING "/>
      <sheetName val="Cost of O &amp; O"/>
      <sheetName val="Pier Design(with offset)"/>
      <sheetName val="STAAD_DRAWING_"/>
      <sheetName val="STAAD_DRAWING_1"/>
      <sheetName val="STAAD_DRAWING_2"/>
      <sheetName val="STAAD_DRAWING_3"/>
      <sheetName val="gen"/>
      <sheetName val="basdat"/>
      <sheetName val="B"/>
      <sheetName val="A"/>
      <sheetName val="Deg_Sluice"/>
      <sheetName val="Sheet4"/>
      <sheetName val="Ave.wtd.rates"/>
      <sheetName val="Analysis-NH-Roads"/>
      <sheetName val="Analysis-NH-Bridges"/>
      <sheetName val=" AnalysisPCC"/>
      <sheetName val="Analysis-NH-Culverts"/>
      <sheetName val="Analysis-NH-Drains &amp; Misc"/>
      <sheetName val="P-Ins &amp; Bonds"/>
      <sheetName val="發包單價差-車站組鋼筋"/>
      <sheetName val="Below_Earth"/>
      <sheetName val="Values"/>
      <sheetName val="Voucher"/>
      <sheetName val="Data"/>
      <sheetName val="Cal"/>
      <sheetName val="Unit-I"/>
      <sheetName val="Area_Capacity"/>
      <sheetName val="IWR_Rabi_CP1_Barwani_CWR"/>
      <sheetName val="UH"/>
      <sheetName val="Routing"/>
      <sheetName val="CONNEC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제점"/>
      <sheetName val="DCS"/>
      <sheetName val="CMS"/>
      <sheetName val="INSTRUMENT"/>
      <sheetName val="VALVE"/>
      <sheetName val="CABLETRN"/>
      <sheetName val="CBLINJ"/>
      <sheetName val="F.O CABLE TERMI"/>
      <sheetName val="TRAY&amp;LADDER"/>
      <sheetName val="BULK"/>
      <sheetName val="LOCAL INDICATION"/>
      <sheetName val="ANALYSER"/>
      <sheetName val="F&amp;G"/>
      <sheetName val="CABLE"/>
      <sheetName val="ANALYSIS SYS"/>
      <sheetName val="XXXXXX"/>
      <sheetName val="결재용 대비 금액"/>
      <sheetName val="견적대비 시행 "/>
      <sheetName val="FWBS7000,8000"/>
      <sheetName val="비교표"/>
      <sheetName val="MANPOWER"/>
      <sheetName val="CONSUMABLE"/>
      <sheetName val="산출근거"/>
      <sheetName val="TOOL"/>
      <sheetName val="TEST"/>
      <sheetName val="Sheet1"/>
      <sheetName val="condition"/>
      <sheetName val="견적근거"/>
      <sheetName val="DCS ESD 3RD FG"/>
      <sheetName val="F&amp;G DETECTOR"/>
      <sheetName val="LOCAL FIELD"/>
      <sheetName val="FO RO VALVE"/>
      <sheetName val="package"/>
      <sheetName val="CABLErev1"/>
      <sheetName val="CABLE TC rev1"/>
      <sheetName val="TUBE"/>
      <sheetName val="TFTG"/>
      <sheetName val="PIPE"/>
      <sheetName val="PFTrev"/>
      <sheetName val="VLVrev1"/>
      <sheetName val="GLDrev1"/>
      <sheetName val="JB"/>
      <sheetName val="TRAY"/>
      <sheetName val="SUPPrev1"/>
      <sheetName val="CABLE TRAY"/>
      <sheetName val="Inputs"/>
      <sheetName val="BD"/>
      <sheetName val="시행금액"/>
      <sheetName val="XZLC004_PART2"/>
      <sheetName val="XZLC003_PART1"/>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CAT_5"/>
      <sheetName val="mech"/>
      <sheetName val="환산표"/>
      <sheetName val="갑지"/>
      <sheetName val="기계내역서"/>
      <sheetName val="Curves"/>
      <sheetName val="Note"/>
      <sheetName val="Heads"/>
      <sheetName val="Dbase"/>
      <sheetName val="Tables"/>
      <sheetName val="Page 2"/>
      <sheetName val="steam table"/>
    </sheetNames>
    <definedNames>
      <definedName name="CLEAR"/>
      <definedName name="モドス"/>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22-MD"/>
      <sheetName val="Preamble"/>
      <sheetName val="Man Power cost"/>
      <sheetName val="Site Infrastructure"/>
      <sheetName val="Site Infra-Unit"/>
      <sheetName val="Prilim"/>
      <sheetName val="Cost of O &amp; O"/>
      <sheetName val="LOCAL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9">
          <cell r="E39">
            <v>39</v>
          </cell>
        </row>
      </sheetData>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八幡"/>
      <sheetName val="重量のみ"/>
      <sheetName val="CAT_5"/>
      <sheetName val="GM 000"/>
      <sheetName val="적용환율"/>
      <sheetName val="A"/>
      <sheetName val="Equipment"/>
      <sheetName val="Piping"/>
      <sheetName val="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八幡"/>
      <sheetName val="重量のみ"/>
      <sheetName val="CAT_5"/>
      <sheetName val="GM 000"/>
      <sheetName val="적용환율"/>
      <sheetName val="A"/>
      <sheetName val="Equipment"/>
      <sheetName val="Piping"/>
      <sheetName val="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cost"/>
      <sheetName val="all"/>
      <sheetName val="Sheet1"/>
      <sheetName val="RPG"/>
      <sheetName val="FINNOR"/>
      <sheetName val="FINOLEX"/>
      <sheetName val="POLYNOR"/>
      <sheetName val="POLYCAB"/>
      <sheetName val="Sheet3"/>
      <sheetName val="pointrate"/>
      <sheetName val="CABLERET"/>
      <sheetName val="boq h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amp;ash"/>
      <sheetName val="mech_rev"/>
      <sheetName val="total"/>
      <sheetName val="indirect_total"/>
      <sheetName val="estm_total"/>
      <sheetName val="boiler"/>
      <sheetName val="indirect_boiler"/>
      <sheetName val="estm_boiler"/>
      <sheetName val="mech"/>
      <sheetName val="indirect_mech"/>
      <sheetName val="estm_mech"/>
      <sheetName val="elect"/>
      <sheetName val="indirect_elect"/>
      <sheetName val="estm_elect"/>
      <sheetName val="八幡"/>
      <sheetName val="SILICATE"/>
      <sheetName val="VIJ Indirect alternatives"/>
      <sheetName val="GM 000"/>
      <sheetName val="csdim"/>
      <sheetName val="cdsload"/>
      <sheetName val="chsload"/>
      <sheetName val="CLAMP"/>
      <sheetName val="cvsload"/>
      <sheetName val="pi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 val="estm_mech"/>
      <sheetName val="八幡"/>
      <sheetName val="GM 000"/>
      <sheetName val="eq_data"/>
      <sheetName val="Testing"/>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 val="data"/>
      <sheetName val="Ag LF"/>
      <sheetName val="C.S.GENERATION"/>
      <sheetName val="Addl.40"/>
      <sheetName val="General"/>
      <sheetName val="agl-pump-sets"/>
      <sheetName val="EG"/>
      <sheetName val="pump-sets(AI)"/>
      <sheetName val="installes-capacity"/>
      <sheetName val="per-capita"/>
      <sheetName val="towns&amp;villages"/>
      <sheetName val="A2-02-03"/>
      <sheetName val="all"/>
      <sheetName val="Executive Summary -Thermal"/>
      <sheetName val="04REL"/>
      <sheetName val="A 3.7"/>
      <sheetName val="1"/>
      <sheetName val="Index Feb 09"/>
      <sheetName val="Data base Feb 09"/>
      <sheetName val="D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대비내역"/>
      <sheetName val="TOEC"/>
      <sheetName val="BLR 1"/>
      <sheetName val="GEN"/>
      <sheetName val="GAS"/>
      <sheetName val="DEAE"/>
      <sheetName val="BLR2"/>
      <sheetName val="BLR3"/>
      <sheetName val="BLR4"/>
      <sheetName val="BLR5"/>
      <sheetName val="DEM"/>
      <sheetName val="SAM"/>
      <sheetName val="CHEM"/>
      <sheetName val="COP"/>
      <sheetName val="dongia (2)"/>
      <sheetName val="Y-WORK"/>
      <sheetName val="estm_mech"/>
      <sheetName val="八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DATA"/>
    </sheetNames>
    <sheetDataSet>
      <sheetData sheetId="0" refreshError="1"/>
      <sheetData sheetId="1"/>
      <sheetData sheetId="2">
        <row r="4">
          <cell r="A4" t="str">
            <v>Months</v>
          </cell>
          <cell r="B4" t="str">
            <v>Total</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row>
        <row r="5">
          <cell r="A5">
            <v>1</v>
          </cell>
          <cell r="B5">
            <v>1</v>
          </cell>
          <cell r="C5">
            <v>1</v>
          </cell>
        </row>
        <row r="6">
          <cell r="A6">
            <v>2</v>
          </cell>
          <cell r="B6">
            <v>1</v>
          </cell>
          <cell r="C6">
            <v>0.5</v>
          </cell>
          <cell r="D6">
            <v>0.5</v>
          </cell>
        </row>
        <row r="7">
          <cell r="A7">
            <v>3</v>
          </cell>
          <cell r="B7">
            <v>1</v>
          </cell>
          <cell r="C7">
            <v>0.27500000000000002</v>
          </cell>
          <cell r="D7">
            <v>0.45</v>
          </cell>
          <cell r="E7">
            <v>0.27499999999999991</v>
          </cell>
        </row>
        <row r="8">
          <cell r="A8">
            <v>4</v>
          </cell>
          <cell r="B8">
            <v>1</v>
          </cell>
          <cell r="C8">
            <v>0.17499999999999999</v>
          </cell>
          <cell r="D8">
            <v>0.34</v>
          </cell>
          <cell r="E8">
            <v>0.32500000000000001</v>
          </cell>
          <cell r="F8">
            <v>0.15999999999999992</v>
          </cell>
        </row>
        <row r="9">
          <cell r="A9">
            <v>5</v>
          </cell>
          <cell r="B9">
            <v>1</v>
          </cell>
          <cell r="C9">
            <v>0.14000000000000001</v>
          </cell>
          <cell r="D9">
            <v>0.22500000000000001</v>
          </cell>
          <cell r="E9">
            <v>0.3</v>
          </cell>
          <cell r="F9">
            <v>0.22500000000000001</v>
          </cell>
          <cell r="G9">
            <v>0.10999999999999999</v>
          </cell>
        </row>
        <row r="10">
          <cell r="A10">
            <v>6</v>
          </cell>
          <cell r="B10">
            <v>1</v>
          </cell>
          <cell r="C10">
            <v>0.1</v>
          </cell>
          <cell r="D10">
            <v>0.18</v>
          </cell>
          <cell r="E10">
            <v>0.23</v>
          </cell>
          <cell r="F10">
            <v>0.23</v>
          </cell>
          <cell r="G10">
            <v>0.18</v>
          </cell>
          <cell r="H10">
            <v>8.0000000000000071E-2</v>
          </cell>
        </row>
        <row r="11">
          <cell r="A11">
            <v>7</v>
          </cell>
          <cell r="B11">
            <v>1</v>
          </cell>
          <cell r="C11">
            <v>7.0000000000000007E-2</v>
          </cell>
          <cell r="D11">
            <v>0.14000000000000001</v>
          </cell>
          <cell r="E11">
            <v>0.2</v>
          </cell>
          <cell r="F11">
            <v>0.2</v>
          </cell>
          <cell r="G11">
            <v>0.2</v>
          </cell>
          <cell r="H11">
            <v>0.12</v>
          </cell>
          <cell r="I11">
            <v>6.9999999999999951E-2</v>
          </cell>
        </row>
        <row r="12">
          <cell r="A12">
            <v>8</v>
          </cell>
          <cell r="B12">
            <v>1</v>
          </cell>
          <cell r="C12">
            <v>6.5000000000000002E-2</v>
          </cell>
          <cell r="D12">
            <v>0.1</v>
          </cell>
          <cell r="E12">
            <v>0.14000000000000001</v>
          </cell>
          <cell r="F12">
            <v>0.19</v>
          </cell>
          <cell r="G12">
            <v>0.19</v>
          </cell>
          <cell r="H12">
            <v>0.19</v>
          </cell>
          <cell r="I12">
            <v>0.08</v>
          </cell>
          <cell r="J12">
            <v>4.500000000000004E-2</v>
          </cell>
        </row>
        <row r="13">
          <cell r="A13">
            <v>9</v>
          </cell>
          <cell r="B13">
            <v>1</v>
          </cell>
          <cell r="C13">
            <v>0.05</v>
          </cell>
          <cell r="D13">
            <v>0.09</v>
          </cell>
          <cell r="E13">
            <v>0.13</v>
          </cell>
          <cell r="F13">
            <v>0.16</v>
          </cell>
          <cell r="G13">
            <v>0.16</v>
          </cell>
          <cell r="H13">
            <v>0.16</v>
          </cell>
          <cell r="I13">
            <v>0.12</v>
          </cell>
          <cell r="J13">
            <v>0.08</v>
          </cell>
          <cell r="K13">
            <v>4.9999999999999933E-2</v>
          </cell>
        </row>
        <row r="14">
          <cell r="A14">
            <v>10</v>
          </cell>
          <cell r="B14">
            <v>1</v>
          </cell>
          <cell r="C14">
            <v>0.05</v>
          </cell>
          <cell r="D14">
            <v>8.5000000000000006E-2</v>
          </cell>
          <cell r="E14">
            <v>0.125</v>
          </cell>
          <cell r="F14">
            <v>0.155</v>
          </cell>
          <cell r="G14">
            <v>0.155</v>
          </cell>
          <cell r="H14">
            <v>0.155</v>
          </cell>
          <cell r="I14">
            <v>0.11</v>
          </cell>
          <cell r="J14">
            <v>7.4999999999999997E-2</v>
          </cell>
          <cell r="K14">
            <v>0.06</v>
          </cell>
          <cell r="L14">
            <v>3.0000000000000027E-2</v>
          </cell>
        </row>
        <row r="15">
          <cell r="A15">
            <v>11</v>
          </cell>
          <cell r="B15">
            <v>1</v>
          </cell>
          <cell r="C15">
            <v>0.04</v>
          </cell>
          <cell r="D15">
            <v>0.06</v>
          </cell>
          <cell r="E15">
            <v>0.09</v>
          </cell>
          <cell r="F15">
            <v>0.12</v>
          </cell>
          <cell r="G15">
            <v>0.13500000000000001</v>
          </cell>
          <cell r="H15">
            <v>0.13500000000000001</v>
          </cell>
          <cell r="I15">
            <v>0.13500000000000001</v>
          </cell>
          <cell r="J15">
            <v>0.13</v>
          </cell>
          <cell r="K15">
            <v>0.08</v>
          </cell>
          <cell r="L15">
            <v>0.05</v>
          </cell>
          <cell r="M15">
            <v>2.4999999999999911E-2</v>
          </cell>
        </row>
        <row r="16">
          <cell r="A16">
            <v>12</v>
          </cell>
          <cell r="B16">
            <v>1</v>
          </cell>
          <cell r="C16">
            <v>1.4999999999999999E-2</v>
          </cell>
          <cell r="D16">
            <v>0.05</v>
          </cell>
          <cell r="E16">
            <v>7.4999999999999997E-2</v>
          </cell>
          <cell r="F16">
            <v>9.5000000000000001E-2</v>
          </cell>
          <cell r="G16">
            <v>0.128</v>
          </cell>
          <cell r="H16">
            <v>0.128</v>
          </cell>
          <cell r="I16">
            <v>0.128</v>
          </cell>
          <cell r="J16">
            <v>0.128</v>
          </cell>
          <cell r="K16">
            <v>0.115</v>
          </cell>
          <cell r="L16">
            <v>0.08</v>
          </cell>
          <cell r="M16">
            <v>0.05</v>
          </cell>
          <cell r="N16">
            <v>8.0000000000000071E-3</v>
          </cell>
        </row>
        <row r="17">
          <cell r="A17">
            <v>13</v>
          </cell>
          <cell r="B17">
            <v>1</v>
          </cell>
          <cell r="C17">
            <v>0.02</v>
          </cell>
          <cell r="D17">
            <v>0.05</v>
          </cell>
          <cell r="E17">
            <v>0.08</v>
          </cell>
          <cell r="F17">
            <v>0.12</v>
          </cell>
          <cell r="G17">
            <v>0.12</v>
          </cell>
          <cell r="H17">
            <v>0.12</v>
          </cell>
          <cell r="I17">
            <v>0.12</v>
          </cell>
          <cell r="J17">
            <v>0.12</v>
          </cell>
          <cell r="K17">
            <v>0.1</v>
          </cell>
          <cell r="L17">
            <v>7.0000000000000007E-2</v>
          </cell>
          <cell r="M17">
            <v>0.05</v>
          </cell>
          <cell r="N17">
            <v>0.02</v>
          </cell>
          <cell r="O17">
            <v>1.0000000000000009E-2</v>
          </cell>
        </row>
        <row r="18">
          <cell r="A18">
            <v>14</v>
          </cell>
          <cell r="B18">
            <v>1</v>
          </cell>
          <cell r="C18">
            <v>2.5000000000000001E-2</v>
          </cell>
          <cell r="D18">
            <v>0.04</v>
          </cell>
          <cell r="E18">
            <v>0.06</v>
          </cell>
          <cell r="F18">
            <v>7.4999999999999997E-2</v>
          </cell>
          <cell r="G18">
            <v>0.11</v>
          </cell>
          <cell r="H18">
            <v>0.11</v>
          </cell>
          <cell r="I18">
            <v>0.11</v>
          </cell>
          <cell r="J18">
            <v>0.11</v>
          </cell>
          <cell r="K18">
            <v>0.11</v>
          </cell>
          <cell r="L18">
            <v>0.08</v>
          </cell>
          <cell r="M18">
            <v>7.0000000000000007E-2</v>
          </cell>
          <cell r="N18">
            <v>0.05</v>
          </cell>
          <cell r="O18">
            <v>0.03</v>
          </cell>
          <cell r="P18">
            <v>2.0000000000000018E-2</v>
          </cell>
        </row>
        <row r="19">
          <cell r="A19">
            <v>15</v>
          </cell>
          <cell r="B19">
            <v>1</v>
          </cell>
          <cell r="C19">
            <v>0.02</v>
          </cell>
          <cell r="D19">
            <v>0.04</v>
          </cell>
          <cell r="E19">
            <v>0.06</v>
          </cell>
          <cell r="F19">
            <v>7.0000000000000007E-2</v>
          </cell>
          <cell r="G19">
            <v>8.5000000000000006E-2</v>
          </cell>
          <cell r="H19">
            <v>0.1</v>
          </cell>
          <cell r="I19">
            <v>0.1</v>
          </cell>
          <cell r="J19">
            <v>0.1</v>
          </cell>
          <cell r="K19">
            <v>0.1</v>
          </cell>
          <cell r="L19">
            <v>0.1</v>
          </cell>
          <cell r="M19">
            <v>0.08</v>
          </cell>
          <cell r="N19">
            <v>0.06</v>
          </cell>
          <cell r="O19">
            <v>4.4999999999999998E-2</v>
          </cell>
          <cell r="P19">
            <v>2.5000000000000001E-2</v>
          </cell>
          <cell r="Q19">
            <v>1.5000000000000124E-2</v>
          </cell>
        </row>
        <row r="20">
          <cell r="A20">
            <v>16</v>
          </cell>
          <cell r="B20">
            <v>1</v>
          </cell>
          <cell r="C20">
            <v>0.02</v>
          </cell>
          <cell r="D20">
            <v>0.03</v>
          </cell>
          <cell r="E20">
            <v>4.4999999999999998E-2</v>
          </cell>
          <cell r="F20">
            <v>6.5000000000000002E-2</v>
          </cell>
          <cell r="G20">
            <v>0.09</v>
          </cell>
          <cell r="H20">
            <v>0.09</v>
          </cell>
          <cell r="I20">
            <v>0.09</v>
          </cell>
          <cell r="J20">
            <v>0.09</v>
          </cell>
          <cell r="K20">
            <v>0.09</v>
          </cell>
          <cell r="L20">
            <v>0.09</v>
          </cell>
          <cell r="M20">
            <v>0.08</v>
          </cell>
          <cell r="N20">
            <v>7.0000000000000007E-2</v>
          </cell>
          <cell r="O20">
            <v>5.5E-2</v>
          </cell>
          <cell r="P20">
            <v>4.4999999999999998E-2</v>
          </cell>
          <cell r="Q20">
            <v>0.03</v>
          </cell>
          <cell r="R20">
            <v>2.0000000000000018E-2</v>
          </cell>
        </row>
        <row r="21">
          <cell r="A21">
            <v>17</v>
          </cell>
          <cell r="B21">
            <v>1</v>
          </cell>
          <cell r="C21">
            <v>2.5000000000000001E-2</v>
          </cell>
          <cell r="D21">
            <v>3.5000000000000003E-2</v>
          </cell>
          <cell r="E21">
            <v>4.4999999999999998E-2</v>
          </cell>
          <cell r="F21">
            <v>0.06</v>
          </cell>
          <cell r="G21">
            <v>7.0000000000000007E-2</v>
          </cell>
          <cell r="H21">
            <v>0.08</v>
          </cell>
          <cell r="I21">
            <v>0.08</v>
          </cell>
          <cell r="J21">
            <v>0.08</v>
          </cell>
          <cell r="K21">
            <v>0.08</v>
          </cell>
          <cell r="L21">
            <v>0.08</v>
          </cell>
          <cell r="M21">
            <v>0.08</v>
          </cell>
          <cell r="N21">
            <v>0.08</v>
          </cell>
          <cell r="O21">
            <v>7.0000000000000007E-2</v>
          </cell>
          <cell r="P21">
            <v>5.5E-2</v>
          </cell>
          <cell r="Q21">
            <v>0.04</v>
          </cell>
          <cell r="R21">
            <v>2.5000000000000001E-2</v>
          </cell>
          <cell r="S21">
            <v>1.4999999999999902E-2</v>
          </cell>
        </row>
        <row r="22">
          <cell r="A22">
            <v>18</v>
          </cell>
          <cell r="B22">
            <v>1</v>
          </cell>
          <cell r="C22">
            <v>0.02</v>
          </cell>
          <cell r="D22">
            <v>0.03</v>
          </cell>
          <cell r="E22">
            <v>0.04</v>
          </cell>
          <cell r="F22">
            <v>0.06</v>
          </cell>
          <cell r="G22">
            <v>7.0000000000000007E-2</v>
          </cell>
          <cell r="H22">
            <v>0.08</v>
          </cell>
          <cell r="I22">
            <v>0.08</v>
          </cell>
          <cell r="J22">
            <v>0.08</v>
          </cell>
          <cell r="K22">
            <v>0.08</v>
          </cell>
          <cell r="L22">
            <v>0.08</v>
          </cell>
          <cell r="M22">
            <v>0.08</v>
          </cell>
          <cell r="N22">
            <v>0.08</v>
          </cell>
          <cell r="O22">
            <v>7.0000000000000007E-2</v>
          </cell>
          <cell r="P22">
            <v>5.5E-2</v>
          </cell>
          <cell r="Q22">
            <v>0.04</v>
          </cell>
          <cell r="R22">
            <v>2.5000000000000001E-2</v>
          </cell>
          <cell r="S22">
            <v>0.02</v>
          </cell>
          <cell r="T22">
            <v>1.0000000000000009E-2</v>
          </cell>
        </row>
        <row r="23">
          <cell r="A23">
            <v>19</v>
          </cell>
          <cell r="B23">
            <v>1</v>
          </cell>
          <cell r="C23">
            <v>1.4999999999999999E-2</v>
          </cell>
          <cell r="D23">
            <v>2.5000000000000001E-2</v>
          </cell>
          <cell r="E23">
            <v>3.5000000000000003E-2</v>
          </cell>
          <cell r="F23">
            <v>5.5E-2</v>
          </cell>
          <cell r="G23">
            <v>6.5000000000000002E-2</v>
          </cell>
          <cell r="H23">
            <v>7.4999999999999997E-2</v>
          </cell>
          <cell r="I23">
            <v>7.4999999999999997E-2</v>
          </cell>
          <cell r="J23">
            <v>7.4999999999999997E-2</v>
          </cell>
          <cell r="K23">
            <v>7.4999999999999997E-2</v>
          </cell>
          <cell r="L23">
            <v>7.4999999999999997E-2</v>
          </cell>
          <cell r="M23">
            <v>7.4999999999999997E-2</v>
          </cell>
          <cell r="N23">
            <v>7.4999999999999997E-2</v>
          </cell>
          <cell r="O23">
            <v>7.4999999999999997E-2</v>
          </cell>
          <cell r="P23">
            <v>0.06</v>
          </cell>
          <cell r="Q23">
            <v>0.05</v>
          </cell>
          <cell r="R23">
            <v>0.04</v>
          </cell>
          <cell r="S23">
            <v>0.03</v>
          </cell>
          <cell r="T23">
            <v>0.02</v>
          </cell>
          <cell r="U23">
            <v>4.9999999999998934E-3</v>
          </cell>
        </row>
        <row r="24">
          <cell r="A24">
            <v>20</v>
          </cell>
          <cell r="B24">
            <v>1</v>
          </cell>
          <cell r="C24">
            <v>1.4999999999999999E-2</v>
          </cell>
          <cell r="D24">
            <v>0.02</v>
          </cell>
          <cell r="E24">
            <v>0.03</v>
          </cell>
          <cell r="F24">
            <v>3.5000000000000003E-2</v>
          </cell>
          <cell r="G24">
            <v>4.4999999999999998E-2</v>
          </cell>
          <cell r="H24">
            <v>5.5E-2</v>
          </cell>
          <cell r="I24">
            <v>7.2999999999999995E-2</v>
          </cell>
          <cell r="J24">
            <v>7.2999999999999995E-2</v>
          </cell>
          <cell r="K24">
            <v>7.2999999999999995E-2</v>
          </cell>
          <cell r="L24">
            <v>7.2999999999999995E-2</v>
          </cell>
          <cell r="M24">
            <v>7.2999999999999995E-2</v>
          </cell>
          <cell r="N24">
            <v>7.2999999999999995E-2</v>
          </cell>
          <cell r="O24">
            <v>7.2999999999999995E-2</v>
          </cell>
          <cell r="P24">
            <v>7.2999999999999995E-2</v>
          </cell>
          <cell r="Q24">
            <v>7.0000000000000007E-2</v>
          </cell>
          <cell r="R24">
            <v>0.06</v>
          </cell>
          <cell r="S24">
            <v>0.04</v>
          </cell>
          <cell r="T24">
            <v>2.5000000000000001E-2</v>
          </cell>
          <cell r="U24">
            <v>1.4999999999999999E-2</v>
          </cell>
          <cell r="V24">
            <v>6.0000000000000053E-3</v>
          </cell>
        </row>
        <row r="25">
          <cell r="A25">
            <v>21</v>
          </cell>
          <cell r="B25">
            <v>1</v>
          </cell>
          <cell r="C25">
            <v>1.4E-2</v>
          </cell>
          <cell r="D25">
            <v>1.7999999999999999E-2</v>
          </cell>
          <cell r="E25">
            <v>2.8000000000000001E-2</v>
          </cell>
          <cell r="F25">
            <v>3.4000000000000002E-2</v>
          </cell>
          <cell r="G25">
            <v>4.3999999999999997E-2</v>
          </cell>
          <cell r="H25">
            <v>5.3999999999999999E-2</v>
          </cell>
          <cell r="I25">
            <v>7.1999999999999995E-2</v>
          </cell>
          <cell r="J25">
            <v>7.1999999999999995E-2</v>
          </cell>
          <cell r="K25">
            <v>7.1999999999999995E-2</v>
          </cell>
          <cell r="L25">
            <v>7.1999999999999995E-2</v>
          </cell>
          <cell r="M25">
            <v>7.1999999999999995E-2</v>
          </cell>
          <cell r="N25">
            <v>7.1999999999999995E-2</v>
          </cell>
          <cell r="O25">
            <v>7.1999999999999995E-2</v>
          </cell>
          <cell r="P25">
            <v>7.1999999999999995E-2</v>
          </cell>
          <cell r="Q25">
            <v>7.0000000000000007E-2</v>
          </cell>
          <cell r="R25">
            <v>5.5E-2</v>
          </cell>
          <cell r="S25">
            <v>4.4999999999999998E-2</v>
          </cell>
          <cell r="T25">
            <v>0.03</v>
          </cell>
          <cell r="U25">
            <v>1.7999999999999999E-2</v>
          </cell>
          <cell r="V25">
            <v>0.01</v>
          </cell>
          <cell r="W25">
            <v>4.0000000000000036E-3</v>
          </cell>
        </row>
        <row r="26">
          <cell r="A26">
            <v>22</v>
          </cell>
          <cell r="B26">
            <v>1</v>
          </cell>
          <cell r="C26">
            <v>1.2999999999999999E-2</v>
          </cell>
          <cell r="D26">
            <v>1.7000000000000001E-2</v>
          </cell>
          <cell r="E26">
            <v>2.7E-2</v>
          </cell>
          <cell r="F26">
            <v>3.3000000000000002E-2</v>
          </cell>
          <cell r="G26">
            <v>4.2999999999999997E-2</v>
          </cell>
          <cell r="H26">
            <v>5.2999999999999999E-2</v>
          </cell>
          <cell r="I26">
            <v>7.0000000000000007E-2</v>
          </cell>
          <cell r="J26">
            <v>7.0000000000000007E-2</v>
          </cell>
          <cell r="K26">
            <v>7.0000000000000007E-2</v>
          </cell>
          <cell r="L26">
            <v>7.0000000000000007E-2</v>
          </cell>
          <cell r="M26">
            <v>7.0000000000000007E-2</v>
          </cell>
          <cell r="N26">
            <v>7.0000000000000007E-2</v>
          </cell>
          <cell r="O26">
            <v>7.0000000000000007E-2</v>
          </cell>
          <cell r="P26">
            <v>7.0000000000000007E-2</v>
          </cell>
          <cell r="Q26">
            <v>7.0000000000000007E-2</v>
          </cell>
          <cell r="R26">
            <v>0.06</v>
          </cell>
          <cell r="S26">
            <v>4.4999999999999998E-2</v>
          </cell>
          <cell r="T26">
            <v>0.03</v>
          </cell>
          <cell r="U26">
            <v>0.02</v>
          </cell>
          <cell r="V26">
            <v>1.4999999999999999E-2</v>
          </cell>
          <cell r="W26">
            <v>0.01</v>
          </cell>
          <cell r="X26">
            <v>3.9999999999995595E-3</v>
          </cell>
        </row>
        <row r="27">
          <cell r="A27">
            <v>23</v>
          </cell>
          <cell r="B27">
            <v>1</v>
          </cell>
          <cell r="C27">
            <v>1.2E-2</v>
          </cell>
          <cell r="D27">
            <v>1.6E-2</v>
          </cell>
          <cell r="E27">
            <v>2.5999999999999999E-2</v>
          </cell>
          <cell r="F27">
            <v>3.2000000000000001E-2</v>
          </cell>
          <cell r="G27">
            <v>4.2000000000000003E-2</v>
          </cell>
          <cell r="H27">
            <v>5.1999999999999998E-2</v>
          </cell>
          <cell r="I27">
            <v>6.7000000000000004E-2</v>
          </cell>
          <cell r="J27">
            <v>6.7000000000000004E-2</v>
          </cell>
          <cell r="K27">
            <v>6.7000000000000004E-2</v>
          </cell>
          <cell r="L27">
            <v>6.7000000000000004E-2</v>
          </cell>
          <cell r="M27">
            <v>6.7000000000000004E-2</v>
          </cell>
          <cell r="N27">
            <v>6.7000000000000004E-2</v>
          </cell>
          <cell r="O27">
            <v>6.7000000000000004E-2</v>
          </cell>
          <cell r="P27">
            <v>6.7000000000000004E-2</v>
          </cell>
          <cell r="Q27">
            <v>6.7000000000000004E-2</v>
          </cell>
          <cell r="R27">
            <v>6.7000000000000004E-2</v>
          </cell>
          <cell r="S27">
            <v>5.5E-2</v>
          </cell>
          <cell r="T27">
            <v>3.5000000000000003E-2</v>
          </cell>
          <cell r="U27">
            <v>2.1999999999999999E-2</v>
          </cell>
          <cell r="V27">
            <v>1.4999999999999999E-2</v>
          </cell>
          <cell r="W27">
            <v>0.01</v>
          </cell>
          <cell r="X27">
            <v>8.0000000000000002E-3</v>
          </cell>
          <cell r="Y27">
            <v>5.0000000000000044E-3</v>
          </cell>
        </row>
        <row r="28">
          <cell r="A28">
            <v>24</v>
          </cell>
          <cell r="B28">
            <v>1</v>
          </cell>
          <cell r="C28">
            <v>0.01</v>
          </cell>
          <cell r="D28">
            <v>1.4E-2</v>
          </cell>
          <cell r="E28">
            <v>2.4E-2</v>
          </cell>
          <cell r="F28">
            <v>0.03</v>
          </cell>
          <cell r="G28">
            <v>0.04</v>
          </cell>
          <cell r="H28">
            <v>0.05</v>
          </cell>
          <cell r="I28">
            <v>6.4000000000000001E-2</v>
          </cell>
          <cell r="J28">
            <v>6.4000000000000001E-2</v>
          </cell>
          <cell r="K28">
            <v>6.4000000000000001E-2</v>
          </cell>
          <cell r="L28">
            <v>6.4000000000000001E-2</v>
          </cell>
          <cell r="M28">
            <v>6.4000000000000001E-2</v>
          </cell>
          <cell r="N28">
            <v>6.4000000000000001E-2</v>
          </cell>
          <cell r="O28">
            <v>6.4000000000000001E-2</v>
          </cell>
          <cell r="P28">
            <v>6.4000000000000001E-2</v>
          </cell>
          <cell r="Q28">
            <v>6.4000000000000001E-2</v>
          </cell>
          <cell r="R28">
            <v>6.4000000000000001E-2</v>
          </cell>
          <cell r="S28">
            <v>5.2999999999999999E-2</v>
          </cell>
          <cell r="T28">
            <v>4.2999999999999997E-2</v>
          </cell>
          <cell r="U28">
            <v>2.8000000000000001E-2</v>
          </cell>
          <cell r="V28">
            <v>2.3E-2</v>
          </cell>
          <cell r="W28">
            <v>1.7999999999999999E-2</v>
          </cell>
          <cell r="X28">
            <v>1.2999999999999999E-2</v>
          </cell>
          <cell r="Y28">
            <v>8.0000000000000002E-3</v>
          </cell>
          <cell r="Z28">
            <v>5.9999999999995612E-3</v>
          </cell>
        </row>
        <row r="29">
          <cell r="A29">
            <v>25</v>
          </cell>
          <cell r="B29">
            <v>1</v>
          </cell>
          <cell r="C29">
            <v>6.0000000000000001E-3</v>
          </cell>
          <cell r="D29">
            <v>1.2E-2</v>
          </cell>
          <cell r="E29">
            <v>1.9E-2</v>
          </cell>
          <cell r="F29">
            <v>2.7E-2</v>
          </cell>
          <cell r="G29">
            <v>3.5000000000000003E-2</v>
          </cell>
          <cell r="H29">
            <v>0.04</v>
          </cell>
          <cell r="I29">
            <v>4.5999999999999999E-2</v>
          </cell>
          <cell r="J29">
            <v>5.2999999999999999E-2</v>
          </cell>
          <cell r="K29">
            <v>5.8000000000000003E-2</v>
          </cell>
          <cell r="L29">
            <v>6.2E-2</v>
          </cell>
          <cell r="M29">
            <v>6.2E-2</v>
          </cell>
          <cell r="N29">
            <v>6.2E-2</v>
          </cell>
          <cell r="O29">
            <v>6.2E-2</v>
          </cell>
          <cell r="P29">
            <v>6.2E-2</v>
          </cell>
          <cell r="Q29">
            <v>6.2E-2</v>
          </cell>
          <cell r="R29">
            <v>6.2E-2</v>
          </cell>
          <cell r="S29">
            <v>5.8000000000000003E-2</v>
          </cell>
          <cell r="T29">
            <v>0.05</v>
          </cell>
          <cell r="U29">
            <v>4.4999999999999998E-2</v>
          </cell>
          <cell r="V29">
            <v>3.6999999999999998E-2</v>
          </cell>
          <cell r="W29">
            <v>0.03</v>
          </cell>
          <cell r="X29">
            <v>2.5000000000000001E-2</v>
          </cell>
          <cell r="Y29">
            <v>1.4E-2</v>
          </cell>
          <cell r="Z29">
            <v>7.0000000000000001E-3</v>
          </cell>
          <cell r="AA29">
            <v>3.9999999999995595E-3</v>
          </cell>
        </row>
        <row r="30">
          <cell r="A30">
            <v>26</v>
          </cell>
          <cell r="B30">
            <v>1</v>
          </cell>
          <cell r="C30">
            <v>5.0000000000000001E-3</v>
          </cell>
          <cell r="D30">
            <v>8.9999999999999993E-3</v>
          </cell>
          <cell r="E30">
            <v>1.6E-2</v>
          </cell>
          <cell r="F30">
            <v>2.1999999999999999E-2</v>
          </cell>
          <cell r="G30">
            <v>0.03</v>
          </cell>
          <cell r="H30">
            <v>3.5999999999999997E-2</v>
          </cell>
          <cell r="I30">
            <v>4.2000000000000003E-2</v>
          </cell>
          <cell r="J30">
            <v>4.7E-2</v>
          </cell>
          <cell r="K30">
            <v>5.5E-2</v>
          </cell>
          <cell r="L30">
            <v>0.06</v>
          </cell>
          <cell r="M30">
            <v>0.06</v>
          </cell>
          <cell r="N30">
            <v>0.06</v>
          </cell>
          <cell r="O30">
            <v>0.06</v>
          </cell>
          <cell r="P30">
            <v>0.06</v>
          </cell>
          <cell r="Q30">
            <v>0.06</v>
          </cell>
          <cell r="R30">
            <v>0.06</v>
          </cell>
          <cell r="S30">
            <v>0.06</v>
          </cell>
          <cell r="T30">
            <v>5.5E-2</v>
          </cell>
          <cell r="U30">
            <v>5.0999999999999997E-2</v>
          </cell>
          <cell r="V30">
            <v>4.4999999999999998E-2</v>
          </cell>
          <cell r="W30">
            <v>3.6999999999999998E-2</v>
          </cell>
          <cell r="X30">
            <v>2.9000000000000001E-2</v>
          </cell>
          <cell r="Y30">
            <v>0.02</v>
          </cell>
          <cell r="Z30">
            <v>1.2E-2</v>
          </cell>
          <cell r="AA30">
            <v>6.0000000000000001E-3</v>
          </cell>
          <cell r="AB30">
            <v>2.9999999999995586E-3</v>
          </cell>
        </row>
        <row r="31">
          <cell r="A31">
            <v>27</v>
          </cell>
          <cell r="B31">
            <v>1</v>
          </cell>
          <cell r="C31">
            <v>8.0000000000000002E-3</v>
          </cell>
          <cell r="D31">
            <v>1.2E-2</v>
          </cell>
          <cell r="E31">
            <v>2.1000000000000001E-2</v>
          </cell>
          <cell r="F31">
            <v>2.8000000000000001E-2</v>
          </cell>
          <cell r="G31">
            <v>3.7999999999999999E-2</v>
          </cell>
          <cell r="H31">
            <v>4.5999999999999999E-2</v>
          </cell>
          <cell r="I31">
            <v>5.5E-2</v>
          </cell>
          <cell r="J31">
            <v>5.7000000000000002E-2</v>
          </cell>
          <cell r="K31">
            <v>5.7000000000000002E-2</v>
          </cell>
          <cell r="L31">
            <v>5.7000000000000002E-2</v>
          </cell>
          <cell r="M31">
            <v>5.7000000000000002E-2</v>
          </cell>
          <cell r="N31">
            <v>5.7000000000000002E-2</v>
          </cell>
          <cell r="O31">
            <v>5.7000000000000002E-2</v>
          </cell>
          <cell r="P31">
            <v>5.7000000000000002E-2</v>
          </cell>
          <cell r="Q31">
            <v>5.7000000000000002E-2</v>
          </cell>
          <cell r="R31">
            <v>5.7000000000000002E-2</v>
          </cell>
          <cell r="S31">
            <v>5.7000000000000002E-2</v>
          </cell>
          <cell r="T31">
            <v>0.05</v>
          </cell>
          <cell r="U31">
            <v>4.4999999999999998E-2</v>
          </cell>
          <cell r="V31">
            <v>0.04</v>
          </cell>
          <cell r="W31">
            <v>0.03</v>
          </cell>
          <cell r="X31">
            <v>0.02</v>
          </cell>
          <cell r="Y31">
            <v>1.4999999999999999E-2</v>
          </cell>
          <cell r="Z31">
            <v>0.01</v>
          </cell>
          <cell r="AA31">
            <v>6.0000000000000001E-3</v>
          </cell>
          <cell r="AB31">
            <v>4.0000000000000001E-3</v>
          </cell>
          <cell r="AC31">
            <v>1.9999999999995577E-3</v>
          </cell>
        </row>
        <row r="32">
          <cell r="A32">
            <v>28</v>
          </cell>
          <cell r="B32">
            <v>1</v>
          </cell>
          <cell r="C32">
            <v>5.0000000000000001E-3</v>
          </cell>
          <cell r="D32">
            <v>0.01</v>
          </cell>
          <cell r="E32">
            <v>0.02</v>
          </cell>
          <cell r="F32">
            <v>2.5000000000000001E-2</v>
          </cell>
          <cell r="G32">
            <v>3.5000000000000003E-2</v>
          </cell>
          <cell r="H32">
            <v>4.2999999999999997E-2</v>
          </cell>
          <cell r="I32">
            <v>4.8000000000000001E-2</v>
          </cell>
          <cell r="J32">
            <v>5.7000000000000002E-2</v>
          </cell>
          <cell r="K32">
            <v>5.7000000000000002E-2</v>
          </cell>
          <cell r="L32">
            <v>5.7000000000000002E-2</v>
          </cell>
          <cell r="M32">
            <v>5.7000000000000002E-2</v>
          </cell>
          <cell r="N32">
            <v>5.7000000000000002E-2</v>
          </cell>
          <cell r="O32">
            <v>5.7000000000000002E-2</v>
          </cell>
          <cell r="P32">
            <v>5.7000000000000002E-2</v>
          </cell>
          <cell r="Q32">
            <v>5.7000000000000002E-2</v>
          </cell>
          <cell r="R32">
            <v>5.7000000000000002E-2</v>
          </cell>
          <cell r="S32">
            <v>5.7000000000000002E-2</v>
          </cell>
          <cell r="T32">
            <v>0.05</v>
          </cell>
          <cell r="U32">
            <v>0.04</v>
          </cell>
          <cell r="V32">
            <v>3.5000000000000003E-2</v>
          </cell>
          <cell r="W32">
            <v>0.03</v>
          </cell>
          <cell r="X32">
            <v>2.5000000000000001E-2</v>
          </cell>
          <cell r="Y32">
            <v>0.02</v>
          </cell>
          <cell r="Z32">
            <v>1.6E-2</v>
          </cell>
          <cell r="AA32">
            <v>1.2E-2</v>
          </cell>
          <cell r="AB32">
            <v>8.0000000000000002E-3</v>
          </cell>
          <cell r="AC32">
            <v>5.0000000000000001E-3</v>
          </cell>
          <cell r="AD32">
            <v>2.9999999999995586E-3</v>
          </cell>
        </row>
        <row r="33">
          <cell r="A33">
            <v>29</v>
          </cell>
          <cell r="B33">
            <v>1</v>
          </cell>
          <cell r="C33">
            <v>3.0000000000000001E-3</v>
          </cell>
          <cell r="D33">
            <v>7.0000000000000001E-3</v>
          </cell>
          <cell r="E33">
            <v>1.7000000000000001E-2</v>
          </cell>
          <cell r="F33">
            <v>2.1999999999999999E-2</v>
          </cell>
          <cell r="G33">
            <v>3.2000000000000001E-2</v>
          </cell>
          <cell r="H33">
            <v>0.04</v>
          </cell>
          <cell r="I33">
            <v>4.3999999999999997E-2</v>
          </cell>
          <cell r="J33">
            <v>5.2999999999999999E-2</v>
          </cell>
          <cell r="K33">
            <v>5.2999999999999999E-2</v>
          </cell>
          <cell r="L33">
            <v>5.2999999999999999E-2</v>
          </cell>
          <cell r="M33">
            <v>5.2999999999999999E-2</v>
          </cell>
          <cell r="N33">
            <v>5.2999999999999999E-2</v>
          </cell>
          <cell r="O33">
            <v>5.2999999999999999E-2</v>
          </cell>
          <cell r="P33">
            <v>5.2999999999999999E-2</v>
          </cell>
          <cell r="Q33">
            <v>5.2999999999999999E-2</v>
          </cell>
          <cell r="R33">
            <v>5.2999999999999999E-2</v>
          </cell>
          <cell r="S33">
            <v>5.2999999999999999E-2</v>
          </cell>
          <cell r="T33">
            <v>5.2999999999999999E-2</v>
          </cell>
          <cell r="U33">
            <v>4.8000000000000001E-2</v>
          </cell>
          <cell r="V33">
            <v>0.04</v>
          </cell>
          <cell r="W33">
            <v>3.7999999999999999E-2</v>
          </cell>
          <cell r="X33">
            <v>3.1E-2</v>
          </cell>
          <cell r="Y33">
            <v>2.7E-2</v>
          </cell>
          <cell r="Z33">
            <v>2.3E-2</v>
          </cell>
          <cell r="AA33">
            <v>1.7999999999999999E-2</v>
          </cell>
          <cell r="AB33">
            <v>1.2999999999999999E-2</v>
          </cell>
          <cell r="AC33">
            <v>7.0000000000000001E-3</v>
          </cell>
          <cell r="AD33">
            <v>4.0000000000000001E-3</v>
          </cell>
          <cell r="AE33">
            <v>2.9999999999996696E-3</v>
          </cell>
        </row>
        <row r="34">
          <cell r="A34">
            <v>30</v>
          </cell>
          <cell r="B34">
            <v>1</v>
          </cell>
          <cell r="C34">
            <v>2E-3</v>
          </cell>
          <cell r="D34">
            <v>5.0000000000000001E-3</v>
          </cell>
          <cell r="E34">
            <v>1.2E-2</v>
          </cell>
          <cell r="F34">
            <v>1.7000000000000001E-2</v>
          </cell>
          <cell r="G34">
            <v>2.3E-2</v>
          </cell>
          <cell r="H34">
            <v>2.7E-2</v>
          </cell>
          <cell r="I34">
            <v>3.5000000000000003E-2</v>
          </cell>
          <cell r="J34">
            <v>0.04</v>
          </cell>
          <cell r="K34">
            <v>4.4999999999999998E-2</v>
          </cell>
          <cell r="L34">
            <v>4.8000000000000001E-2</v>
          </cell>
          <cell r="M34">
            <v>0.05</v>
          </cell>
          <cell r="N34">
            <v>5.0999999999999997E-2</v>
          </cell>
          <cell r="O34">
            <v>5.0999999999999997E-2</v>
          </cell>
          <cell r="P34">
            <v>5.0999999999999997E-2</v>
          </cell>
          <cell r="Q34">
            <v>5.0999999999999997E-2</v>
          </cell>
          <cell r="R34">
            <v>5.0999999999999997E-2</v>
          </cell>
          <cell r="S34">
            <v>5.0999999999999997E-2</v>
          </cell>
          <cell r="T34">
            <v>5.0999999999999997E-2</v>
          </cell>
          <cell r="U34">
            <v>5.0999999999999997E-2</v>
          </cell>
          <cell r="V34">
            <v>4.5999999999999999E-2</v>
          </cell>
          <cell r="W34">
            <v>4.2999999999999997E-2</v>
          </cell>
          <cell r="X34">
            <v>0.04</v>
          </cell>
          <cell r="Y34">
            <v>3.5999999999999997E-2</v>
          </cell>
          <cell r="Z34">
            <v>3.3000000000000002E-2</v>
          </cell>
          <cell r="AA34">
            <v>2.8000000000000001E-2</v>
          </cell>
          <cell r="AB34">
            <v>2.5000000000000001E-2</v>
          </cell>
          <cell r="AC34">
            <v>1.7999999999999999E-2</v>
          </cell>
          <cell r="AD34">
            <v>1.2E-2</v>
          </cell>
          <cell r="AE34">
            <v>5.0000000000000001E-3</v>
          </cell>
          <cell r="AF34">
            <v>1.9999999999995577E-3</v>
          </cell>
        </row>
        <row r="35">
          <cell r="A35">
            <v>31</v>
          </cell>
          <cell r="B35">
            <v>1</v>
          </cell>
          <cell r="C35">
            <v>2E-3</v>
          </cell>
          <cell r="D35">
            <v>4.0000000000000001E-3</v>
          </cell>
          <cell r="E35">
            <v>1.0999999999999999E-2</v>
          </cell>
          <cell r="F35">
            <v>1.4999999999999999E-2</v>
          </cell>
          <cell r="G35">
            <v>0.02</v>
          </cell>
          <cell r="H35">
            <v>2.4E-2</v>
          </cell>
          <cell r="I35">
            <v>3.3000000000000002E-2</v>
          </cell>
          <cell r="J35">
            <v>3.6999999999999998E-2</v>
          </cell>
          <cell r="K35">
            <v>4.2000000000000003E-2</v>
          </cell>
          <cell r="L35">
            <v>4.7E-2</v>
          </cell>
          <cell r="M35">
            <v>4.8000000000000001E-2</v>
          </cell>
          <cell r="N35">
            <v>4.8000000000000001E-2</v>
          </cell>
          <cell r="O35">
            <v>4.8000000000000001E-2</v>
          </cell>
          <cell r="P35">
            <v>4.8000000000000001E-2</v>
          </cell>
          <cell r="Q35">
            <v>4.8000000000000001E-2</v>
          </cell>
          <cell r="R35">
            <v>4.8000000000000001E-2</v>
          </cell>
          <cell r="S35">
            <v>4.8000000000000001E-2</v>
          </cell>
          <cell r="T35">
            <v>4.8000000000000001E-2</v>
          </cell>
          <cell r="U35">
            <v>4.8000000000000001E-2</v>
          </cell>
          <cell r="V35">
            <v>4.8000000000000001E-2</v>
          </cell>
          <cell r="W35">
            <v>4.8000000000000001E-2</v>
          </cell>
          <cell r="X35">
            <v>4.5999999999999999E-2</v>
          </cell>
          <cell r="Y35">
            <v>0.04</v>
          </cell>
          <cell r="Z35">
            <v>3.5000000000000003E-2</v>
          </cell>
          <cell r="AA35">
            <v>0.03</v>
          </cell>
          <cell r="AB35">
            <v>2.5999999999999999E-2</v>
          </cell>
          <cell r="AC35">
            <v>2.3E-2</v>
          </cell>
          <cell r="AD35">
            <v>0.02</v>
          </cell>
          <cell r="AE35">
            <v>1.0999999999999999E-2</v>
          </cell>
          <cell r="AF35">
            <v>4.0000000000000001E-3</v>
          </cell>
          <cell r="AG35">
            <v>1.9999999999995577E-3</v>
          </cell>
        </row>
        <row r="36">
          <cell r="A36">
            <v>32</v>
          </cell>
          <cell r="B36">
            <v>1</v>
          </cell>
          <cell r="C36">
            <v>2E-3</v>
          </cell>
          <cell r="D36">
            <v>3.0000000000000001E-3</v>
          </cell>
          <cell r="E36">
            <v>0.01</v>
          </cell>
          <cell r="F36">
            <v>1.2999999999999999E-2</v>
          </cell>
          <cell r="G36">
            <v>0.02</v>
          </cell>
          <cell r="H36">
            <v>2.5999999999999999E-2</v>
          </cell>
          <cell r="I36">
            <v>3.2000000000000001E-2</v>
          </cell>
          <cell r="J36">
            <v>3.5999999999999997E-2</v>
          </cell>
          <cell r="K36">
            <v>0.04</v>
          </cell>
          <cell r="L36">
            <v>4.2000000000000003E-2</v>
          </cell>
          <cell r="M36">
            <v>4.5999999999999999E-2</v>
          </cell>
          <cell r="N36">
            <v>4.5999999999999999E-2</v>
          </cell>
          <cell r="O36">
            <v>4.5999999999999999E-2</v>
          </cell>
          <cell r="P36">
            <v>4.5999999999999999E-2</v>
          </cell>
          <cell r="Q36">
            <v>4.5999999999999999E-2</v>
          </cell>
          <cell r="R36">
            <v>4.5999999999999999E-2</v>
          </cell>
          <cell r="S36">
            <v>4.5999999999999999E-2</v>
          </cell>
          <cell r="T36">
            <v>4.5999999999999999E-2</v>
          </cell>
          <cell r="U36">
            <v>4.5999999999999999E-2</v>
          </cell>
          <cell r="V36">
            <v>4.5999999999999999E-2</v>
          </cell>
          <cell r="W36">
            <v>4.5999999999999999E-2</v>
          </cell>
          <cell r="X36">
            <v>4.5999999999999999E-2</v>
          </cell>
          <cell r="Y36">
            <v>4.4999999999999998E-2</v>
          </cell>
          <cell r="Z36">
            <v>3.9E-2</v>
          </cell>
          <cell r="AA36">
            <v>3.3000000000000002E-2</v>
          </cell>
          <cell r="AB36">
            <v>2.9000000000000001E-2</v>
          </cell>
          <cell r="AC36">
            <v>2.5000000000000001E-2</v>
          </cell>
          <cell r="AD36">
            <v>0.02</v>
          </cell>
          <cell r="AE36">
            <v>1.7999999999999999E-2</v>
          </cell>
          <cell r="AF36">
            <v>1.0999999999999999E-2</v>
          </cell>
          <cell r="AG36">
            <v>3.0000000000000001E-3</v>
          </cell>
          <cell r="AH36">
            <v>9.9999999999966782E-4</v>
          </cell>
        </row>
        <row r="37">
          <cell r="A37">
            <v>33</v>
          </cell>
          <cell r="B37">
            <v>1</v>
          </cell>
          <cell r="C37">
            <v>1E-3</v>
          </cell>
          <cell r="D37">
            <v>3.0000000000000001E-3</v>
          </cell>
          <cell r="E37">
            <v>8.9999999999999993E-3</v>
          </cell>
          <cell r="F37">
            <v>1.2999999999999999E-2</v>
          </cell>
          <cell r="G37">
            <v>0.02</v>
          </cell>
          <cell r="H37">
            <v>2.5000000000000001E-2</v>
          </cell>
          <cell r="I37">
            <v>3.1E-2</v>
          </cell>
          <cell r="J37">
            <v>3.4000000000000002E-2</v>
          </cell>
          <cell r="K37">
            <v>0.04</v>
          </cell>
          <cell r="L37">
            <v>4.2000000000000003E-2</v>
          </cell>
          <cell r="M37">
            <v>4.2999999999999997E-2</v>
          </cell>
          <cell r="N37">
            <v>4.3999999999999997E-2</v>
          </cell>
          <cell r="O37">
            <v>4.3999999999999997E-2</v>
          </cell>
          <cell r="P37">
            <v>4.3999999999999997E-2</v>
          </cell>
          <cell r="Q37">
            <v>4.3999999999999997E-2</v>
          </cell>
          <cell r="R37">
            <v>4.3999999999999997E-2</v>
          </cell>
          <cell r="S37">
            <v>4.3999999999999997E-2</v>
          </cell>
          <cell r="T37">
            <v>4.3999999999999997E-2</v>
          </cell>
          <cell r="U37">
            <v>4.3999999999999997E-2</v>
          </cell>
          <cell r="V37">
            <v>4.3999999999999997E-2</v>
          </cell>
          <cell r="W37">
            <v>4.3999999999999997E-2</v>
          </cell>
          <cell r="X37">
            <v>4.3999999999999997E-2</v>
          </cell>
          <cell r="Y37">
            <v>4.3999999999999997E-2</v>
          </cell>
          <cell r="Z37">
            <v>4.2000000000000003E-2</v>
          </cell>
          <cell r="AA37">
            <v>3.5000000000000003E-2</v>
          </cell>
          <cell r="AB37">
            <v>3.2000000000000001E-2</v>
          </cell>
          <cell r="AC37">
            <v>2.7E-2</v>
          </cell>
          <cell r="AD37">
            <v>2.4E-2</v>
          </cell>
          <cell r="AE37">
            <v>1.9E-2</v>
          </cell>
          <cell r="AF37">
            <v>1.7000000000000001E-2</v>
          </cell>
          <cell r="AG37">
            <v>0.01</v>
          </cell>
          <cell r="AH37">
            <v>4.0000000000000001E-3</v>
          </cell>
          <cell r="AI37">
            <v>9.9999999999966782E-4</v>
          </cell>
        </row>
        <row r="38">
          <cell r="A38">
            <v>34</v>
          </cell>
          <cell r="B38">
            <v>1</v>
          </cell>
          <cell r="C38">
            <v>1E-3</v>
          </cell>
          <cell r="D38">
            <v>3.0000000000000001E-3</v>
          </cell>
          <cell r="E38">
            <v>8.0000000000000002E-3</v>
          </cell>
          <cell r="F38">
            <v>1.2E-2</v>
          </cell>
          <cell r="G38">
            <v>1.7999999999999999E-2</v>
          </cell>
          <cell r="H38">
            <v>2.3E-2</v>
          </cell>
          <cell r="I38">
            <v>2.9000000000000001E-2</v>
          </cell>
          <cell r="J38">
            <v>3.1E-2</v>
          </cell>
          <cell r="K38">
            <v>3.6999999999999998E-2</v>
          </cell>
          <cell r="L38">
            <v>4.1000000000000002E-2</v>
          </cell>
          <cell r="M38">
            <v>4.2000000000000003E-2</v>
          </cell>
          <cell r="N38">
            <v>4.2000000000000003E-2</v>
          </cell>
          <cell r="O38">
            <v>4.2000000000000003E-2</v>
          </cell>
          <cell r="P38">
            <v>4.2000000000000003E-2</v>
          </cell>
          <cell r="Q38">
            <v>4.2000000000000003E-2</v>
          </cell>
          <cell r="R38">
            <v>4.2000000000000003E-2</v>
          </cell>
          <cell r="S38">
            <v>4.2000000000000003E-2</v>
          </cell>
          <cell r="T38">
            <v>4.2000000000000003E-2</v>
          </cell>
          <cell r="U38">
            <v>4.2000000000000003E-2</v>
          </cell>
          <cell r="V38">
            <v>4.2000000000000003E-2</v>
          </cell>
          <cell r="W38">
            <v>4.2000000000000003E-2</v>
          </cell>
          <cell r="X38">
            <v>4.2000000000000003E-2</v>
          </cell>
          <cell r="Y38">
            <v>4.2000000000000003E-2</v>
          </cell>
          <cell r="Z38">
            <v>4.2000000000000003E-2</v>
          </cell>
          <cell r="AA38">
            <v>4.1000000000000002E-2</v>
          </cell>
          <cell r="AB38">
            <v>3.6999999999999998E-2</v>
          </cell>
          <cell r="AC38">
            <v>3.1E-2</v>
          </cell>
          <cell r="AD38">
            <v>2.7E-2</v>
          </cell>
          <cell r="AE38">
            <v>2.3E-2</v>
          </cell>
          <cell r="AF38">
            <v>0.02</v>
          </cell>
          <cell r="AG38">
            <v>1.4999999999999999E-2</v>
          </cell>
          <cell r="AH38">
            <v>8.9999999999999993E-3</v>
          </cell>
          <cell r="AI38">
            <v>4.0000000000000001E-3</v>
          </cell>
          <cell r="AJ38">
            <v>1.9999999999996687E-3</v>
          </cell>
        </row>
        <row r="39">
          <cell r="A39">
            <v>35</v>
          </cell>
          <cell r="B39">
            <v>1</v>
          </cell>
          <cell r="C39">
            <v>1E-3</v>
          </cell>
          <cell r="D39">
            <v>3.0000000000000001E-3</v>
          </cell>
          <cell r="E39">
            <v>8.9999999999999993E-3</v>
          </cell>
          <cell r="F39">
            <v>1.2E-2</v>
          </cell>
          <cell r="G39">
            <v>1.7000000000000001E-2</v>
          </cell>
          <cell r="H39">
            <v>2.1999999999999999E-2</v>
          </cell>
          <cell r="I39">
            <v>2.8000000000000001E-2</v>
          </cell>
          <cell r="J39">
            <v>3.1E-2</v>
          </cell>
          <cell r="K39">
            <v>3.5999999999999997E-2</v>
          </cell>
          <cell r="L39">
            <v>0.04</v>
          </cell>
          <cell r="M39">
            <v>4.1000000000000002E-2</v>
          </cell>
          <cell r="N39">
            <v>4.1000000000000002E-2</v>
          </cell>
          <cell r="O39">
            <v>4.1000000000000002E-2</v>
          </cell>
          <cell r="P39">
            <v>4.1000000000000002E-2</v>
          </cell>
          <cell r="Q39">
            <v>4.1000000000000002E-2</v>
          </cell>
          <cell r="R39">
            <v>4.1000000000000002E-2</v>
          </cell>
          <cell r="S39">
            <v>4.1000000000000002E-2</v>
          </cell>
          <cell r="T39">
            <v>4.1000000000000002E-2</v>
          </cell>
          <cell r="U39">
            <v>4.1000000000000002E-2</v>
          </cell>
          <cell r="V39">
            <v>4.1000000000000002E-2</v>
          </cell>
          <cell r="W39">
            <v>4.1000000000000002E-2</v>
          </cell>
          <cell r="X39">
            <v>4.1000000000000002E-2</v>
          </cell>
          <cell r="Y39">
            <v>4.1000000000000002E-2</v>
          </cell>
          <cell r="Z39">
            <v>4.1000000000000002E-2</v>
          </cell>
          <cell r="AA39">
            <v>4.1000000000000002E-2</v>
          </cell>
          <cell r="AB39">
            <v>3.6999999999999998E-2</v>
          </cell>
          <cell r="AC39">
            <v>3.3000000000000002E-2</v>
          </cell>
          <cell r="AD39">
            <v>2.9000000000000001E-2</v>
          </cell>
          <cell r="AE39">
            <v>2.4E-2</v>
          </cell>
          <cell r="AF39">
            <v>2.1999999999999999E-2</v>
          </cell>
          <cell r="AG39">
            <v>1.7000000000000001E-2</v>
          </cell>
          <cell r="AH39">
            <v>1.2E-2</v>
          </cell>
          <cell r="AI39">
            <v>7.0000000000000001E-3</v>
          </cell>
          <cell r="AJ39">
            <v>3.0000000000000001E-3</v>
          </cell>
          <cell r="AK39">
            <v>1.9999999999996687E-3</v>
          </cell>
        </row>
        <row r="40">
          <cell r="A40">
            <v>36</v>
          </cell>
          <cell r="B40">
            <v>1</v>
          </cell>
          <cell r="C40">
            <v>1E-3</v>
          </cell>
          <cell r="D40">
            <v>4.0000000000000001E-3</v>
          </cell>
          <cell r="E40">
            <v>8.0000000000000002E-3</v>
          </cell>
          <cell r="F40">
            <v>1.2999999999999999E-2</v>
          </cell>
          <cell r="G40">
            <v>1.7000000000000001E-2</v>
          </cell>
          <cell r="H40">
            <v>2.3E-2</v>
          </cell>
          <cell r="I40">
            <v>2.8000000000000001E-2</v>
          </cell>
          <cell r="J40">
            <v>3.1E-2</v>
          </cell>
          <cell r="K40">
            <v>3.5999999999999997E-2</v>
          </cell>
          <cell r="L40">
            <v>3.6999999999999998E-2</v>
          </cell>
          <cell r="M40">
            <v>3.9E-2</v>
          </cell>
          <cell r="N40">
            <v>3.9E-2</v>
          </cell>
          <cell r="O40">
            <v>3.9E-2</v>
          </cell>
          <cell r="P40">
            <v>3.9E-2</v>
          </cell>
          <cell r="Q40">
            <v>3.9E-2</v>
          </cell>
          <cell r="R40">
            <v>3.9E-2</v>
          </cell>
          <cell r="S40">
            <v>3.9E-2</v>
          </cell>
          <cell r="T40">
            <v>3.9E-2</v>
          </cell>
          <cell r="U40">
            <v>3.9E-2</v>
          </cell>
          <cell r="V40">
            <v>3.9E-2</v>
          </cell>
          <cell r="W40">
            <v>3.9E-2</v>
          </cell>
          <cell r="X40">
            <v>3.9E-2</v>
          </cell>
          <cell r="Y40">
            <v>3.9E-2</v>
          </cell>
          <cell r="Z40">
            <v>3.9E-2</v>
          </cell>
          <cell r="AA40">
            <v>3.9E-2</v>
          </cell>
          <cell r="AB40">
            <v>3.6999999999999998E-2</v>
          </cell>
          <cell r="AC40">
            <v>3.5000000000000003E-2</v>
          </cell>
          <cell r="AD40">
            <v>3.1E-2</v>
          </cell>
          <cell r="AE40">
            <v>2.5999999999999999E-2</v>
          </cell>
          <cell r="AF40">
            <v>2.5000000000000001E-2</v>
          </cell>
          <cell r="AG40">
            <v>0.02</v>
          </cell>
          <cell r="AH40">
            <v>1.6E-2</v>
          </cell>
          <cell r="AI40">
            <v>1.2999999999999999E-2</v>
          </cell>
          <cell r="AJ40">
            <v>8.0000000000000002E-3</v>
          </cell>
          <cell r="AK40">
            <v>4.0000000000000001E-3</v>
          </cell>
          <cell r="AL40">
            <v>1.9999999999996687E-3</v>
          </cell>
        </row>
        <row r="41">
          <cell r="A41">
            <v>37</v>
          </cell>
          <cell r="B41">
            <v>1</v>
          </cell>
          <cell r="C41">
            <v>1E-3</v>
          </cell>
          <cell r="D41">
            <v>4.0000000000000001E-3</v>
          </cell>
          <cell r="E41">
            <v>8.0000000000000002E-3</v>
          </cell>
          <cell r="F41">
            <v>1.2999999999999999E-2</v>
          </cell>
          <cell r="G41">
            <v>1.7000000000000001E-2</v>
          </cell>
          <cell r="H41">
            <v>2.3E-2</v>
          </cell>
          <cell r="I41">
            <v>2.7E-2</v>
          </cell>
          <cell r="J41">
            <v>0.03</v>
          </cell>
          <cell r="K41">
            <v>3.1E-2</v>
          </cell>
          <cell r="L41">
            <v>3.5999999999999997E-2</v>
          </cell>
          <cell r="M41">
            <v>3.6999999999999998E-2</v>
          </cell>
          <cell r="N41">
            <v>3.7999999999999999E-2</v>
          </cell>
          <cell r="O41">
            <v>3.7999999999999999E-2</v>
          </cell>
          <cell r="P41">
            <v>3.7999999999999999E-2</v>
          </cell>
          <cell r="Q41">
            <v>3.7999999999999999E-2</v>
          </cell>
          <cell r="R41">
            <v>3.7999999999999999E-2</v>
          </cell>
          <cell r="S41">
            <v>3.7999999999999999E-2</v>
          </cell>
          <cell r="T41">
            <v>3.7999999999999999E-2</v>
          </cell>
          <cell r="U41">
            <v>3.7999999999999999E-2</v>
          </cell>
          <cell r="V41">
            <v>3.7999999999999999E-2</v>
          </cell>
          <cell r="W41">
            <v>3.7999999999999999E-2</v>
          </cell>
          <cell r="X41">
            <v>3.7999999999999999E-2</v>
          </cell>
          <cell r="Y41">
            <v>3.7999999999999999E-2</v>
          </cell>
          <cell r="Z41">
            <v>3.7999999999999999E-2</v>
          </cell>
          <cell r="AA41">
            <v>3.7999999999999999E-2</v>
          </cell>
          <cell r="AB41">
            <v>3.7999999999999999E-2</v>
          </cell>
          <cell r="AC41">
            <v>3.5999999999999997E-2</v>
          </cell>
          <cell r="AD41">
            <v>3.2000000000000001E-2</v>
          </cell>
          <cell r="AE41">
            <v>2.7E-2</v>
          </cell>
          <cell r="AF41">
            <v>2.5000000000000001E-2</v>
          </cell>
          <cell r="AG41">
            <v>2.1999999999999999E-2</v>
          </cell>
          <cell r="AH41">
            <v>1.9E-2</v>
          </cell>
          <cell r="AI41">
            <v>1.7000000000000001E-2</v>
          </cell>
          <cell r="AJ41">
            <v>1.4E-2</v>
          </cell>
          <cell r="AK41">
            <v>7.0000000000000001E-3</v>
          </cell>
          <cell r="AL41">
            <v>3.0000000000000001E-3</v>
          </cell>
          <cell r="AM41">
            <v>9.9999999999966782E-4</v>
          </cell>
        </row>
        <row r="42">
          <cell r="A42">
            <v>38</v>
          </cell>
          <cell r="B42">
            <v>1</v>
          </cell>
          <cell r="C42">
            <v>1E-3</v>
          </cell>
          <cell r="D42">
            <v>3.0000000000000001E-3</v>
          </cell>
          <cell r="E42">
            <v>7.0000000000000001E-3</v>
          </cell>
          <cell r="F42">
            <v>1.2E-2</v>
          </cell>
          <cell r="G42">
            <v>1.6E-2</v>
          </cell>
          <cell r="H42">
            <v>0.02</v>
          </cell>
          <cell r="I42">
            <v>2.5000000000000001E-2</v>
          </cell>
          <cell r="J42">
            <v>2.8000000000000001E-2</v>
          </cell>
          <cell r="K42">
            <v>3.1E-2</v>
          </cell>
          <cell r="L42">
            <v>3.3000000000000002E-2</v>
          </cell>
          <cell r="M42">
            <v>3.5000000000000003E-2</v>
          </cell>
          <cell r="N42">
            <v>3.6999999999999998E-2</v>
          </cell>
          <cell r="O42">
            <v>3.6999999999999998E-2</v>
          </cell>
          <cell r="P42">
            <v>3.6999999999999998E-2</v>
          </cell>
          <cell r="Q42">
            <v>3.6999999999999998E-2</v>
          </cell>
          <cell r="R42">
            <v>3.6999999999999998E-2</v>
          </cell>
          <cell r="S42">
            <v>3.6999999999999998E-2</v>
          </cell>
          <cell r="T42">
            <v>3.6999999999999998E-2</v>
          </cell>
          <cell r="U42">
            <v>3.6999999999999998E-2</v>
          </cell>
          <cell r="V42">
            <v>3.6999999999999998E-2</v>
          </cell>
          <cell r="W42">
            <v>3.6999999999999998E-2</v>
          </cell>
          <cell r="X42">
            <v>3.6999999999999998E-2</v>
          </cell>
          <cell r="Y42">
            <v>3.6999999999999998E-2</v>
          </cell>
          <cell r="Z42">
            <v>3.6999999999999998E-2</v>
          </cell>
          <cell r="AA42">
            <v>3.6999999999999998E-2</v>
          </cell>
          <cell r="AB42">
            <v>3.6999999999999998E-2</v>
          </cell>
          <cell r="AC42">
            <v>3.6999999999999998E-2</v>
          </cell>
          <cell r="AD42">
            <v>3.2000000000000001E-2</v>
          </cell>
          <cell r="AE42">
            <v>2.9000000000000001E-2</v>
          </cell>
          <cell r="AF42">
            <v>2.7E-2</v>
          </cell>
          <cell r="AG42">
            <v>2.4E-2</v>
          </cell>
          <cell r="AH42">
            <v>2.1999999999999999E-2</v>
          </cell>
          <cell r="AI42">
            <v>1.9E-2</v>
          </cell>
          <cell r="AJ42">
            <v>1.6E-2</v>
          </cell>
          <cell r="AK42">
            <v>1.4E-2</v>
          </cell>
          <cell r="AL42">
            <v>8.0000000000000002E-3</v>
          </cell>
          <cell r="AM42">
            <v>4.0000000000000001E-3</v>
          </cell>
          <cell r="AN42">
            <v>1.9999999999996687E-3</v>
          </cell>
        </row>
        <row r="43">
          <cell r="A43">
            <v>39</v>
          </cell>
          <cell r="B43">
            <v>1</v>
          </cell>
          <cell r="C43">
            <v>1E-3</v>
          </cell>
          <cell r="D43">
            <v>3.0000000000000001E-3</v>
          </cell>
          <cell r="E43">
            <v>6.0000000000000001E-3</v>
          </cell>
          <cell r="F43">
            <v>1.0999999999999999E-2</v>
          </cell>
          <cell r="G43">
            <v>1.4999999999999999E-2</v>
          </cell>
          <cell r="H43">
            <v>1.7000000000000001E-2</v>
          </cell>
          <cell r="I43">
            <v>2.1000000000000001E-2</v>
          </cell>
          <cell r="J43">
            <v>2.5999999999999999E-2</v>
          </cell>
          <cell r="K43">
            <v>2.9000000000000001E-2</v>
          </cell>
          <cell r="L43">
            <v>3.1E-2</v>
          </cell>
          <cell r="M43">
            <v>3.3000000000000002E-2</v>
          </cell>
          <cell r="N43">
            <v>3.6999999999999998E-2</v>
          </cell>
          <cell r="O43">
            <v>3.6999999999999998E-2</v>
          </cell>
          <cell r="P43">
            <v>3.6999999999999998E-2</v>
          </cell>
          <cell r="Q43">
            <v>3.6999999999999998E-2</v>
          </cell>
          <cell r="R43">
            <v>3.6999999999999998E-2</v>
          </cell>
          <cell r="S43">
            <v>3.6999999999999998E-2</v>
          </cell>
          <cell r="T43">
            <v>3.6999999999999998E-2</v>
          </cell>
          <cell r="U43">
            <v>3.6999999999999998E-2</v>
          </cell>
          <cell r="V43">
            <v>3.6999999999999998E-2</v>
          </cell>
          <cell r="W43">
            <v>3.6999999999999998E-2</v>
          </cell>
          <cell r="X43">
            <v>3.6999999999999998E-2</v>
          </cell>
          <cell r="Y43">
            <v>3.6999999999999998E-2</v>
          </cell>
          <cell r="Z43">
            <v>3.6999999999999998E-2</v>
          </cell>
          <cell r="AA43">
            <v>3.6999999999999998E-2</v>
          </cell>
          <cell r="AB43">
            <v>3.6999999999999998E-2</v>
          </cell>
          <cell r="AC43">
            <v>3.6999999999999998E-2</v>
          </cell>
          <cell r="AD43">
            <v>3.4000000000000002E-2</v>
          </cell>
          <cell r="AE43">
            <v>3.1E-2</v>
          </cell>
          <cell r="AF43">
            <v>0.03</v>
          </cell>
          <cell r="AG43">
            <v>2.7E-2</v>
          </cell>
          <cell r="AH43">
            <v>2.1999999999999999E-2</v>
          </cell>
          <cell r="AI43">
            <v>1.9E-2</v>
          </cell>
          <cell r="AJ43">
            <v>1.6E-2</v>
          </cell>
          <cell r="AK43">
            <v>1.4E-2</v>
          </cell>
          <cell r="AL43">
            <v>1.0999999999999999E-2</v>
          </cell>
          <cell r="AM43">
            <v>7.0000000000000001E-3</v>
          </cell>
          <cell r="AN43">
            <v>3.0000000000000001E-3</v>
          </cell>
          <cell r="AO43">
            <v>9.9999999999966782E-4</v>
          </cell>
        </row>
        <row r="44">
          <cell r="A44">
            <v>40</v>
          </cell>
          <cell r="B44">
            <v>1</v>
          </cell>
          <cell r="C44">
            <v>1E-3</v>
          </cell>
          <cell r="D44">
            <v>2E-3</v>
          </cell>
          <cell r="E44">
            <v>5.0000000000000001E-3</v>
          </cell>
          <cell r="F44">
            <v>1.0999999999999999E-2</v>
          </cell>
          <cell r="G44">
            <v>1.2999999999999999E-2</v>
          </cell>
          <cell r="H44">
            <v>1.7000000000000001E-2</v>
          </cell>
          <cell r="I44">
            <v>2.1999999999999999E-2</v>
          </cell>
          <cell r="J44">
            <v>2.4E-2</v>
          </cell>
          <cell r="K44">
            <v>2.7E-2</v>
          </cell>
          <cell r="L44">
            <v>3.1E-2</v>
          </cell>
          <cell r="M44">
            <v>3.3000000000000002E-2</v>
          </cell>
          <cell r="N44">
            <v>3.5999999999999997E-2</v>
          </cell>
          <cell r="O44">
            <v>3.5999999999999997E-2</v>
          </cell>
          <cell r="P44">
            <v>3.5999999999999997E-2</v>
          </cell>
          <cell r="Q44">
            <v>3.5999999999999997E-2</v>
          </cell>
          <cell r="R44">
            <v>3.5999999999999997E-2</v>
          </cell>
          <cell r="S44">
            <v>3.5999999999999997E-2</v>
          </cell>
          <cell r="T44">
            <v>3.5999999999999997E-2</v>
          </cell>
          <cell r="U44">
            <v>3.5999999999999997E-2</v>
          </cell>
          <cell r="V44">
            <v>3.5999999999999997E-2</v>
          </cell>
          <cell r="W44">
            <v>3.5999999999999997E-2</v>
          </cell>
          <cell r="X44">
            <v>3.5999999999999997E-2</v>
          </cell>
          <cell r="Y44">
            <v>3.5999999999999997E-2</v>
          </cell>
          <cell r="Z44">
            <v>3.5999999999999997E-2</v>
          </cell>
          <cell r="AA44">
            <v>3.5999999999999997E-2</v>
          </cell>
          <cell r="AB44">
            <v>3.5999999999999997E-2</v>
          </cell>
          <cell r="AC44">
            <v>3.5999999999999997E-2</v>
          </cell>
          <cell r="AD44">
            <v>3.5999999999999997E-2</v>
          </cell>
          <cell r="AE44">
            <v>3.3000000000000002E-2</v>
          </cell>
          <cell r="AF44">
            <v>0.03</v>
          </cell>
          <cell r="AG44">
            <v>2.7E-2</v>
          </cell>
          <cell r="AH44">
            <v>2.4E-2</v>
          </cell>
          <cell r="AI44">
            <v>2.1999999999999999E-2</v>
          </cell>
          <cell r="AJ44">
            <v>1.7999999999999999E-2</v>
          </cell>
          <cell r="AK44">
            <v>1.6E-2</v>
          </cell>
          <cell r="AL44">
            <v>1.2999999999999999E-2</v>
          </cell>
          <cell r="AM44">
            <v>8.9999999999999993E-3</v>
          </cell>
          <cell r="AN44">
            <v>6.0000000000000001E-3</v>
          </cell>
          <cell r="AO44">
            <v>3.0000000000000001E-3</v>
          </cell>
          <cell r="AP44">
            <v>9.9999999999966782E-4</v>
          </cell>
        </row>
        <row r="45">
          <cell r="A45">
            <v>41</v>
          </cell>
          <cell r="B45">
            <v>1</v>
          </cell>
          <cell r="C45">
            <v>5.0000000000000001E-4</v>
          </cell>
          <cell r="D45">
            <v>2E-3</v>
          </cell>
          <cell r="E45">
            <v>6.0000000000000001E-3</v>
          </cell>
          <cell r="F45">
            <v>8.9999999999999993E-3</v>
          </cell>
          <cell r="G45">
            <v>1.0999999999999999E-2</v>
          </cell>
          <cell r="H45">
            <v>1.4999999999999999E-2</v>
          </cell>
          <cell r="I45">
            <v>1.7999999999999999E-2</v>
          </cell>
          <cell r="J45">
            <v>2.1999999999999999E-2</v>
          </cell>
          <cell r="K45">
            <v>2.4E-2</v>
          </cell>
          <cell r="L45">
            <v>2.7E-2</v>
          </cell>
          <cell r="M45">
            <v>3.1E-2</v>
          </cell>
          <cell r="N45">
            <v>3.3000000000000002E-2</v>
          </cell>
          <cell r="O45">
            <v>3.4000000000000002E-2</v>
          </cell>
          <cell r="P45">
            <v>3.5000000000000003E-2</v>
          </cell>
          <cell r="Q45">
            <v>3.5000000000000003E-2</v>
          </cell>
          <cell r="R45">
            <v>3.5000000000000003E-2</v>
          </cell>
          <cell r="S45">
            <v>3.5000000000000003E-2</v>
          </cell>
          <cell r="T45">
            <v>3.5000000000000003E-2</v>
          </cell>
          <cell r="U45">
            <v>3.5000000000000003E-2</v>
          </cell>
          <cell r="V45">
            <v>3.5000000000000003E-2</v>
          </cell>
          <cell r="W45">
            <v>3.5000000000000003E-2</v>
          </cell>
          <cell r="X45">
            <v>3.5000000000000003E-2</v>
          </cell>
          <cell r="Y45">
            <v>3.5000000000000003E-2</v>
          </cell>
          <cell r="Z45">
            <v>3.5000000000000003E-2</v>
          </cell>
          <cell r="AA45">
            <v>3.5000000000000003E-2</v>
          </cell>
          <cell r="AB45">
            <v>3.5000000000000003E-2</v>
          </cell>
          <cell r="AC45">
            <v>3.5000000000000003E-2</v>
          </cell>
          <cell r="AD45">
            <v>3.5000000000000003E-2</v>
          </cell>
          <cell r="AE45">
            <v>3.4000000000000002E-2</v>
          </cell>
          <cell r="AF45">
            <v>3.3000000000000002E-2</v>
          </cell>
          <cell r="AG45">
            <v>0.03</v>
          </cell>
          <cell r="AH45">
            <v>2.8000000000000001E-2</v>
          </cell>
          <cell r="AI45">
            <v>2.5000000000000001E-2</v>
          </cell>
          <cell r="AJ45">
            <v>2.1999999999999999E-2</v>
          </cell>
          <cell r="AK45">
            <v>1.9E-2</v>
          </cell>
          <cell r="AL45">
            <v>1.7000000000000001E-2</v>
          </cell>
          <cell r="AM45">
            <v>1.2999999999999999E-2</v>
          </cell>
          <cell r="AN45">
            <v>0.01</v>
          </cell>
          <cell r="AO45">
            <v>7.0000000000000001E-3</v>
          </cell>
          <cell r="AP45">
            <v>3.0000000000000001E-3</v>
          </cell>
          <cell r="AQ45">
            <v>1.4999999999993907E-3</v>
          </cell>
        </row>
        <row r="46">
          <cell r="A46">
            <v>42</v>
          </cell>
          <cell r="B46">
            <v>1</v>
          </cell>
          <cell r="C46">
            <v>5.0000000000000001E-4</v>
          </cell>
          <cell r="D46">
            <v>3.0000000000000001E-3</v>
          </cell>
          <cell r="E46">
            <v>6.0000000000000001E-3</v>
          </cell>
          <cell r="F46">
            <v>8.9999999999999993E-3</v>
          </cell>
          <cell r="G46">
            <v>1.2999999999999999E-2</v>
          </cell>
          <cell r="H46">
            <v>1.4999999999999999E-2</v>
          </cell>
          <cell r="I46">
            <v>1.7999999999999999E-2</v>
          </cell>
          <cell r="J46">
            <v>2.3E-2</v>
          </cell>
          <cell r="K46">
            <v>2.4E-2</v>
          </cell>
          <cell r="L46">
            <v>2.7E-2</v>
          </cell>
          <cell r="M46">
            <v>3.1E-2</v>
          </cell>
          <cell r="N46">
            <v>3.3000000000000002E-2</v>
          </cell>
          <cell r="O46">
            <v>3.4000000000000002E-2</v>
          </cell>
          <cell r="P46">
            <v>3.4000000000000002E-2</v>
          </cell>
          <cell r="Q46">
            <v>3.4000000000000002E-2</v>
          </cell>
          <cell r="R46">
            <v>3.4000000000000002E-2</v>
          </cell>
          <cell r="S46">
            <v>3.4000000000000002E-2</v>
          </cell>
          <cell r="T46">
            <v>3.4000000000000002E-2</v>
          </cell>
          <cell r="U46">
            <v>3.4000000000000002E-2</v>
          </cell>
          <cell r="V46">
            <v>3.4000000000000002E-2</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3.3000000000000002E-2</v>
          </cell>
          <cell r="AG46">
            <v>0.03</v>
          </cell>
          <cell r="AH46">
            <v>2.8000000000000001E-2</v>
          </cell>
          <cell r="AI46">
            <v>2.4E-2</v>
          </cell>
          <cell r="AJ46">
            <v>2.1999999999999999E-2</v>
          </cell>
          <cell r="AK46">
            <v>1.9E-2</v>
          </cell>
          <cell r="AL46">
            <v>1.7000000000000001E-2</v>
          </cell>
          <cell r="AM46">
            <v>1.4999999999999999E-2</v>
          </cell>
          <cell r="AN46">
            <v>1.2999999999999999E-2</v>
          </cell>
          <cell r="AO46">
            <v>8.9999999999999993E-3</v>
          </cell>
          <cell r="AP46">
            <v>6.0000000000000001E-3</v>
          </cell>
          <cell r="AQ46">
            <v>2E-3</v>
          </cell>
          <cell r="AR46">
            <v>1.4999999999993907E-3</v>
          </cell>
        </row>
        <row r="47">
          <cell r="A47">
            <v>43</v>
          </cell>
          <cell r="B47">
            <v>1</v>
          </cell>
          <cell r="C47">
            <v>5.0000000000000001E-4</v>
          </cell>
          <cell r="D47">
            <v>3.0000000000000001E-3</v>
          </cell>
          <cell r="E47">
            <v>5.0000000000000001E-3</v>
          </cell>
          <cell r="F47">
            <v>8.9999999999999993E-3</v>
          </cell>
          <cell r="G47">
            <v>1.2E-2</v>
          </cell>
          <cell r="H47">
            <v>1.4999999999999999E-2</v>
          </cell>
          <cell r="I47">
            <v>1.7999999999999999E-2</v>
          </cell>
          <cell r="J47">
            <v>2.1999999999999999E-2</v>
          </cell>
          <cell r="K47">
            <v>2.4E-2</v>
          </cell>
          <cell r="L47">
            <v>2.7E-2</v>
          </cell>
          <cell r="M47">
            <v>3.1E-2</v>
          </cell>
          <cell r="N47">
            <v>3.2000000000000001E-2</v>
          </cell>
          <cell r="O47">
            <v>3.3000000000000002E-2</v>
          </cell>
          <cell r="P47">
            <v>3.3000000000000002E-2</v>
          </cell>
          <cell r="Q47">
            <v>3.3000000000000002E-2</v>
          </cell>
          <cell r="R47">
            <v>3.3000000000000002E-2</v>
          </cell>
          <cell r="S47">
            <v>3.3000000000000002E-2</v>
          </cell>
          <cell r="T47">
            <v>3.3000000000000002E-2</v>
          </cell>
          <cell r="U47">
            <v>3.3000000000000002E-2</v>
          </cell>
          <cell r="V47">
            <v>3.3000000000000002E-2</v>
          </cell>
          <cell r="W47">
            <v>3.3000000000000002E-2</v>
          </cell>
          <cell r="X47">
            <v>3.3000000000000002E-2</v>
          </cell>
          <cell r="Y47">
            <v>3.3000000000000002E-2</v>
          </cell>
          <cell r="Z47">
            <v>3.3000000000000002E-2</v>
          </cell>
          <cell r="AA47">
            <v>3.3000000000000002E-2</v>
          </cell>
          <cell r="AB47">
            <v>3.3000000000000002E-2</v>
          </cell>
          <cell r="AC47">
            <v>3.3000000000000002E-2</v>
          </cell>
          <cell r="AD47">
            <v>3.3000000000000002E-2</v>
          </cell>
          <cell r="AE47">
            <v>3.3000000000000002E-2</v>
          </cell>
          <cell r="AF47">
            <v>3.3000000000000002E-2</v>
          </cell>
          <cell r="AG47">
            <v>0.03</v>
          </cell>
          <cell r="AH47">
            <v>2.8000000000000001E-2</v>
          </cell>
          <cell r="AI47">
            <v>2.5000000000000001E-2</v>
          </cell>
          <cell r="AJ47">
            <v>2.3E-2</v>
          </cell>
          <cell r="AK47">
            <v>2.1999999999999999E-2</v>
          </cell>
          <cell r="AL47">
            <v>0.02</v>
          </cell>
          <cell r="AM47">
            <v>1.7999999999999999E-2</v>
          </cell>
          <cell r="AN47">
            <v>1.4E-2</v>
          </cell>
          <cell r="AO47">
            <v>1.0999999999999999E-2</v>
          </cell>
          <cell r="AP47">
            <v>8.0000000000000002E-3</v>
          </cell>
          <cell r="AQ47">
            <v>5.0000000000000001E-3</v>
          </cell>
          <cell r="AR47">
            <v>2E-3</v>
          </cell>
          <cell r="AS47">
            <v>1.4999999999993907E-3</v>
          </cell>
        </row>
        <row r="48">
          <cell r="A48">
            <v>44</v>
          </cell>
          <cell r="B48">
            <v>1</v>
          </cell>
          <cell r="C48">
            <v>5.0000000000000001E-4</v>
          </cell>
          <cell r="D48">
            <v>3.0000000000000001E-3</v>
          </cell>
          <cell r="E48">
            <v>6.0000000000000001E-3</v>
          </cell>
          <cell r="F48">
            <v>8.9999999999999993E-3</v>
          </cell>
          <cell r="G48">
            <v>1.0999999999999999E-2</v>
          </cell>
          <cell r="H48">
            <v>1.4999999999999999E-2</v>
          </cell>
          <cell r="I48">
            <v>1.7000000000000001E-2</v>
          </cell>
          <cell r="J48">
            <v>0.02</v>
          </cell>
          <cell r="K48">
            <v>2.4E-2</v>
          </cell>
          <cell r="L48">
            <v>2.5999999999999999E-2</v>
          </cell>
          <cell r="M48">
            <v>2.8000000000000001E-2</v>
          </cell>
          <cell r="N48">
            <v>0.03</v>
          </cell>
          <cell r="O48">
            <v>3.1E-2</v>
          </cell>
          <cell r="P48">
            <v>3.2000000000000001E-2</v>
          </cell>
          <cell r="Q48">
            <v>3.3000000000000002E-2</v>
          </cell>
          <cell r="R48">
            <v>3.3000000000000002E-2</v>
          </cell>
          <cell r="S48">
            <v>3.3000000000000002E-2</v>
          </cell>
          <cell r="T48">
            <v>3.3000000000000002E-2</v>
          </cell>
          <cell r="U48">
            <v>3.3000000000000002E-2</v>
          </cell>
          <cell r="V48">
            <v>3.3000000000000002E-2</v>
          </cell>
          <cell r="W48">
            <v>3.3000000000000002E-2</v>
          </cell>
          <cell r="X48">
            <v>3.3000000000000002E-2</v>
          </cell>
          <cell r="Y48">
            <v>3.3000000000000002E-2</v>
          </cell>
          <cell r="Z48">
            <v>3.3000000000000002E-2</v>
          </cell>
          <cell r="AA48">
            <v>3.3000000000000002E-2</v>
          </cell>
          <cell r="AB48">
            <v>3.3000000000000002E-2</v>
          </cell>
          <cell r="AC48">
            <v>3.3000000000000002E-2</v>
          </cell>
          <cell r="AD48">
            <v>3.3000000000000002E-2</v>
          </cell>
          <cell r="AE48">
            <v>3.3000000000000002E-2</v>
          </cell>
          <cell r="AF48">
            <v>3.3000000000000002E-2</v>
          </cell>
          <cell r="AG48">
            <v>3.1E-2</v>
          </cell>
          <cell r="AH48">
            <v>2.8000000000000001E-2</v>
          </cell>
          <cell r="AI48">
            <v>2.5000000000000001E-2</v>
          </cell>
          <cell r="AJ48">
            <v>2.3E-2</v>
          </cell>
          <cell r="AK48">
            <v>2.1000000000000001E-2</v>
          </cell>
          <cell r="AL48">
            <v>0.02</v>
          </cell>
          <cell r="AM48">
            <v>1.7999999999999999E-2</v>
          </cell>
          <cell r="AN48">
            <v>1.4999999999999999E-2</v>
          </cell>
          <cell r="AO48">
            <v>1.2999999999999999E-2</v>
          </cell>
          <cell r="AP48">
            <v>0.01</v>
          </cell>
          <cell r="AQ48">
            <v>8.0000000000000002E-3</v>
          </cell>
          <cell r="AR48">
            <v>4.0000000000000001E-3</v>
          </cell>
          <cell r="AS48">
            <v>2E-3</v>
          </cell>
          <cell r="AT48">
            <v>1.4999999999993907E-3</v>
          </cell>
        </row>
        <row r="49">
          <cell r="A49">
            <v>45</v>
          </cell>
          <cell r="B49">
            <v>1</v>
          </cell>
          <cell r="C49">
            <v>5.0000000000000001E-4</v>
          </cell>
          <cell r="D49">
            <v>3.0000000000000001E-3</v>
          </cell>
          <cell r="E49">
            <v>6.0000000000000001E-3</v>
          </cell>
          <cell r="F49">
            <v>8.0000000000000002E-3</v>
          </cell>
          <cell r="G49">
            <v>0.01</v>
          </cell>
          <cell r="H49">
            <v>1.4E-2</v>
          </cell>
          <cell r="I49">
            <v>1.7000000000000001E-2</v>
          </cell>
          <cell r="J49">
            <v>0.02</v>
          </cell>
          <cell r="K49">
            <v>2.1999999999999999E-2</v>
          </cell>
          <cell r="L49">
            <v>2.4E-2</v>
          </cell>
          <cell r="M49">
            <v>2.7E-2</v>
          </cell>
          <cell r="N49">
            <v>2.9000000000000001E-2</v>
          </cell>
          <cell r="O49">
            <v>3.1E-2</v>
          </cell>
          <cell r="P49">
            <v>3.2000000000000001E-2</v>
          </cell>
          <cell r="Q49">
            <v>3.2000000000000001E-2</v>
          </cell>
          <cell r="R49">
            <v>3.2000000000000001E-2</v>
          </cell>
          <cell r="S49">
            <v>3.2000000000000001E-2</v>
          </cell>
          <cell r="T49">
            <v>3.2000000000000001E-2</v>
          </cell>
          <cell r="U49">
            <v>3.2000000000000001E-2</v>
          </cell>
          <cell r="V49">
            <v>3.2000000000000001E-2</v>
          </cell>
          <cell r="W49">
            <v>3.2000000000000001E-2</v>
          </cell>
          <cell r="X49">
            <v>3.2000000000000001E-2</v>
          </cell>
          <cell r="Y49">
            <v>3.2000000000000001E-2</v>
          </cell>
          <cell r="Z49">
            <v>3.2000000000000001E-2</v>
          </cell>
          <cell r="AA49">
            <v>3.2000000000000001E-2</v>
          </cell>
          <cell r="AB49">
            <v>3.2000000000000001E-2</v>
          </cell>
          <cell r="AC49">
            <v>3.2000000000000001E-2</v>
          </cell>
          <cell r="AD49">
            <v>3.2000000000000001E-2</v>
          </cell>
          <cell r="AE49">
            <v>3.2000000000000001E-2</v>
          </cell>
          <cell r="AF49">
            <v>3.2000000000000001E-2</v>
          </cell>
          <cell r="AG49">
            <v>3.1E-2</v>
          </cell>
          <cell r="AH49">
            <v>2.8000000000000001E-2</v>
          </cell>
          <cell r="AI49">
            <v>2.5999999999999999E-2</v>
          </cell>
          <cell r="AJ49">
            <v>2.5000000000000001E-2</v>
          </cell>
          <cell r="AK49">
            <v>2.3E-2</v>
          </cell>
          <cell r="AL49">
            <v>2.1000000000000001E-2</v>
          </cell>
          <cell r="AM49">
            <v>0.02</v>
          </cell>
          <cell r="AN49">
            <v>1.7000000000000001E-2</v>
          </cell>
          <cell r="AO49">
            <v>1.4999999999999999E-2</v>
          </cell>
          <cell r="AP49">
            <v>1.2999999999999999E-2</v>
          </cell>
          <cell r="AQ49">
            <v>0.01</v>
          </cell>
          <cell r="AR49">
            <v>8.0000000000000002E-3</v>
          </cell>
          <cell r="AS49">
            <v>4.0000000000000001E-3</v>
          </cell>
          <cell r="AT49">
            <v>2E-3</v>
          </cell>
          <cell r="AU49">
            <v>1.4999999999993907E-3</v>
          </cell>
        </row>
        <row r="50">
          <cell r="A50">
            <v>46</v>
          </cell>
          <cell r="B50">
            <v>1</v>
          </cell>
          <cell r="C50">
            <v>5.0000000000000001E-4</v>
          </cell>
          <cell r="D50">
            <v>3.0000000000000001E-3</v>
          </cell>
          <cell r="E50">
            <v>6.0000000000000001E-3</v>
          </cell>
          <cell r="F50">
            <v>8.0000000000000002E-3</v>
          </cell>
          <cell r="G50">
            <v>1.2E-2</v>
          </cell>
          <cell r="H50">
            <v>1.4E-2</v>
          </cell>
          <cell r="I50">
            <v>1.7000000000000001E-2</v>
          </cell>
          <cell r="J50">
            <v>0.02</v>
          </cell>
          <cell r="K50">
            <v>2.1000000000000001E-2</v>
          </cell>
          <cell r="L50">
            <v>2.4E-2</v>
          </cell>
          <cell r="M50">
            <v>2.7E-2</v>
          </cell>
          <cell r="N50">
            <v>2.9000000000000001E-2</v>
          </cell>
          <cell r="O50">
            <v>0.03</v>
          </cell>
          <cell r="P50">
            <v>3.1E-2</v>
          </cell>
          <cell r="Q50">
            <v>3.1E-2</v>
          </cell>
          <cell r="R50">
            <v>3.1E-2</v>
          </cell>
          <cell r="S50">
            <v>3.1E-2</v>
          </cell>
          <cell r="T50">
            <v>3.1E-2</v>
          </cell>
          <cell r="U50">
            <v>3.1E-2</v>
          </cell>
          <cell r="V50">
            <v>3.1E-2</v>
          </cell>
          <cell r="W50">
            <v>3.1E-2</v>
          </cell>
          <cell r="X50">
            <v>3.1E-2</v>
          </cell>
          <cell r="Y50">
            <v>3.1E-2</v>
          </cell>
          <cell r="Z50">
            <v>3.1E-2</v>
          </cell>
          <cell r="AA50">
            <v>3.1E-2</v>
          </cell>
          <cell r="AB50">
            <v>3.1E-2</v>
          </cell>
          <cell r="AC50">
            <v>3.1E-2</v>
          </cell>
          <cell r="AD50">
            <v>3.1E-2</v>
          </cell>
          <cell r="AE50">
            <v>3.1E-2</v>
          </cell>
          <cell r="AF50">
            <v>3.1E-2</v>
          </cell>
          <cell r="AG50">
            <v>3.1E-2</v>
          </cell>
          <cell r="AH50">
            <v>3.1E-2</v>
          </cell>
          <cell r="AI50">
            <v>2.9000000000000001E-2</v>
          </cell>
          <cell r="AJ50">
            <v>2.7E-2</v>
          </cell>
          <cell r="AK50">
            <v>2.4E-2</v>
          </cell>
          <cell r="AL50">
            <v>2.1000000000000001E-2</v>
          </cell>
          <cell r="AM50">
            <v>0.02</v>
          </cell>
          <cell r="AN50">
            <v>1.7000000000000001E-2</v>
          </cell>
          <cell r="AO50">
            <v>1.6E-2</v>
          </cell>
          <cell r="AP50">
            <v>1.2999999999999999E-2</v>
          </cell>
          <cell r="AQ50">
            <v>1.0999999999999999E-2</v>
          </cell>
          <cell r="AR50">
            <v>8.0000000000000002E-3</v>
          </cell>
          <cell r="AS50">
            <v>7.0000000000000001E-3</v>
          </cell>
          <cell r="AT50">
            <v>3.0000000000000001E-3</v>
          </cell>
          <cell r="AU50">
            <v>2E-3</v>
          </cell>
          <cell r="AV50">
            <v>1.4999999999993907E-3</v>
          </cell>
        </row>
        <row r="51">
          <cell r="A51">
            <v>47</v>
          </cell>
          <cell r="B51">
            <v>1</v>
          </cell>
          <cell r="C51">
            <v>5.0000000000000001E-4</v>
          </cell>
          <cell r="D51">
            <v>3.0000000000000001E-3</v>
          </cell>
          <cell r="E51">
            <v>6.0000000000000001E-3</v>
          </cell>
          <cell r="F51">
            <v>8.0000000000000002E-3</v>
          </cell>
          <cell r="G51">
            <v>1.0999999999999999E-2</v>
          </cell>
          <cell r="H51">
            <v>1.4E-2</v>
          </cell>
          <cell r="I51">
            <v>1.7000000000000001E-2</v>
          </cell>
          <cell r="J51">
            <v>1.9E-2</v>
          </cell>
          <cell r="K51">
            <v>0.02</v>
          </cell>
          <cell r="L51">
            <v>2.1999999999999999E-2</v>
          </cell>
          <cell r="M51">
            <v>2.4E-2</v>
          </cell>
          <cell r="N51">
            <v>2.7E-2</v>
          </cell>
          <cell r="O51">
            <v>2.8000000000000001E-2</v>
          </cell>
          <cell r="P51">
            <v>2.9000000000000001E-2</v>
          </cell>
          <cell r="Q51">
            <v>0.03</v>
          </cell>
          <cell r="R51">
            <v>0.03</v>
          </cell>
          <cell r="S51">
            <v>0.03</v>
          </cell>
          <cell r="T51">
            <v>0.03</v>
          </cell>
          <cell r="U51">
            <v>0.03</v>
          </cell>
          <cell r="V51">
            <v>0.03</v>
          </cell>
          <cell r="W51">
            <v>0.03</v>
          </cell>
          <cell r="X51">
            <v>0.03</v>
          </cell>
          <cell r="Y51">
            <v>0.03</v>
          </cell>
          <cell r="Z51">
            <v>0.03</v>
          </cell>
          <cell r="AA51">
            <v>0.03</v>
          </cell>
          <cell r="AB51">
            <v>0.03</v>
          </cell>
          <cell r="AC51">
            <v>0.03</v>
          </cell>
          <cell r="AD51">
            <v>0.03</v>
          </cell>
          <cell r="AE51">
            <v>0.03</v>
          </cell>
          <cell r="AF51">
            <v>0.03</v>
          </cell>
          <cell r="AG51">
            <v>0.03</v>
          </cell>
          <cell r="AH51">
            <v>0.03</v>
          </cell>
          <cell r="AI51">
            <v>0.03</v>
          </cell>
          <cell r="AJ51">
            <v>2.7E-2</v>
          </cell>
          <cell r="AK51">
            <v>2.5999999999999999E-2</v>
          </cell>
          <cell r="AL51">
            <v>2.3E-2</v>
          </cell>
          <cell r="AM51">
            <v>2.1999999999999999E-2</v>
          </cell>
          <cell r="AN51">
            <v>0.02</v>
          </cell>
          <cell r="AO51">
            <v>0.02</v>
          </cell>
          <cell r="AP51">
            <v>1.6E-2</v>
          </cell>
          <cell r="AQ51">
            <v>1.4E-2</v>
          </cell>
          <cell r="AR51">
            <v>1.2E-2</v>
          </cell>
          <cell r="AS51">
            <v>8.9999999999999993E-3</v>
          </cell>
          <cell r="AT51">
            <v>6.0000000000000001E-3</v>
          </cell>
          <cell r="AU51">
            <v>3.0000000000000001E-3</v>
          </cell>
          <cell r="AV51">
            <v>2E-3</v>
          </cell>
          <cell r="AW51">
            <v>1.4999999999993907E-3</v>
          </cell>
        </row>
        <row r="52">
          <cell r="A52">
            <v>48</v>
          </cell>
          <cell r="B52">
            <v>1</v>
          </cell>
          <cell r="C52">
            <v>5.0000000000000001E-4</v>
          </cell>
          <cell r="D52">
            <v>2E-3</v>
          </cell>
          <cell r="E52">
            <v>5.0000000000000001E-3</v>
          </cell>
          <cell r="F52">
            <v>8.0000000000000002E-3</v>
          </cell>
          <cell r="G52">
            <v>1.0999999999999999E-2</v>
          </cell>
          <cell r="H52">
            <v>1.4E-2</v>
          </cell>
          <cell r="I52">
            <v>1.6E-2</v>
          </cell>
          <cell r="J52">
            <v>1.9E-2</v>
          </cell>
          <cell r="K52">
            <v>0.02</v>
          </cell>
          <cell r="L52">
            <v>2.1999999999999999E-2</v>
          </cell>
          <cell r="M52">
            <v>2.4E-2</v>
          </cell>
          <cell r="N52">
            <v>2.5000000000000001E-2</v>
          </cell>
          <cell r="O52">
            <v>2.5999999999999999E-2</v>
          </cell>
          <cell r="P52">
            <v>2.8000000000000001E-2</v>
          </cell>
          <cell r="Q52">
            <v>2.9000000000000001E-2</v>
          </cell>
          <cell r="R52">
            <v>0.03</v>
          </cell>
          <cell r="S52">
            <v>0.03</v>
          </cell>
          <cell r="T52">
            <v>0.03</v>
          </cell>
          <cell r="U52">
            <v>0.03</v>
          </cell>
          <cell r="V52">
            <v>0.03</v>
          </cell>
          <cell r="W52">
            <v>0.03</v>
          </cell>
          <cell r="X52">
            <v>0.03</v>
          </cell>
          <cell r="Y52">
            <v>0.03</v>
          </cell>
          <cell r="Z52">
            <v>0.03</v>
          </cell>
          <cell r="AA52">
            <v>0.03</v>
          </cell>
          <cell r="AB52">
            <v>0.03</v>
          </cell>
          <cell r="AC52">
            <v>0.03</v>
          </cell>
          <cell r="AD52">
            <v>0.03</v>
          </cell>
          <cell r="AE52">
            <v>0.03</v>
          </cell>
          <cell r="AF52">
            <v>0.03</v>
          </cell>
          <cell r="AG52">
            <v>0.03</v>
          </cell>
          <cell r="AH52">
            <v>0.03</v>
          </cell>
          <cell r="AI52">
            <v>0.03</v>
          </cell>
          <cell r="AJ52">
            <v>2.8000000000000001E-2</v>
          </cell>
          <cell r="AK52">
            <v>2.5999999999999999E-2</v>
          </cell>
          <cell r="AL52">
            <v>2.3E-2</v>
          </cell>
          <cell r="AM52">
            <v>2.1999999999999999E-2</v>
          </cell>
          <cell r="AN52">
            <v>0.02</v>
          </cell>
          <cell r="AO52">
            <v>0.02</v>
          </cell>
          <cell r="AP52">
            <v>1.6E-2</v>
          </cell>
          <cell r="AQ52">
            <v>1.4E-2</v>
          </cell>
          <cell r="AR52">
            <v>1.2E-2</v>
          </cell>
          <cell r="AS52">
            <v>0.01</v>
          </cell>
          <cell r="AT52">
            <v>7.0000000000000001E-3</v>
          </cell>
          <cell r="AU52">
            <v>6.0000000000000001E-3</v>
          </cell>
          <cell r="AV52">
            <v>3.0000000000000001E-3</v>
          </cell>
          <cell r="AW52">
            <v>2E-3</v>
          </cell>
          <cell r="AX52">
            <v>1.4999999999993907E-3</v>
          </cell>
        </row>
        <row r="53">
          <cell r="A53">
            <v>49</v>
          </cell>
          <cell r="B53">
            <v>1</v>
          </cell>
          <cell r="C53">
            <v>5.0000000000000001E-4</v>
          </cell>
          <cell r="D53">
            <v>2E-3</v>
          </cell>
          <cell r="E53">
            <v>5.0000000000000001E-3</v>
          </cell>
          <cell r="F53">
            <v>8.0000000000000002E-3</v>
          </cell>
          <cell r="G53">
            <v>1.0999999999999999E-2</v>
          </cell>
          <cell r="H53">
            <v>1.4E-2</v>
          </cell>
          <cell r="I53">
            <v>1.6E-2</v>
          </cell>
          <cell r="J53">
            <v>1.7000000000000001E-2</v>
          </cell>
          <cell r="K53">
            <v>1.9E-2</v>
          </cell>
          <cell r="L53">
            <v>2.1000000000000001E-2</v>
          </cell>
          <cell r="M53">
            <v>2.3E-2</v>
          </cell>
          <cell r="N53">
            <v>2.4E-2</v>
          </cell>
          <cell r="O53">
            <v>2.5000000000000001E-2</v>
          </cell>
          <cell r="P53">
            <v>2.5999999999999999E-2</v>
          </cell>
          <cell r="Q53">
            <v>2.8000000000000001E-2</v>
          </cell>
          <cell r="R53">
            <v>2.9000000000000001E-2</v>
          </cell>
          <cell r="S53">
            <v>2.9000000000000001E-2</v>
          </cell>
          <cell r="T53">
            <v>2.9000000000000001E-2</v>
          </cell>
          <cell r="U53">
            <v>2.9000000000000001E-2</v>
          </cell>
          <cell r="V53">
            <v>2.9000000000000001E-2</v>
          </cell>
          <cell r="W53">
            <v>2.9000000000000001E-2</v>
          </cell>
          <cell r="X53">
            <v>2.9000000000000001E-2</v>
          </cell>
          <cell r="Y53">
            <v>2.9000000000000001E-2</v>
          </cell>
          <cell r="Z53">
            <v>2.9000000000000001E-2</v>
          </cell>
          <cell r="AA53">
            <v>2.9000000000000001E-2</v>
          </cell>
          <cell r="AB53">
            <v>2.9000000000000001E-2</v>
          </cell>
          <cell r="AC53">
            <v>2.9000000000000001E-2</v>
          </cell>
          <cell r="AD53">
            <v>2.9000000000000001E-2</v>
          </cell>
          <cell r="AE53">
            <v>2.9000000000000001E-2</v>
          </cell>
          <cell r="AF53">
            <v>2.9000000000000001E-2</v>
          </cell>
          <cell r="AG53">
            <v>2.9000000000000001E-2</v>
          </cell>
          <cell r="AH53">
            <v>2.9000000000000001E-2</v>
          </cell>
          <cell r="AI53">
            <v>2.9000000000000001E-2</v>
          </cell>
          <cell r="AJ53">
            <v>2.8000000000000001E-2</v>
          </cell>
          <cell r="AK53">
            <v>2.5999999999999999E-2</v>
          </cell>
          <cell r="AL53">
            <v>2.4E-2</v>
          </cell>
          <cell r="AM53">
            <v>2.1999999999999999E-2</v>
          </cell>
          <cell r="AN53">
            <v>2.1000000000000001E-2</v>
          </cell>
          <cell r="AO53">
            <v>0.02</v>
          </cell>
          <cell r="AP53">
            <v>1.9E-2</v>
          </cell>
          <cell r="AQ53">
            <v>1.7000000000000001E-2</v>
          </cell>
          <cell r="AR53">
            <v>1.4999999999999999E-2</v>
          </cell>
          <cell r="AS53">
            <v>1.2999999999999999E-2</v>
          </cell>
          <cell r="AT53">
            <v>1.2E-2</v>
          </cell>
          <cell r="AU53">
            <v>8.9999999999999993E-3</v>
          </cell>
          <cell r="AV53">
            <v>6.0000000000000001E-3</v>
          </cell>
          <cell r="AW53">
            <v>3.0000000000000001E-3</v>
          </cell>
          <cell r="AX53">
            <v>2E-3</v>
          </cell>
          <cell r="AY53">
            <v>1.4999999999993907E-3</v>
          </cell>
        </row>
        <row r="54">
          <cell r="A54">
            <v>50</v>
          </cell>
          <cell r="B54">
            <v>1</v>
          </cell>
          <cell r="C54">
            <v>5.0000000000000001E-4</v>
          </cell>
          <cell r="D54">
            <v>2E-3</v>
          </cell>
          <cell r="E54">
            <v>5.0000000000000001E-3</v>
          </cell>
          <cell r="F54">
            <v>7.0000000000000001E-3</v>
          </cell>
          <cell r="G54">
            <v>0.01</v>
          </cell>
          <cell r="H54">
            <v>1.2999999999999999E-2</v>
          </cell>
          <cell r="I54">
            <v>1.4E-2</v>
          </cell>
          <cell r="J54">
            <v>1.6E-2</v>
          </cell>
          <cell r="K54">
            <v>1.7999999999999999E-2</v>
          </cell>
          <cell r="L54">
            <v>0.02</v>
          </cell>
          <cell r="M54">
            <v>2.1000000000000001E-2</v>
          </cell>
          <cell r="N54">
            <v>2.3E-2</v>
          </cell>
          <cell r="O54">
            <v>2.4E-2</v>
          </cell>
          <cell r="P54">
            <v>2.5999999999999999E-2</v>
          </cell>
          <cell r="Q54">
            <v>2.7E-2</v>
          </cell>
          <cell r="R54">
            <v>2.8000000000000001E-2</v>
          </cell>
          <cell r="S54">
            <v>2.9000000000000001E-2</v>
          </cell>
          <cell r="T54">
            <v>2.9000000000000001E-2</v>
          </cell>
          <cell r="U54">
            <v>2.9000000000000001E-2</v>
          </cell>
          <cell r="V54">
            <v>2.9000000000000001E-2</v>
          </cell>
          <cell r="W54">
            <v>2.9000000000000001E-2</v>
          </cell>
          <cell r="X54">
            <v>2.9000000000000001E-2</v>
          </cell>
          <cell r="Y54">
            <v>2.9000000000000001E-2</v>
          </cell>
          <cell r="Z54">
            <v>2.9000000000000001E-2</v>
          </cell>
          <cell r="AA54">
            <v>2.9000000000000001E-2</v>
          </cell>
          <cell r="AB54">
            <v>2.9000000000000001E-2</v>
          </cell>
          <cell r="AC54">
            <v>2.9000000000000001E-2</v>
          </cell>
          <cell r="AD54">
            <v>2.9000000000000001E-2</v>
          </cell>
          <cell r="AE54">
            <v>2.9000000000000001E-2</v>
          </cell>
          <cell r="AF54">
            <v>2.9000000000000001E-2</v>
          </cell>
          <cell r="AG54">
            <v>2.9000000000000001E-2</v>
          </cell>
          <cell r="AH54">
            <v>2.9000000000000001E-2</v>
          </cell>
          <cell r="AI54">
            <v>2.9000000000000001E-2</v>
          </cell>
          <cell r="AJ54">
            <v>2.8000000000000001E-2</v>
          </cell>
          <cell r="AK54">
            <v>2.5999999999999999E-2</v>
          </cell>
          <cell r="AL54">
            <v>2.4E-2</v>
          </cell>
          <cell r="AM54">
            <v>2.3E-2</v>
          </cell>
          <cell r="AN54">
            <v>2.1999999999999999E-2</v>
          </cell>
          <cell r="AO54">
            <v>2.1000000000000001E-2</v>
          </cell>
          <cell r="AP54">
            <v>1.9E-2</v>
          </cell>
          <cell r="AQ54">
            <v>1.7999999999999999E-2</v>
          </cell>
          <cell r="AR54">
            <v>1.7000000000000001E-2</v>
          </cell>
          <cell r="AS54">
            <v>1.2999999999999999E-2</v>
          </cell>
          <cell r="AT54">
            <v>1.2E-2</v>
          </cell>
          <cell r="AU54">
            <v>0.01</v>
          </cell>
          <cell r="AV54">
            <v>8.0000000000000002E-3</v>
          </cell>
          <cell r="AW54">
            <v>5.0000000000000001E-3</v>
          </cell>
          <cell r="AX54">
            <v>3.0000000000000001E-3</v>
          </cell>
          <cell r="AY54">
            <v>2E-3</v>
          </cell>
          <cell r="AZ54">
            <v>1.4999999999993907E-3</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DATA"/>
    </sheetNames>
    <sheetDataSet>
      <sheetData sheetId="0" refreshError="1"/>
      <sheetData sheetId="1"/>
      <sheetData sheetId="2">
        <row r="4">
          <cell r="A4" t="str">
            <v>Months</v>
          </cell>
          <cell r="B4" t="str">
            <v>Total</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row>
        <row r="5">
          <cell r="A5">
            <v>1</v>
          </cell>
          <cell r="B5">
            <v>1</v>
          </cell>
          <cell r="C5">
            <v>1</v>
          </cell>
        </row>
        <row r="6">
          <cell r="A6">
            <v>2</v>
          </cell>
          <cell r="B6">
            <v>1</v>
          </cell>
          <cell r="C6">
            <v>0.5</v>
          </cell>
          <cell r="D6">
            <v>0.5</v>
          </cell>
        </row>
        <row r="7">
          <cell r="A7">
            <v>3</v>
          </cell>
          <cell r="B7">
            <v>1</v>
          </cell>
          <cell r="C7">
            <v>0.27500000000000002</v>
          </cell>
          <cell r="D7">
            <v>0.45</v>
          </cell>
          <cell r="E7">
            <v>0.27499999999999991</v>
          </cell>
        </row>
        <row r="8">
          <cell r="A8">
            <v>4</v>
          </cell>
          <cell r="B8">
            <v>1</v>
          </cell>
          <cell r="C8">
            <v>0.17499999999999999</v>
          </cell>
          <cell r="D8">
            <v>0.34</v>
          </cell>
          <cell r="E8">
            <v>0.32500000000000001</v>
          </cell>
          <cell r="F8">
            <v>0.15999999999999992</v>
          </cell>
        </row>
        <row r="9">
          <cell r="A9">
            <v>5</v>
          </cell>
          <cell r="B9">
            <v>1</v>
          </cell>
          <cell r="C9">
            <v>0.14000000000000001</v>
          </cell>
          <cell r="D9">
            <v>0.22500000000000001</v>
          </cell>
          <cell r="E9">
            <v>0.3</v>
          </cell>
          <cell r="F9">
            <v>0.22500000000000001</v>
          </cell>
          <cell r="G9">
            <v>0.10999999999999999</v>
          </cell>
        </row>
        <row r="10">
          <cell r="A10">
            <v>6</v>
          </cell>
          <cell r="B10">
            <v>1</v>
          </cell>
          <cell r="C10">
            <v>0.1</v>
          </cell>
          <cell r="D10">
            <v>0.18</v>
          </cell>
          <cell r="E10">
            <v>0.23</v>
          </cell>
          <cell r="F10">
            <v>0.23</v>
          </cell>
          <cell r="G10">
            <v>0.18</v>
          </cell>
          <cell r="H10">
            <v>8.0000000000000071E-2</v>
          </cell>
        </row>
        <row r="11">
          <cell r="A11">
            <v>7</v>
          </cell>
          <cell r="B11">
            <v>1</v>
          </cell>
          <cell r="C11">
            <v>7.0000000000000007E-2</v>
          </cell>
          <cell r="D11">
            <v>0.14000000000000001</v>
          </cell>
          <cell r="E11">
            <v>0.2</v>
          </cell>
          <cell r="F11">
            <v>0.2</v>
          </cell>
          <cell r="G11">
            <v>0.2</v>
          </cell>
          <cell r="H11">
            <v>0.12</v>
          </cell>
          <cell r="I11">
            <v>6.9999999999999951E-2</v>
          </cell>
        </row>
        <row r="12">
          <cell r="A12">
            <v>8</v>
          </cell>
          <cell r="B12">
            <v>1</v>
          </cell>
          <cell r="C12">
            <v>6.5000000000000002E-2</v>
          </cell>
          <cell r="D12">
            <v>0.1</v>
          </cell>
          <cell r="E12">
            <v>0.14000000000000001</v>
          </cell>
          <cell r="F12">
            <v>0.19</v>
          </cell>
          <cell r="G12">
            <v>0.19</v>
          </cell>
          <cell r="H12">
            <v>0.19</v>
          </cell>
          <cell r="I12">
            <v>0.08</v>
          </cell>
          <cell r="J12">
            <v>4.500000000000004E-2</v>
          </cell>
        </row>
        <row r="13">
          <cell r="A13">
            <v>9</v>
          </cell>
          <cell r="B13">
            <v>1</v>
          </cell>
          <cell r="C13">
            <v>0.05</v>
          </cell>
          <cell r="D13">
            <v>0.09</v>
          </cell>
          <cell r="E13">
            <v>0.13</v>
          </cell>
          <cell r="F13">
            <v>0.16</v>
          </cell>
          <cell r="G13">
            <v>0.16</v>
          </cell>
          <cell r="H13">
            <v>0.16</v>
          </cell>
          <cell r="I13">
            <v>0.12</v>
          </cell>
          <cell r="J13">
            <v>0.08</v>
          </cell>
          <cell r="K13">
            <v>4.9999999999999933E-2</v>
          </cell>
        </row>
        <row r="14">
          <cell r="A14">
            <v>10</v>
          </cell>
          <cell r="B14">
            <v>1</v>
          </cell>
          <cell r="C14">
            <v>0.05</v>
          </cell>
          <cell r="D14">
            <v>8.5000000000000006E-2</v>
          </cell>
          <cell r="E14">
            <v>0.125</v>
          </cell>
          <cell r="F14">
            <v>0.155</v>
          </cell>
          <cell r="G14">
            <v>0.155</v>
          </cell>
          <cell r="H14">
            <v>0.155</v>
          </cell>
          <cell r="I14">
            <v>0.11</v>
          </cell>
          <cell r="J14">
            <v>7.4999999999999997E-2</v>
          </cell>
          <cell r="K14">
            <v>0.06</v>
          </cell>
          <cell r="L14">
            <v>3.0000000000000027E-2</v>
          </cell>
        </row>
        <row r="15">
          <cell r="A15">
            <v>11</v>
          </cell>
          <cell r="B15">
            <v>1</v>
          </cell>
          <cell r="C15">
            <v>0.04</v>
          </cell>
          <cell r="D15">
            <v>0.06</v>
          </cell>
          <cell r="E15">
            <v>0.09</v>
          </cell>
          <cell r="F15">
            <v>0.12</v>
          </cell>
          <cell r="G15">
            <v>0.13500000000000001</v>
          </cell>
          <cell r="H15">
            <v>0.13500000000000001</v>
          </cell>
          <cell r="I15">
            <v>0.13500000000000001</v>
          </cell>
          <cell r="J15">
            <v>0.13</v>
          </cell>
          <cell r="K15">
            <v>0.08</v>
          </cell>
          <cell r="L15">
            <v>0.05</v>
          </cell>
          <cell r="M15">
            <v>2.4999999999999911E-2</v>
          </cell>
        </row>
        <row r="16">
          <cell r="A16">
            <v>12</v>
          </cell>
          <cell r="B16">
            <v>1</v>
          </cell>
          <cell r="C16">
            <v>1.4999999999999999E-2</v>
          </cell>
          <cell r="D16">
            <v>0.05</v>
          </cell>
          <cell r="E16">
            <v>7.4999999999999997E-2</v>
          </cell>
          <cell r="F16">
            <v>9.5000000000000001E-2</v>
          </cell>
          <cell r="G16">
            <v>0.128</v>
          </cell>
          <cell r="H16">
            <v>0.128</v>
          </cell>
          <cell r="I16">
            <v>0.128</v>
          </cell>
          <cell r="J16">
            <v>0.128</v>
          </cell>
          <cell r="K16">
            <v>0.115</v>
          </cell>
          <cell r="L16">
            <v>0.08</v>
          </cell>
          <cell r="M16">
            <v>0.05</v>
          </cell>
          <cell r="N16">
            <v>8.0000000000000071E-3</v>
          </cell>
        </row>
        <row r="17">
          <cell r="A17">
            <v>13</v>
          </cell>
          <cell r="B17">
            <v>1</v>
          </cell>
          <cell r="C17">
            <v>0.02</v>
          </cell>
          <cell r="D17">
            <v>0.05</v>
          </cell>
          <cell r="E17">
            <v>0.08</v>
          </cell>
          <cell r="F17">
            <v>0.12</v>
          </cell>
          <cell r="G17">
            <v>0.12</v>
          </cell>
          <cell r="H17">
            <v>0.12</v>
          </cell>
          <cell r="I17">
            <v>0.12</v>
          </cell>
          <cell r="J17">
            <v>0.12</v>
          </cell>
          <cell r="K17">
            <v>0.1</v>
          </cell>
          <cell r="L17">
            <v>7.0000000000000007E-2</v>
          </cell>
          <cell r="M17">
            <v>0.05</v>
          </cell>
          <cell r="N17">
            <v>0.02</v>
          </cell>
          <cell r="O17">
            <v>1.0000000000000009E-2</v>
          </cell>
        </row>
        <row r="18">
          <cell r="A18">
            <v>14</v>
          </cell>
          <cell r="B18">
            <v>1</v>
          </cell>
          <cell r="C18">
            <v>2.5000000000000001E-2</v>
          </cell>
          <cell r="D18">
            <v>0.04</v>
          </cell>
          <cell r="E18">
            <v>0.06</v>
          </cell>
          <cell r="F18">
            <v>7.4999999999999997E-2</v>
          </cell>
          <cell r="G18">
            <v>0.11</v>
          </cell>
          <cell r="H18">
            <v>0.11</v>
          </cell>
          <cell r="I18">
            <v>0.11</v>
          </cell>
          <cell r="J18">
            <v>0.11</v>
          </cell>
          <cell r="K18">
            <v>0.11</v>
          </cell>
          <cell r="L18">
            <v>0.08</v>
          </cell>
          <cell r="M18">
            <v>7.0000000000000007E-2</v>
          </cell>
          <cell r="N18">
            <v>0.05</v>
          </cell>
          <cell r="O18">
            <v>0.03</v>
          </cell>
          <cell r="P18">
            <v>2.0000000000000018E-2</v>
          </cell>
        </row>
        <row r="19">
          <cell r="A19">
            <v>15</v>
          </cell>
          <cell r="B19">
            <v>1</v>
          </cell>
          <cell r="C19">
            <v>0.02</v>
          </cell>
          <cell r="D19">
            <v>0.04</v>
          </cell>
          <cell r="E19">
            <v>0.06</v>
          </cell>
          <cell r="F19">
            <v>7.0000000000000007E-2</v>
          </cell>
          <cell r="G19">
            <v>8.5000000000000006E-2</v>
          </cell>
          <cell r="H19">
            <v>0.1</v>
          </cell>
          <cell r="I19">
            <v>0.1</v>
          </cell>
          <cell r="J19">
            <v>0.1</v>
          </cell>
          <cell r="K19">
            <v>0.1</v>
          </cell>
          <cell r="L19">
            <v>0.1</v>
          </cell>
          <cell r="M19">
            <v>0.08</v>
          </cell>
          <cell r="N19">
            <v>0.06</v>
          </cell>
          <cell r="O19">
            <v>4.4999999999999998E-2</v>
          </cell>
          <cell r="P19">
            <v>2.5000000000000001E-2</v>
          </cell>
          <cell r="Q19">
            <v>1.5000000000000124E-2</v>
          </cell>
        </row>
        <row r="20">
          <cell r="A20">
            <v>16</v>
          </cell>
          <cell r="B20">
            <v>1</v>
          </cell>
          <cell r="C20">
            <v>0.02</v>
          </cell>
          <cell r="D20">
            <v>0.03</v>
          </cell>
          <cell r="E20">
            <v>4.4999999999999998E-2</v>
          </cell>
          <cell r="F20">
            <v>6.5000000000000002E-2</v>
          </cell>
          <cell r="G20">
            <v>0.09</v>
          </cell>
          <cell r="H20">
            <v>0.09</v>
          </cell>
          <cell r="I20">
            <v>0.09</v>
          </cell>
          <cell r="J20">
            <v>0.09</v>
          </cell>
          <cell r="K20">
            <v>0.09</v>
          </cell>
          <cell r="L20">
            <v>0.09</v>
          </cell>
          <cell r="M20">
            <v>0.08</v>
          </cell>
          <cell r="N20">
            <v>7.0000000000000007E-2</v>
          </cell>
          <cell r="O20">
            <v>5.5E-2</v>
          </cell>
          <cell r="P20">
            <v>4.4999999999999998E-2</v>
          </cell>
          <cell r="Q20">
            <v>0.03</v>
          </cell>
          <cell r="R20">
            <v>2.0000000000000018E-2</v>
          </cell>
        </row>
        <row r="21">
          <cell r="A21">
            <v>17</v>
          </cell>
          <cell r="B21">
            <v>1</v>
          </cell>
          <cell r="C21">
            <v>2.5000000000000001E-2</v>
          </cell>
          <cell r="D21">
            <v>3.5000000000000003E-2</v>
          </cell>
          <cell r="E21">
            <v>4.4999999999999998E-2</v>
          </cell>
          <cell r="F21">
            <v>0.06</v>
          </cell>
          <cell r="G21">
            <v>7.0000000000000007E-2</v>
          </cell>
          <cell r="H21">
            <v>0.08</v>
          </cell>
          <cell r="I21">
            <v>0.08</v>
          </cell>
          <cell r="J21">
            <v>0.08</v>
          </cell>
          <cell r="K21">
            <v>0.08</v>
          </cell>
          <cell r="L21">
            <v>0.08</v>
          </cell>
          <cell r="M21">
            <v>0.08</v>
          </cell>
          <cell r="N21">
            <v>0.08</v>
          </cell>
          <cell r="O21">
            <v>7.0000000000000007E-2</v>
          </cell>
          <cell r="P21">
            <v>5.5E-2</v>
          </cell>
          <cell r="Q21">
            <v>0.04</v>
          </cell>
          <cell r="R21">
            <v>2.5000000000000001E-2</v>
          </cell>
          <cell r="S21">
            <v>1.4999999999999902E-2</v>
          </cell>
        </row>
        <row r="22">
          <cell r="A22">
            <v>18</v>
          </cell>
          <cell r="B22">
            <v>1</v>
          </cell>
          <cell r="C22">
            <v>0.02</v>
          </cell>
          <cell r="D22">
            <v>0.03</v>
          </cell>
          <cell r="E22">
            <v>0.04</v>
          </cell>
          <cell r="F22">
            <v>0.06</v>
          </cell>
          <cell r="G22">
            <v>7.0000000000000007E-2</v>
          </cell>
          <cell r="H22">
            <v>0.08</v>
          </cell>
          <cell r="I22">
            <v>0.08</v>
          </cell>
          <cell r="J22">
            <v>0.08</v>
          </cell>
          <cell r="K22">
            <v>0.08</v>
          </cell>
          <cell r="L22">
            <v>0.08</v>
          </cell>
          <cell r="M22">
            <v>0.08</v>
          </cell>
          <cell r="N22">
            <v>0.08</v>
          </cell>
          <cell r="O22">
            <v>7.0000000000000007E-2</v>
          </cell>
          <cell r="P22">
            <v>5.5E-2</v>
          </cell>
          <cell r="Q22">
            <v>0.04</v>
          </cell>
          <cell r="R22">
            <v>2.5000000000000001E-2</v>
          </cell>
          <cell r="S22">
            <v>0.02</v>
          </cell>
          <cell r="T22">
            <v>1.0000000000000009E-2</v>
          </cell>
        </row>
        <row r="23">
          <cell r="A23">
            <v>19</v>
          </cell>
          <cell r="B23">
            <v>1</v>
          </cell>
          <cell r="C23">
            <v>1.4999999999999999E-2</v>
          </cell>
          <cell r="D23">
            <v>2.5000000000000001E-2</v>
          </cell>
          <cell r="E23">
            <v>3.5000000000000003E-2</v>
          </cell>
          <cell r="F23">
            <v>5.5E-2</v>
          </cell>
          <cell r="G23">
            <v>6.5000000000000002E-2</v>
          </cell>
          <cell r="H23">
            <v>7.4999999999999997E-2</v>
          </cell>
          <cell r="I23">
            <v>7.4999999999999997E-2</v>
          </cell>
          <cell r="J23">
            <v>7.4999999999999997E-2</v>
          </cell>
          <cell r="K23">
            <v>7.4999999999999997E-2</v>
          </cell>
          <cell r="L23">
            <v>7.4999999999999997E-2</v>
          </cell>
          <cell r="M23">
            <v>7.4999999999999997E-2</v>
          </cell>
          <cell r="N23">
            <v>7.4999999999999997E-2</v>
          </cell>
          <cell r="O23">
            <v>7.4999999999999997E-2</v>
          </cell>
          <cell r="P23">
            <v>0.06</v>
          </cell>
          <cell r="Q23">
            <v>0.05</v>
          </cell>
          <cell r="R23">
            <v>0.04</v>
          </cell>
          <cell r="S23">
            <v>0.03</v>
          </cell>
          <cell r="T23">
            <v>0.02</v>
          </cell>
          <cell r="U23">
            <v>4.9999999999998934E-3</v>
          </cell>
        </row>
        <row r="24">
          <cell r="A24">
            <v>20</v>
          </cell>
          <cell r="B24">
            <v>1</v>
          </cell>
          <cell r="C24">
            <v>1.4999999999999999E-2</v>
          </cell>
          <cell r="D24">
            <v>0.02</v>
          </cell>
          <cell r="E24">
            <v>0.03</v>
          </cell>
          <cell r="F24">
            <v>3.5000000000000003E-2</v>
          </cell>
          <cell r="G24">
            <v>4.4999999999999998E-2</v>
          </cell>
          <cell r="H24">
            <v>5.5E-2</v>
          </cell>
          <cell r="I24">
            <v>7.2999999999999995E-2</v>
          </cell>
          <cell r="J24">
            <v>7.2999999999999995E-2</v>
          </cell>
          <cell r="K24">
            <v>7.2999999999999995E-2</v>
          </cell>
          <cell r="L24">
            <v>7.2999999999999995E-2</v>
          </cell>
          <cell r="M24">
            <v>7.2999999999999995E-2</v>
          </cell>
          <cell r="N24">
            <v>7.2999999999999995E-2</v>
          </cell>
          <cell r="O24">
            <v>7.2999999999999995E-2</v>
          </cell>
          <cell r="P24">
            <v>7.2999999999999995E-2</v>
          </cell>
          <cell r="Q24">
            <v>7.0000000000000007E-2</v>
          </cell>
          <cell r="R24">
            <v>0.06</v>
          </cell>
          <cell r="S24">
            <v>0.04</v>
          </cell>
          <cell r="T24">
            <v>2.5000000000000001E-2</v>
          </cell>
          <cell r="U24">
            <v>1.4999999999999999E-2</v>
          </cell>
          <cell r="V24">
            <v>6.0000000000000053E-3</v>
          </cell>
        </row>
        <row r="25">
          <cell r="A25">
            <v>21</v>
          </cell>
          <cell r="B25">
            <v>1</v>
          </cell>
          <cell r="C25">
            <v>1.4E-2</v>
          </cell>
          <cell r="D25">
            <v>1.7999999999999999E-2</v>
          </cell>
          <cell r="E25">
            <v>2.8000000000000001E-2</v>
          </cell>
          <cell r="F25">
            <v>3.4000000000000002E-2</v>
          </cell>
          <cell r="G25">
            <v>4.3999999999999997E-2</v>
          </cell>
          <cell r="H25">
            <v>5.3999999999999999E-2</v>
          </cell>
          <cell r="I25">
            <v>7.1999999999999995E-2</v>
          </cell>
          <cell r="J25">
            <v>7.1999999999999995E-2</v>
          </cell>
          <cell r="K25">
            <v>7.1999999999999995E-2</v>
          </cell>
          <cell r="L25">
            <v>7.1999999999999995E-2</v>
          </cell>
          <cell r="M25">
            <v>7.1999999999999995E-2</v>
          </cell>
          <cell r="N25">
            <v>7.1999999999999995E-2</v>
          </cell>
          <cell r="O25">
            <v>7.1999999999999995E-2</v>
          </cell>
          <cell r="P25">
            <v>7.1999999999999995E-2</v>
          </cell>
          <cell r="Q25">
            <v>7.0000000000000007E-2</v>
          </cell>
          <cell r="R25">
            <v>5.5E-2</v>
          </cell>
          <cell r="S25">
            <v>4.4999999999999998E-2</v>
          </cell>
          <cell r="T25">
            <v>0.03</v>
          </cell>
          <cell r="U25">
            <v>1.7999999999999999E-2</v>
          </cell>
          <cell r="V25">
            <v>0.01</v>
          </cell>
          <cell r="W25">
            <v>4.0000000000000036E-3</v>
          </cell>
        </row>
        <row r="26">
          <cell r="A26">
            <v>22</v>
          </cell>
          <cell r="B26">
            <v>1</v>
          </cell>
          <cell r="C26">
            <v>1.2999999999999999E-2</v>
          </cell>
          <cell r="D26">
            <v>1.7000000000000001E-2</v>
          </cell>
          <cell r="E26">
            <v>2.7E-2</v>
          </cell>
          <cell r="F26">
            <v>3.3000000000000002E-2</v>
          </cell>
          <cell r="G26">
            <v>4.2999999999999997E-2</v>
          </cell>
          <cell r="H26">
            <v>5.2999999999999999E-2</v>
          </cell>
          <cell r="I26">
            <v>7.0000000000000007E-2</v>
          </cell>
          <cell r="J26">
            <v>7.0000000000000007E-2</v>
          </cell>
          <cell r="K26">
            <v>7.0000000000000007E-2</v>
          </cell>
          <cell r="L26">
            <v>7.0000000000000007E-2</v>
          </cell>
          <cell r="M26">
            <v>7.0000000000000007E-2</v>
          </cell>
          <cell r="N26">
            <v>7.0000000000000007E-2</v>
          </cell>
          <cell r="O26">
            <v>7.0000000000000007E-2</v>
          </cell>
          <cell r="P26">
            <v>7.0000000000000007E-2</v>
          </cell>
          <cell r="Q26">
            <v>7.0000000000000007E-2</v>
          </cell>
          <cell r="R26">
            <v>0.06</v>
          </cell>
          <cell r="S26">
            <v>4.4999999999999998E-2</v>
          </cell>
          <cell r="T26">
            <v>0.03</v>
          </cell>
          <cell r="U26">
            <v>0.02</v>
          </cell>
          <cell r="V26">
            <v>1.4999999999999999E-2</v>
          </cell>
          <cell r="W26">
            <v>0.01</v>
          </cell>
          <cell r="X26">
            <v>3.9999999999995595E-3</v>
          </cell>
        </row>
        <row r="27">
          <cell r="A27">
            <v>23</v>
          </cell>
          <cell r="B27">
            <v>1</v>
          </cell>
          <cell r="C27">
            <v>1.2E-2</v>
          </cell>
          <cell r="D27">
            <v>1.6E-2</v>
          </cell>
          <cell r="E27">
            <v>2.5999999999999999E-2</v>
          </cell>
          <cell r="F27">
            <v>3.2000000000000001E-2</v>
          </cell>
          <cell r="G27">
            <v>4.2000000000000003E-2</v>
          </cell>
          <cell r="H27">
            <v>5.1999999999999998E-2</v>
          </cell>
          <cell r="I27">
            <v>6.7000000000000004E-2</v>
          </cell>
          <cell r="J27">
            <v>6.7000000000000004E-2</v>
          </cell>
          <cell r="K27">
            <v>6.7000000000000004E-2</v>
          </cell>
          <cell r="L27">
            <v>6.7000000000000004E-2</v>
          </cell>
          <cell r="M27">
            <v>6.7000000000000004E-2</v>
          </cell>
          <cell r="N27">
            <v>6.7000000000000004E-2</v>
          </cell>
          <cell r="O27">
            <v>6.7000000000000004E-2</v>
          </cell>
          <cell r="P27">
            <v>6.7000000000000004E-2</v>
          </cell>
          <cell r="Q27">
            <v>6.7000000000000004E-2</v>
          </cell>
          <cell r="R27">
            <v>6.7000000000000004E-2</v>
          </cell>
          <cell r="S27">
            <v>5.5E-2</v>
          </cell>
          <cell r="T27">
            <v>3.5000000000000003E-2</v>
          </cell>
          <cell r="U27">
            <v>2.1999999999999999E-2</v>
          </cell>
          <cell r="V27">
            <v>1.4999999999999999E-2</v>
          </cell>
          <cell r="W27">
            <v>0.01</v>
          </cell>
          <cell r="X27">
            <v>8.0000000000000002E-3</v>
          </cell>
          <cell r="Y27">
            <v>5.0000000000000044E-3</v>
          </cell>
        </row>
        <row r="28">
          <cell r="A28">
            <v>24</v>
          </cell>
          <cell r="B28">
            <v>1</v>
          </cell>
          <cell r="C28">
            <v>0.01</v>
          </cell>
          <cell r="D28">
            <v>1.4E-2</v>
          </cell>
          <cell r="E28">
            <v>2.4E-2</v>
          </cell>
          <cell r="F28">
            <v>0.03</v>
          </cell>
          <cell r="G28">
            <v>0.04</v>
          </cell>
          <cell r="H28">
            <v>0.05</v>
          </cell>
          <cell r="I28">
            <v>6.4000000000000001E-2</v>
          </cell>
          <cell r="J28">
            <v>6.4000000000000001E-2</v>
          </cell>
          <cell r="K28">
            <v>6.4000000000000001E-2</v>
          </cell>
          <cell r="L28">
            <v>6.4000000000000001E-2</v>
          </cell>
          <cell r="M28">
            <v>6.4000000000000001E-2</v>
          </cell>
          <cell r="N28">
            <v>6.4000000000000001E-2</v>
          </cell>
          <cell r="O28">
            <v>6.4000000000000001E-2</v>
          </cell>
          <cell r="P28">
            <v>6.4000000000000001E-2</v>
          </cell>
          <cell r="Q28">
            <v>6.4000000000000001E-2</v>
          </cell>
          <cell r="R28">
            <v>6.4000000000000001E-2</v>
          </cell>
          <cell r="S28">
            <v>5.2999999999999999E-2</v>
          </cell>
          <cell r="T28">
            <v>4.2999999999999997E-2</v>
          </cell>
          <cell r="U28">
            <v>2.8000000000000001E-2</v>
          </cell>
          <cell r="V28">
            <v>2.3E-2</v>
          </cell>
          <cell r="W28">
            <v>1.7999999999999999E-2</v>
          </cell>
          <cell r="X28">
            <v>1.2999999999999999E-2</v>
          </cell>
          <cell r="Y28">
            <v>8.0000000000000002E-3</v>
          </cell>
          <cell r="Z28">
            <v>5.9999999999995612E-3</v>
          </cell>
        </row>
        <row r="29">
          <cell r="A29">
            <v>25</v>
          </cell>
          <cell r="B29">
            <v>1</v>
          </cell>
          <cell r="C29">
            <v>6.0000000000000001E-3</v>
          </cell>
          <cell r="D29">
            <v>1.2E-2</v>
          </cell>
          <cell r="E29">
            <v>1.9E-2</v>
          </cell>
          <cell r="F29">
            <v>2.7E-2</v>
          </cell>
          <cell r="G29">
            <v>3.5000000000000003E-2</v>
          </cell>
          <cell r="H29">
            <v>0.04</v>
          </cell>
          <cell r="I29">
            <v>4.5999999999999999E-2</v>
          </cell>
          <cell r="J29">
            <v>5.2999999999999999E-2</v>
          </cell>
          <cell r="K29">
            <v>5.8000000000000003E-2</v>
          </cell>
          <cell r="L29">
            <v>6.2E-2</v>
          </cell>
          <cell r="M29">
            <v>6.2E-2</v>
          </cell>
          <cell r="N29">
            <v>6.2E-2</v>
          </cell>
          <cell r="O29">
            <v>6.2E-2</v>
          </cell>
          <cell r="P29">
            <v>6.2E-2</v>
          </cell>
          <cell r="Q29">
            <v>6.2E-2</v>
          </cell>
          <cell r="R29">
            <v>6.2E-2</v>
          </cell>
          <cell r="S29">
            <v>5.8000000000000003E-2</v>
          </cell>
          <cell r="T29">
            <v>0.05</v>
          </cell>
          <cell r="U29">
            <v>4.4999999999999998E-2</v>
          </cell>
          <cell r="V29">
            <v>3.6999999999999998E-2</v>
          </cell>
          <cell r="W29">
            <v>0.03</v>
          </cell>
          <cell r="X29">
            <v>2.5000000000000001E-2</v>
          </cell>
          <cell r="Y29">
            <v>1.4E-2</v>
          </cell>
          <cell r="Z29">
            <v>7.0000000000000001E-3</v>
          </cell>
          <cell r="AA29">
            <v>3.9999999999995595E-3</v>
          </cell>
        </row>
        <row r="30">
          <cell r="A30">
            <v>26</v>
          </cell>
          <cell r="B30">
            <v>1</v>
          </cell>
          <cell r="C30">
            <v>5.0000000000000001E-3</v>
          </cell>
          <cell r="D30">
            <v>8.9999999999999993E-3</v>
          </cell>
          <cell r="E30">
            <v>1.6E-2</v>
          </cell>
          <cell r="F30">
            <v>2.1999999999999999E-2</v>
          </cell>
          <cell r="G30">
            <v>0.03</v>
          </cell>
          <cell r="H30">
            <v>3.5999999999999997E-2</v>
          </cell>
          <cell r="I30">
            <v>4.2000000000000003E-2</v>
          </cell>
          <cell r="J30">
            <v>4.7E-2</v>
          </cell>
          <cell r="K30">
            <v>5.5E-2</v>
          </cell>
          <cell r="L30">
            <v>0.06</v>
          </cell>
          <cell r="M30">
            <v>0.06</v>
          </cell>
          <cell r="N30">
            <v>0.06</v>
          </cell>
          <cell r="O30">
            <v>0.06</v>
          </cell>
          <cell r="P30">
            <v>0.06</v>
          </cell>
          <cell r="Q30">
            <v>0.06</v>
          </cell>
          <cell r="R30">
            <v>0.06</v>
          </cell>
          <cell r="S30">
            <v>0.06</v>
          </cell>
          <cell r="T30">
            <v>5.5E-2</v>
          </cell>
          <cell r="U30">
            <v>5.0999999999999997E-2</v>
          </cell>
          <cell r="V30">
            <v>4.4999999999999998E-2</v>
          </cell>
          <cell r="W30">
            <v>3.6999999999999998E-2</v>
          </cell>
          <cell r="X30">
            <v>2.9000000000000001E-2</v>
          </cell>
          <cell r="Y30">
            <v>0.02</v>
          </cell>
          <cell r="Z30">
            <v>1.2E-2</v>
          </cell>
          <cell r="AA30">
            <v>6.0000000000000001E-3</v>
          </cell>
          <cell r="AB30">
            <v>2.9999999999995586E-3</v>
          </cell>
        </row>
        <row r="31">
          <cell r="A31">
            <v>27</v>
          </cell>
          <cell r="B31">
            <v>1</v>
          </cell>
          <cell r="C31">
            <v>8.0000000000000002E-3</v>
          </cell>
          <cell r="D31">
            <v>1.2E-2</v>
          </cell>
          <cell r="E31">
            <v>2.1000000000000001E-2</v>
          </cell>
          <cell r="F31">
            <v>2.8000000000000001E-2</v>
          </cell>
          <cell r="G31">
            <v>3.7999999999999999E-2</v>
          </cell>
          <cell r="H31">
            <v>4.5999999999999999E-2</v>
          </cell>
          <cell r="I31">
            <v>5.5E-2</v>
          </cell>
          <cell r="J31">
            <v>5.7000000000000002E-2</v>
          </cell>
          <cell r="K31">
            <v>5.7000000000000002E-2</v>
          </cell>
          <cell r="L31">
            <v>5.7000000000000002E-2</v>
          </cell>
          <cell r="M31">
            <v>5.7000000000000002E-2</v>
          </cell>
          <cell r="N31">
            <v>5.7000000000000002E-2</v>
          </cell>
          <cell r="O31">
            <v>5.7000000000000002E-2</v>
          </cell>
          <cell r="P31">
            <v>5.7000000000000002E-2</v>
          </cell>
          <cell r="Q31">
            <v>5.7000000000000002E-2</v>
          </cell>
          <cell r="R31">
            <v>5.7000000000000002E-2</v>
          </cell>
          <cell r="S31">
            <v>5.7000000000000002E-2</v>
          </cell>
          <cell r="T31">
            <v>0.05</v>
          </cell>
          <cell r="U31">
            <v>4.4999999999999998E-2</v>
          </cell>
          <cell r="V31">
            <v>0.04</v>
          </cell>
          <cell r="W31">
            <v>0.03</v>
          </cell>
          <cell r="X31">
            <v>0.02</v>
          </cell>
          <cell r="Y31">
            <v>1.4999999999999999E-2</v>
          </cell>
          <cell r="Z31">
            <v>0.01</v>
          </cell>
          <cell r="AA31">
            <v>6.0000000000000001E-3</v>
          </cell>
          <cell r="AB31">
            <v>4.0000000000000001E-3</v>
          </cell>
          <cell r="AC31">
            <v>1.9999999999995577E-3</v>
          </cell>
        </row>
        <row r="32">
          <cell r="A32">
            <v>28</v>
          </cell>
          <cell r="B32">
            <v>1</v>
          </cell>
          <cell r="C32">
            <v>5.0000000000000001E-3</v>
          </cell>
          <cell r="D32">
            <v>0.01</v>
          </cell>
          <cell r="E32">
            <v>0.02</v>
          </cell>
          <cell r="F32">
            <v>2.5000000000000001E-2</v>
          </cell>
          <cell r="G32">
            <v>3.5000000000000003E-2</v>
          </cell>
          <cell r="H32">
            <v>4.2999999999999997E-2</v>
          </cell>
          <cell r="I32">
            <v>4.8000000000000001E-2</v>
          </cell>
          <cell r="J32">
            <v>5.7000000000000002E-2</v>
          </cell>
          <cell r="K32">
            <v>5.7000000000000002E-2</v>
          </cell>
          <cell r="L32">
            <v>5.7000000000000002E-2</v>
          </cell>
          <cell r="M32">
            <v>5.7000000000000002E-2</v>
          </cell>
          <cell r="N32">
            <v>5.7000000000000002E-2</v>
          </cell>
          <cell r="O32">
            <v>5.7000000000000002E-2</v>
          </cell>
          <cell r="P32">
            <v>5.7000000000000002E-2</v>
          </cell>
          <cell r="Q32">
            <v>5.7000000000000002E-2</v>
          </cell>
          <cell r="R32">
            <v>5.7000000000000002E-2</v>
          </cell>
          <cell r="S32">
            <v>5.7000000000000002E-2</v>
          </cell>
          <cell r="T32">
            <v>0.05</v>
          </cell>
          <cell r="U32">
            <v>0.04</v>
          </cell>
          <cell r="V32">
            <v>3.5000000000000003E-2</v>
          </cell>
          <cell r="W32">
            <v>0.03</v>
          </cell>
          <cell r="X32">
            <v>2.5000000000000001E-2</v>
          </cell>
          <cell r="Y32">
            <v>0.02</v>
          </cell>
          <cell r="Z32">
            <v>1.6E-2</v>
          </cell>
          <cell r="AA32">
            <v>1.2E-2</v>
          </cell>
          <cell r="AB32">
            <v>8.0000000000000002E-3</v>
          </cell>
          <cell r="AC32">
            <v>5.0000000000000001E-3</v>
          </cell>
          <cell r="AD32">
            <v>2.9999999999995586E-3</v>
          </cell>
        </row>
        <row r="33">
          <cell r="A33">
            <v>29</v>
          </cell>
          <cell r="B33">
            <v>1</v>
          </cell>
          <cell r="C33">
            <v>3.0000000000000001E-3</v>
          </cell>
          <cell r="D33">
            <v>7.0000000000000001E-3</v>
          </cell>
          <cell r="E33">
            <v>1.7000000000000001E-2</v>
          </cell>
          <cell r="F33">
            <v>2.1999999999999999E-2</v>
          </cell>
          <cell r="G33">
            <v>3.2000000000000001E-2</v>
          </cell>
          <cell r="H33">
            <v>0.04</v>
          </cell>
          <cell r="I33">
            <v>4.3999999999999997E-2</v>
          </cell>
          <cell r="J33">
            <v>5.2999999999999999E-2</v>
          </cell>
          <cell r="K33">
            <v>5.2999999999999999E-2</v>
          </cell>
          <cell r="L33">
            <v>5.2999999999999999E-2</v>
          </cell>
          <cell r="M33">
            <v>5.2999999999999999E-2</v>
          </cell>
          <cell r="N33">
            <v>5.2999999999999999E-2</v>
          </cell>
          <cell r="O33">
            <v>5.2999999999999999E-2</v>
          </cell>
          <cell r="P33">
            <v>5.2999999999999999E-2</v>
          </cell>
          <cell r="Q33">
            <v>5.2999999999999999E-2</v>
          </cell>
          <cell r="R33">
            <v>5.2999999999999999E-2</v>
          </cell>
          <cell r="S33">
            <v>5.2999999999999999E-2</v>
          </cell>
          <cell r="T33">
            <v>5.2999999999999999E-2</v>
          </cell>
          <cell r="U33">
            <v>4.8000000000000001E-2</v>
          </cell>
          <cell r="V33">
            <v>0.04</v>
          </cell>
          <cell r="W33">
            <v>3.7999999999999999E-2</v>
          </cell>
          <cell r="X33">
            <v>3.1E-2</v>
          </cell>
          <cell r="Y33">
            <v>2.7E-2</v>
          </cell>
          <cell r="Z33">
            <v>2.3E-2</v>
          </cell>
          <cell r="AA33">
            <v>1.7999999999999999E-2</v>
          </cell>
          <cell r="AB33">
            <v>1.2999999999999999E-2</v>
          </cell>
          <cell r="AC33">
            <v>7.0000000000000001E-3</v>
          </cell>
          <cell r="AD33">
            <v>4.0000000000000001E-3</v>
          </cell>
          <cell r="AE33">
            <v>2.9999999999996696E-3</v>
          </cell>
        </row>
        <row r="34">
          <cell r="A34">
            <v>30</v>
          </cell>
          <cell r="B34">
            <v>1</v>
          </cell>
          <cell r="C34">
            <v>2E-3</v>
          </cell>
          <cell r="D34">
            <v>5.0000000000000001E-3</v>
          </cell>
          <cell r="E34">
            <v>1.2E-2</v>
          </cell>
          <cell r="F34">
            <v>1.7000000000000001E-2</v>
          </cell>
          <cell r="G34">
            <v>2.3E-2</v>
          </cell>
          <cell r="H34">
            <v>2.7E-2</v>
          </cell>
          <cell r="I34">
            <v>3.5000000000000003E-2</v>
          </cell>
          <cell r="J34">
            <v>0.04</v>
          </cell>
          <cell r="K34">
            <v>4.4999999999999998E-2</v>
          </cell>
          <cell r="L34">
            <v>4.8000000000000001E-2</v>
          </cell>
          <cell r="M34">
            <v>0.05</v>
          </cell>
          <cell r="N34">
            <v>5.0999999999999997E-2</v>
          </cell>
          <cell r="O34">
            <v>5.0999999999999997E-2</v>
          </cell>
          <cell r="P34">
            <v>5.0999999999999997E-2</v>
          </cell>
          <cell r="Q34">
            <v>5.0999999999999997E-2</v>
          </cell>
          <cell r="R34">
            <v>5.0999999999999997E-2</v>
          </cell>
          <cell r="S34">
            <v>5.0999999999999997E-2</v>
          </cell>
          <cell r="T34">
            <v>5.0999999999999997E-2</v>
          </cell>
          <cell r="U34">
            <v>5.0999999999999997E-2</v>
          </cell>
          <cell r="V34">
            <v>4.5999999999999999E-2</v>
          </cell>
          <cell r="W34">
            <v>4.2999999999999997E-2</v>
          </cell>
          <cell r="X34">
            <v>0.04</v>
          </cell>
          <cell r="Y34">
            <v>3.5999999999999997E-2</v>
          </cell>
          <cell r="Z34">
            <v>3.3000000000000002E-2</v>
          </cell>
          <cell r="AA34">
            <v>2.8000000000000001E-2</v>
          </cell>
          <cell r="AB34">
            <v>2.5000000000000001E-2</v>
          </cell>
          <cell r="AC34">
            <v>1.7999999999999999E-2</v>
          </cell>
          <cell r="AD34">
            <v>1.2E-2</v>
          </cell>
          <cell r="AE34">
            <v>5.0000000000000001E-3</v>
          </cell>
          <cell r="AF34">
            <v>1.9999999999995577E-3</v>
          </cell>
        </row>
        <row r="35">
          <cell r="A35">
            <v>31</v>
          </cell>
          <cell r="B35">
            <v>1</v>
          </cell>
          <cell r="C35">
            <v>2E-3</v>
          </cell>
          <cell r="D35">
            <v>4.0000000000000001E-3</v>
          </cell>
          <cell r="E35">
            <v>1.0999999999999999E-2</v>
          </cell>
          <cell r="F35">
            <v>1.4999999999999999E-2</v>
          </cell>
          <cell r="G35">
            <v>0.02</v>
          </cell>
          <cell r="H35">
            <v>2.4E-2</v>
          </cell>
          <cell r="I35">
            <v>3.3000000000000002E-2</v>
          </cell>
          <cell r="J35">
            <v>3.6999999999999998E-2</v>
          </cell>
          <cell r="K35">
            <v>4.2000000000000003E-2</v>
          </cell>
          <cell r="L35">
            <v>4.7E-2</v>
          </cell>
          <cell r="M35">
            <v>4.8000000000000001E-2</v>
          </cell>
          <cell r="N35">
            <v>4.8000000000000001E-2</v>
          </cell>
          <cell r="O35">
            <v>4.8000000000000001E-2</v>
          </cell>
          <cell r="P35">
            <v>4.8000000000000001E-2</v>
          </cell>
          <cell r="Q35">
            <v>4.8000000000000001E-2</v>
          </cell>
          <cell r="R35">
            <v>4.8000000000000001E-2</v>
          </cell>
          <cell r="S35">
            <v>4.8000000000000001E-2</v>
          </cell>
          <cell r="T35">
            <v>4.8000000000000001E-2</v>
          </cell>
          <cell r="U35">
            <v>4.8000000000000001E-2</v>
          </cell>
          <cell r="V35">
            <v>4.8000000000000001E-2</v>
          </cell>
          <cell r="W35">
            <v>4.8000000000000001E-2</v>
          </cell>
          <cell r="X35">
            <v>4.5999999999999999E-2</v>
          </cell>
          <cell r="Y35">
            <v>0.04</v>
          </cell>
          <cell r="Z35">
            <v>3.5000000000000003E-2</v>
          </cell>
          <cell r="AA35">
            <v>0.03</v>
          </cell>
          <cell r="AB35">
            <v>2.5999999999999999E-2</v>
          </cell>
          <cell r="AC35">
            <v>2.3E-2</v>
          </cell>
          <cell r="AD35">
            <v>0.02</v>
          </cell>
          <cell r="AE35">
            <v>1.0999999999999999E-2</v>
          </cell>
          <cell r="AF35">
            <v>4.0000000000000001E-3</v>
          </cell>
          <cell r="AG35">
            <v>1.9999999999995577E-3</v>
          </cell>
        </row>
        <row r="36">
          <cell r="A36">
            <v>32</v>
          </cell>
          <cell r="B36">
            <v>1</v>
          </cell>
          <cell r="C36">
            <v>2E-3</v>
          </cell>
          <cell r="D36">
            <v>3.0000000000000001E-3</v>
          </cell>
          <cell r="E36">
            <v>0.01</v>
          </cell>
          <cell r="F36">
            <v>1.2999999999999999E-2</v>
          </cell>
          <cell r="G36">
            <v>0.02</v>
          </cell>
          <cell r="H36">
            <v>2.5999999999999999E-2</v>
          </cell>
          <cell r="I36">
            <v>3.2000000000000001E-2</v>
          </cell>
          <cell r="J36">
            <v>3.5999999999999997E-2</v>
          </cell>
          <cell r="K36">
            <v>0.04</v>
          </cell>
          <cell r="L36">
            <v>4.2000000000000003E-2</v>
          </cell>
          <cell r="M36">
            <v>4.5999999999999999E-2</v>
          </cell>
          <cell r="N36">
            <v>4.5999999999999999E-2</v>
          </cell>
          <cell r="O36">
            <v>4.5999999999999999E-2</v>
          </cell>
          <cell r="P36">
            <v>4.5999999999999999E-2</v>
          </cell>
          <cell r="Q36">
            <v>4.5999999999999999E-2</v>
          </cell>
          <cell r="R36">
            <v>4.5999999999999999E-2</v>
          </cell>
          <cell r="S36">
            <v>4.5999999999999999E-2</v>
          </cell>
          <cell r="T36">
            <v>4.5999999999999999E-2</v>
          </cell>
          <cell r="U36">
            <v>4.5999999999999999E-2</v>
          </cell>
          <cell r="V36">
            <v>4.5999999999999999E-2</v>
          </cell>
          <cell r="W36">
            <v>4.5999999999999999E-2</v>
          </cell>
          <cell r="X36">
            <v>4.5999999999999999E-2</v>
          </cell>
          <cell r="Y36">
            <v>4.4999999999999998E-2</v>
          </cell>
          <cell r="Z36">
            <v>3.9E-2</v>
          </cell>
          <cell r="AA36">
            <v>3.3000000000000002E-2</v>
          </cell>
          <cell r="AB36">
            <v>2.9000000000000001E-2</v>
          </cell>
          <cell r="AC36">
            <v>2.5000000000000001E-2</v>
          </cell>
          <cell r="AD36">
            <v>0.02</v>
          </cell>
          <cell r="AE36">
            <v>1.7999999999999999E-2</v>
          </cell>
          <cell r="AF36">
            <v>1.0999999999999999E-2</v>
          </cell>
          <cell r="AG36">
            <v>3.0000000000000001E-3</v>
          </cell>
          <cell r="AH36">
            <v>9.9999999999966782E-4</v>
          </cell>
        </row>
        <row r="37">
          <cell r="A37">
            <v>33</v>
          </cell>
          <cell r="B37">
            <v>1</v>
          </cell>
          <cell r="C37">
            <v>1E-3</v>
          </cell>
          <cell r="D37">
            <v>3.0000000000000001E-3</v>
          </cell>
          <cell r="E37">
            <v>8.9999999999999993E-3</v>
          </cell>
          <cell r="F37">
            <v>1.2999999999999999E-2</v>
          </cell>
          <cell r="G37">
            <v>0.02</v>
          </cell>
          <cell r="H37">
            <v>2.5000000000000001E-2</v>
          </cell>
          <cell r="I37">
            <v>3.1E-2</v>
          </cell>
          <cell r="J37">
            <v>3.4000000000000002E-2</v>
          </cell>
          <cell r="K37">
            <v>0.04</v>
          </cell>
          <cell r="L37">
            <v>4.2000000000000003E-2</v>
          </cell>
          <cell r="M37">
            <v>4.2999999999999997E-2</v>
          </cell>
          <cell r="N37">
            <v>4.3999999999999997E-2</v>
          </cell>
          <cell r="O37">
            <v>4.3999999999999997E-2</v>
          </cell>
          <cell r="P37">
            <v>4.3999999999999997E-2</v>
          </cell>
          <cell r="Q37">
            <v>4.3999999999999997E-2</v>
          </cell>
          <cell r="R37">
            <v>4.3999999999999997E-2</v>
          </cell>
          <cell r="S37">
            <v>4.3999999999999997E-2</v>
          </cell>
          <cell r="T37">
            <v>4.3999999999999997E-2</v>
          </cell>
          <cell r="U37">
            <v>4.3999999999999997E-2</v>
          </cell>
          <cell r="V37">
            <v>4.3999999999999997E-2</v>
          </cell>
          <cell r="W37">
            <v>4.3999999999999997E-2</v>
          </cell>
          <cell r="X37">
            <v>4.3999999999999997E-2</v>
          </cell>
          <cell r="Y37">
            <v>4.3999999999999997E-2</v>
          </cell>
          <cell r="Z37">
            <v>4.2000000000000003E-2</v>
          </cell>
          <cell r="AA37">
            <v>3.5000000000000003E-2</v>
          </cell>
          <cell r="AB37">
            <v>3.2000000000000001E-2</v>
          </cell>
          <cell r="AC37">
            <v>2.7E-2</v>
          </cell>
          <cell r="AD37">
            <v>2.4E-2</v>
          </cell>
          <cell r="AE37">
            <v>1.9E-2</v>
          </cell>
          <cell r="AF37">
            <v>1.7000000000000001E-2</v>
          </cell>
          <cell r="AG37">
            <v>0.01</v>
          </cell>
          <cell r="AH37">
            <v>4.0000000000000001E-3</v>
          </cell>
          <cell r="AI37">
            <v>9.9999999999966782E-4</v>
          </cell>
        </row>
        <row r="38">
          <cell r="A38">
            <v>34</v>
          </cell>
          <cell r="B38">
            <v>1</v>
          </cell>
          <cell r="C38">
            <v>1E-3</v>
          </cell>
          <cell r="D38">
            <v>3.0000000000000001E-3</v>
          </cell>
          <cell r="E38">
            <v>8.0000000000000002E-3</v>
          </cell>
          <cell r="F38">
            <v>1.2E-2</v>
          </cell>
          <cell r="G38">
            <v>1.7999999999999999E-2</v>
          </cell>
          <cell r="H38">
            <v>2.3E-2</v>
          </cell>
          <cell r="I38">
            <v>2.9000000000000001E-2</v>
          </cell>
          <cell r="J38">
            <v>3.1E-2</v>
          </cell>
          <cell r="K38">
            <v>3.6999999999999998E-2</v>
          </cell>
          <cell r="L38">
            <v>4.1000000000000002E-2</v>
          </cell>
          <cell r="M38">
            <v>4.2000000000000003E-2</v>
          </cell>
          <cell r="N38">
            <v>4.2000000000000003E-2</v>
          </cell>
          <cell r="O38">
            <v>4.2000000000000003E-2</v>
          </cell>
          <cell r="P38">
            <v>4.2000000000000003E-2</v>
          </cell>
          <cell r="Q38">
            <v>4.2000000000000003E-2</v>
          </cell>
          <cell r="R38">
            <v>4.2000000000000003E-2</v>
          </cell>
          <cell r="S38">
            <v>4.2000000000000003E-2</v>
          </cell>
          <cell r="T38">
            <v>4.2000000000000003E-2</v>
          </cell>
          <cell r="U38">
            <v>4.2000000000000003E-2</v>
          </cell>
          <cell r="V38">
            <v>4.2000000000000003E-2</v>
          </cell>
          <cell r="W38">
            <v>4.2000000000000003E-2</v>
          </cell>
          <cell r="X38">
            <v>4.2000000000000003E-2</v>
          </cell>
          <cell r="Y38">
            <v>4.2000000000000003E-2</v>
          </cell>
          <cell r="Z38">
            <v>4.2000000000000003E-2</v>
          </cell>
          <cell r="AA38">
            <v>4.1000000000000002E-2</v>
          </cell>
          <cell r="AB38">
            <v>3.6999999999999998E-2</v>
          </cell>
          <cell r="AC38">
            <v>3.1E-2</v>
          </cell>
          <cell r="AD38">
            <v>2.7E-2</v>
          </cell>
          <cell r="AE38">
            <v>2.3E-2</v>
          </cell>
          <cell r="AF38">
            <v>0.02</v>
          </cell>
          <cell r="AG38">
            <v>1.4999999999999999E-2</v>
          </cell>
          <cell r="AH38">
            <v>8.9999999999999993E-3</v>
          </cell>
          <cell r="AI38">
            <v>4.0000000000000001E-3</v>
          </cell>
          <cell r="AJ38">
            <v>1.9999999999996687E-3</v>
          </cell>
        </row>
        <row r="39">
          <cell r="A39">
            <v>35</v>
          </cell>
          <cell r="B39">
            <v>1</v>
          </cell>
          <cell r="C39">
            <v>1E-3</v>
          </cell>
          <cell r="D39">
            <v>3.0000000000000001E-3</v>
          </cell>
          <cell r="E39">
            <v>8.9999999999999993E-3</v>
          </cell>
          <cell r="F39">
            <v>1.2E-2</v>
          </cell>
          <cell r="G39">
            <v>1.7000000000000001E-2</v>
          </cell>
          <cell r="H39">
            <v>2.1999999999999999E-2</v>
          </cell>
          <cell r="I39">
            <v>2.8000000000000001E-2</v>
          </cell>
          <cell r="J39">
            <v>3.1E-2</v>
          </cell>
          <cell r="K39">
            <v>3.5999999999999997E-2</v>
          </cell>
          <cell r="L39">
            <v>0.04</v>
          </cell>
          <cell r="M39">
            <v>4.1000000000000002E-2</v>
          </cell>
          <cell r="N39">
            <v>4.1000000000000002E-2</v>
          </cell>
          <cell r="O39">
            <v>4.1000000000000002E-2</v>
          </cell>
          <cell r="P39">
            <v>4.1000000000000002E-2</v>
          </cell>
          <cell r="Q39">
            <v>4.1000000000000002E-2</v>
          </cell>
          <cell r="R39">
            <v>4.1000000000000002E-2</v>
          </cell>
          <cell r="S39">
            <v>4.1000000000000002E-2</v>
          </cell>
          <cell r="T39">
            <v>4.1000000000000002E-2</v>
          </cell>
          <cell r="U39">
            <v>4.1000000000000002E-2</v>
          </cell>
          <cell r="V39">
            <v>4.1000000000000002E-2</v>
          </cell>
          <cell r="W39">
            <v>4.1000000000000002E-2</v>
          </cell>
          <cell r="X39">
            <v>4.1000000000000002E-2</v>
          </cell>
          <cell r="Y39">
            <v>4.1000000000000002E-2</v>
          </cell>
          <cell r="Z39">
            <v>4.1000000000000002E-2</v>
          </cell>
          <cell r="AA39">
            <v>4.1000000000000002E-2</v>
          </cell>
          <cell r="AB39">
            <v>3.6999999999999998E-2</v>
          </cell>
          <cell r="AC39">
            <v>3.3000000000000002E-2</v>
          </cell>
          <cell r="AD39">
            <v>2.9000000000000001E-2</v>
          </cell>
          <cell r="AE39">
            <v>2.4E-2</v>
          </cell>
          <cell r="AF39">
            <v>2.1999999999999999E-2</v>
          </cell>
          <cell r="AG39">
            <v>1.7000000000000001E-2</v>
          </cell>
          <cell r="AH39">
            <v>1.2E-2</v>
          </cell>
          <cell r="AI39">
            <v>7.0000000000000001E-3</v>
          </cell>
          <cell r="AJ39">
            <v>3.0000000000000001E-3</v>
          </cell>
          <cell r="AK39">
            <v>1.9999999999996687E-3</v>
          </cell>
        </row>
        <row r="40">
          <cell r="A40">
            <v>36</v>
          </cell>
          <cell r="B40">
            <v>1</v>
          </cell>
          <cell r="C40">
            <v>1E-3</v>
          </cell>
          <cell r="D40">
            <v>4.0000000000000001E-3</v>
          </cell>
          <cell r="E40">
            <v>8.0000000000000002E-3</v>
          </cell>
          <cell r="F40">
            <v>1.2999999999999999E-2</v>
          </cell>
          <cell r="G40">
            <v>1.7000000000000001E-2</v>
          </cell>
          <cell r="H40">
            <v>2.3E-2</v>
          </cell>
          <cell r="I40">
            <v>2.8000000000000001E-2</v>
          </cell>
          <cell r="J40">
            <v>3.1E-2</v>
          </cell>
          <cell r="K40">
            <v>3.5999999999999997E-2</v>
          </cell>
          <cell r="L40">
            <v>3.6999999999999998E-2</v>
          </cell>
          <cell r="M40">
            <v>3.9E-2</v>
          </cell>
          <cell r="N40">
            <v>3.9E-2</v>
          </cell>
          <cell r="O40">
            <v>3.9E-2</v>
          </cell>
          <cell r="P40">
            <v>3.9E-2</v>
          </cell>
          <cell r="Q40">
            <v>3.9E-2</v>
          </cell>
          <cell r="R40">
            <v>3.9E-2</v>
          </cell>
          <cell r="S40">
            <v>3.9E-2</v>
          </cell>
          <cell r="T40">
            <v>3.9E-2</v>
          </cell>
          <cell r="U40">
            <v>3.9E-2</v>
          </cell>
          <cell r="V40">
            <v>3.9E-2</v>
          </cell>
          <cell r="W40">
            <v>3.9E-2</v>
          </cell>
          <cell r="X40">
            <v>3.9E-2</v>
          </cell>
          <cell r="Y40">
            <v>3.9E-2</v>
          </cell>
          <cell r="Z40">
            <v>3.9E-2</v>
          </cell>
          <cell r="AA40">
            <v>3.9E-2</v>
          </cell>
          <cell r="AB40">
            <v>3.6999999999999998E-2</v>
          </cell>
          <cell r="AC40">
            <v>3.5000000000000003E-2</v>
          </cell>
          <cell r="AD40">
            <v>3.1E-2</v>
          </cell>
          <cell r="AE40">
            <v>2.5999999999999999E-2</v>
          </cell>
          <cell r="AF40">
            <v>2.5000000000000001E-2</v>
          </cell>
          <cell r="AG40">
            <v>0.02</v>
          </cell>
          <cell r="AH40">
            <v>1.6E-2</v>
          </cell>
          <cell r="AI40">
            <v>1.2999999999999999E-2</v>
          </cell>
          <cell r="AJ40">
            <v>8.0000000000000002E-3</v>
          </cell>
          <cell r="AK40">
            <v>4.0000000000000001E-3</v>
          </cell>
          <cell r="AL40">
            <v>1.9999999999996687E-3</v>
          </cell>
        </row>
        <row r="41">
          <cell r="A41">
            <v>37</v>
          </cell>
          <cell r="B41">
            <v>1</v>
          </cell>
          <cell r="C41">
            <v>1E-3</v>
          </cell>
          <cell r="D41">
            <v>4.0000000000000001E-3</v>
          </cell>
          <cell r="E41">
            <v>8.0000000000000002E-3</v>
          </cell>
          <cell r="F41">
            <v>1.2999999999999999E-2</v>
          </cell>
          <cell r="G41">
            <v>1.7000000000000001E-2</v>
          </cell>
          <cell r="H41">
            <v>2.3E-2</v>
          </cell>
          <cell r="I41">
            <v>2.7E-2</v>
          </cell>
          <cell r="J41">
            <v>0.03</v>
          </cell>
          <cell r="K41">
            <v>3.1E-2</v>
          </cell>
          <cell r="L41">
            <v>3.5999999999999997E-2</v>
          </cell>
          <cell r="M41">
            <v>3.6999999999999998E-2</v>
          </cell>
          <cell r="N41">
            <v>3.7999999999999999E-2</v>
          </cell>
          <cell r="O41">
            <v>3.7999999999999999E-2</v>
          </cell>
          <cell r="P41">
            <v>3.7999999999999999E-2</v>
          </cell>
          <cell r="Q41">
            <v>3.7999999999999999E-2</v>
          </cell>
          <cell r="R41">
            <v>3.7999999999999999E-2</v>
          </cell>
          <cell r="S41">
            <v>3.7999999999999999E-2</v>
          </cell>
          <cell r="T41">
            <v>3.7999999999999999E-2</v>
          </cell>
          <cell r="U41">
            <v>3.7999999999999999E-2</v>
          </cell>
          <cell r="V41">
            <v>3.7999999999999999E-2</v>
          </cell>
          <cell r="W41">
            <v>3.7999999999999999E-2</v>
          </cell>
          <cell r="X41">
            <v>3.7999999999999999E-2</v>
          </cell>
          <cell r="Y41">
            <v>3.7999999999999999E-2</v>
          </cell>
          <cell r="Z41">
            <v>3.7999999999999999E-2</v>
          </cell>
          <cell r="AA41">
            <v>3.7999999999999999E-2</v>
          </cell>
          <cell r="AB41">
            <v>3.7999999999999999E-2</v>
          </cell>
          <cell r="AC41">
            <v>3.5999999999999997E-2</v>
          </cell>
          <cell r="AD41">
            <v>3.2000000000000001E-2</v>
          </cell>
          <cell r="AE41">
            <v>2.7E-2</v>
          </cell>
          <cell r="AF41">
            <v>2.5000000000000001E-2</v>
          </cell>
          <cell r="AG41">
            <v>2.1999999999999999E-2</v>
          </cell>
          <cell r="AH41">
            <v>1.9E-2</v>
          </cell>
          <cell r="AI41">
            <v>1.7000000000000001E-2</v>
          </cell>
          <cell r="AJ41">
            <v>1.4E-2</v>
          </cell>
          <cell r="AK41">
            <v>7.0000000000000001E-3</v>
          </cell>
          <cell r="AL41">
            <v>3.0000000000000001E-3</v>
          </cell>
          <cell r="AM41">
            <v>9.9999999999966782E-4</v>
          </cell>
        </row>
        <row r="42">
          <cell r="A42">
            <v>38</v>
          </cell>
          <cell r="B42">
            <v>1</v>
          </cell>
          <cell r="C42">
            <v>1E-3</v>
          </cell>
          <cell r="D42">
            <v>3.0000000000000001E-3</v>
          </cell>
          <cell r="E42">
            <v>7.0000000000000001E-3</v>
          </cell>
          <cell r="F42">
            <v>1.2E-2</v>
          </cell>
          <cell r="G42">
            <v>1.6E-2</v>
          </cell>
          <cell r="H42">
            <v>0.02</v>
          </cell>
          <cell r="I42">
            <v>2.5000000000000001E-2</v>
          </cell>
          <cell r="J42">
            <v>2.8000000000000001E-2</v>
          </cell>
          <cell r="K42">
            <v>3.1E-2</v>
          </cell>
          <cell r="L42">
            <v>3.3000000000000002E-2</v>
          </cell>
          <cell r="M42">
            <v>3.5000000000000003E-2</v>
          </cell>
          <cell r="N42">
            <v>3.6999999999999998E-2</v>
          </cell>
          <cell r="O42">
            <v>3.6999999999999998E-2</v>
          </cell>
          <cell r="P42">
            <v>3.6999999999999998E-2</v>
          </cell>
          <cell r="Q42">
            <v>3.6999999999999998E-2</v>
          </cell>
          <cell r="R42">
            <v>3.6999999999999998E-2</v>
          </cell>
          <cell r="S42">
            <v>3.6999999999999998E-2</v>
          </cell>
          <cell r="T42">
            <v>3.6999999999999998E-2</v>
          </cell>
          <cell r="U42">
            <v>3.6999999999999998E-2</v>
          </cell>
          <cell r="V42">
            <v>3.6999999999999998E-2</v>
          </cell>
          <cell r="W42">
            <v>3.6999999999999998E-2</v>
          </cell>
          <cell r="X42">
            <v>3.6999999999999998E-2</v>
          </cell>
          <cell r="Y42">
            <v>3.6999999999999998E-2</v>
          </cell>
          <cell r="Z42">
            <v>3.6999999999999998E-2</v>
          </cell>
          <cell r="AA42">
            <v>3.6999999999999998E-2</v>
          </cell>
          <cell r="AB42">
            <v>3.6999999999999998E-2</v>
          </cell>
          <cell r="AC42">
            <v>3.6999999999999998E-2</v>
          </cell>
          <cell r="AD42">
            <v>3.2000000000000001E-2</v>
          </cell>
          <cell r="AE42">
            <v>2.9000000000000001E-2</v>
          </cell>
          <cell r="AF42">
            <v>2.7E-2</v>
          </cell>
          <cell r="AG42">
            <v>2.4E-2</v>
          </cell>
          <cell r="AH42">
            <v>2.1999999999999999E-2</v>
          </cell>
          <cell r="AI42">
            <v>1.9E-2</v>
          </cell>
          <cell r="AJ42">
            <v>1.6E-2</v>
          </cell>
          <cell r="AK42">
            <v>1.4E-2</v>
          </cell>
          <cell r="AL42">
            <v>8.0000000000000002E-3</v>
          </cell>
          <cell r="AM42">
            <v>4.0000000000000001E-3</v>
          </cell>
          <cell r="AN42">
            <v>1.9999999999996687E-3</v>
          </cell>
        </row>
        <row r="43">
          <cell r="A43">
            <v>39</v>
          </cell>
          <cell r="B43">
            <v>1</v>
          </cell>
          <cell r="C43">
            <v>1E-3</v>
          </cell>
          <cell r="D43">
            <v>3.0000000000000001E-3</v>
          </cell>
          <cell r="E43">
            <v>6.0000000000000001E-3</v>
          </cell>
          <cell r="F43">
            <v>1.0999999999999999E-2</v>
          </cell>
          <cell r="G43">
            <v>1.4999999999999999E-2</v>
          </cell>
          <cell r="H43">
            <v>1.7000000000000001E-2</v>
          </cell>
          <cell r="I43">
            <v>2.1000000000000001E-2</v>
          </cell>
          <cell r="J43">
            <v>2.5999999999999999E-2</v>
          </cell>
          <cell r="K43">
            <v>2.9000000000000001E-2</v>
          </cell>
          <cell r="L43">
            <v>3.1E-2</v>
          </cell>
          <cell r="M43">
            <v>3.3000000000000002E-2</v>
          </cell>
          <cell r="N43">
            <v>3.6999999999999998E-2</v>
          </cell>
          <cell r="O43">
            <v>3.6999999999999998E-2</v>
          </cell>
          <cell r="P43">
            <v>3.6999999999999998E-2</v>
          </cell>
          <cell r="Q43">
            <v>3.6999999999999998E-2</v>
          </cell>
          <cell r="R43">
            <v>3.6999999999999998E-2</v>
          </cell>
          <cell r="S43">
            <v>3.6999999999999998E-2</v>
          </cell>
          <cell r="T43">
            <v>3.6999999999999998E-2</v>
          </cell>
          <cell r="U43">
            <v>3.6999999999999998E-2</v>
          </cell>
          <cell r="V43">
            <v>3.6999999999999998E-2</v>
          </cell>
          <cell r="W43">
            <v>3.6999999999999998E-2</v>
          </cell>
          <cell r="X43">
            <v>3.6999999999999998E-2</v>
          </cell>
          <cell r="Y43">
            <v>3.6999999999999998E-2</v>
          </cell>
          <cell r="Z43">
            <v>3.6999999999999998E-2</v>
          </cell>
          <cell r="AA43">
            <v>3.6999999999999998E-2</v>
          </cell>
          <cell r="AB43">
            <v>3.6999999999999998E-2</v>
          </cell>
          <cell r="AC43">
            <v>3.6999999999999998E-2</v>
          </cell>
          <cell r="AD43">
            <v>3.4000000000000002E-2</v>
          </cell>
          <cell r="AE43">
            <v>3.1E-2</v>
          </cell>
          <cell r="AF43">
            <v>0.03</v>
          </cell>
          <cell r="AG43">
            <v>2.7E-2</v>
          </cell>
          <cell r="AH43">
            <v>2.1999999999999999E-2</v>
          </cell>
          <cell r="AI43">
            <v>1.9E-2</v>
          </cell>
          <cell r="AJ43">
            <v>1.6E-2</v>
          </cell>
          <cell r="AK43">
            <v>1.4E-2</v>
          </cell>
          <cell r="AL43">
            <v>1.0999999999999999E-2</v>
          </cell>
          <cell r="AM43">
            <v>7.0000000000000001E-3</v>
          </cell>
          <cell r="AN43">
            <v>3.0000000000000001E-3</v>
          </cell>
          <cell r="AO43">
            <v>9.9999999999966782E-4</v>
          </cell>
        </row>
        <row r="44">
          <cell r="A44">
            <v>40</v>
          </cell>
          <cell r="B44">
            <v>1</v>
          </cell>
          <cell r="C44">
            <v>1E-3</v>
          </cell>
          <cell r="D44">
            <v>2E-3</v>
          </cell>
          <cell r="E44">
            <v>5.0000000000000001E-3</v>
          </cell>
          <cell r="F44">
            <v>1.0999999999999999E-2</v>
          </cell>
          <cell r="G44">
            <v>1.2999999999999999E-2</v>
          </cell>
          <cell r="H44">
            <v>1.7000000000000001E-2</v>
          </cell>
          <cell r="I44">
            <v>2.1999999999999999E-2</v>
          </cell>
          <cell r="J44">
            <v>2.4E-2</v>
          </cell>
          <cell r="K44">
            <v>2.7E-2</v>
          </cell>
          <cell r="L44">
            <v>3.1E-2</v>
          </cell>
          <cell r="M44">
            <v>3.3000000000000002E-2</v>
          </cell>
          <cell r="N44">
            <v>3.5999999999999997E-2</v>
          </cell>
          <cell r="O44">
            <v>3.5999999999999997E-2</v>
          </cell>
          <cell r="P44">
            <v>3.5999999999999997E-2</v>
          </cell>
          <cell r="Q44">
            <v>3.5999999999999997E-2</v>
          </cell>
          <cell r="R44">
            <v>3.5999999999999997E-2</v>
          </cell>
          <cell r="S44">
            <v>3.5999999999999997E-2</v>
          </cell>
          <cell r="T44">
            <v>3.5999999999999997E-2</v>
          </cell>
          <cell r="U44">
            <v>3.5999999999999997E-2</v>
          </cell>
          <cell r="V44">
            <v>3.5999999999999997E-2</v>
          </cell>
          <cell r="W44">
            <v>3.5999999999999997E-2</v>
          </cell>
          <cell r="X44">
            <v>3.5999999999999997E-2</v>
          </cell>
          <cell r="Y44">
            <v>3.5999999999999997E-2</v>
          </cell>
          <cell r="Z44">
            <v>3.5999999999999997E-2</v>
          </cell>
          <cell r="AA44">
            <v>3.5999999999999997E-2</v>
          </cell>
          <cell r="AB44">
            <v>3.5999999999999997E-2</v>
          </cell>
          <cell r="AC44">
            <v>3.5999999999999997E-2</v>
          </cell>
          <cell r="AD44">
            <v>3.5999999999999997E-2</v>
          </cell>
          <cell r="AE44">
            <v>3.3000000000000002E-2</v>
          </cell>
          <cell r="AF44">
            <v>0.03</v>
          </cell>
          <cell r="AG44">
            <v>2.7E-2</v>
          </cell>
          <cell r="AH44">
            <v>2.4E-2</v>
          </cell>
          <cell r="AI44">
            <v>2.1999999999999999E-2</v>
          </cell>
          <cell r="AJ44">
            <v>1.7999999999999999E-2</v>
          </cell>
          <cell r="AK44">
            <v>1.6E-2</v>
          </cell>
          <cell r="AL44">
            <v>1.2999999999999999E-2</v>
          </cell>
          <cell r="AM44">
            <v>8.9999999999999993E-3</v>
          </cell>
          <cell r="AN44">
            <v>6.0000000000000001E-3</v>
          </cell>
          <cell r="AO44">
            <v>3.0000000000000001E-3</v>
          </cell>
          <cell r="AP44">
            <v>9.9999999999966782E-4</v>
          </cell>
        </row>
        <row r="45">
          <cell r="A45">
            <v>41</v>
          </cell>
          <cell r="B45">
            <v>1</v>
          </cell>
          <cell r="C45">
            <v>5.0000000000000001E-4</v>
          </cell>
          <cell r="D45">
            <v>2E-3</v>
          </cell>
          <cell r="E45">
            <v>6.0000000000000001E-3</v>
          </cell>
          <cell r="F45">
            <v>8.9999999999999993E-3</v>
          </cell>
          <cell r="G45">
            <v>1.0999999999999999E-2</v>
          </cell>
          <cell r="H45">
            <v>1.4999999999999999E-2</v>
          </cell>
          <cell r="I45">
            <v>1.7999999999999999E-2</v>
          </cell>
          <cell r="J45">
            <v>2.1999999999999999E-2</v>
          </cell>
          <cell r="K45">
            <v>2.4E-2</v>
          </cell>
          <cell r="L45">
            <v>2.7E-2</v>
          </cell>
          <cell r="M45">
            <v>3.1E-2</v>
          </cell>
          <cell r="N45">
            <v>3.3000000000000002E-2</v>
          </cell>
          <cell r="O45">
            <v>3.4000000000000002E-2</v>
          </cell>
          <cell r="P45">
            <v>3.5000000000000003E-2</v>
          </cell>
          <cell r="Q45">
            <v>3.5000000000000003E-2</v>
          </cell>
          <cell r="R45">
            <v>3.5000000000000003E-2</v>
          </cell>
          <cell r="S45">
            <v>3.5000000000000003E-2</v>
          </cell>
          <cell r="T45">
            <v>3.5000000000000003E-2</v>
          </cell>
          <cell r="U45">
            <v>3.5000000000000003E-2</v>
          </cell>
          <cell r="V45">
            <v>3.5000000000000003E-2</v>
          </cell>
          <cell r="W45">
            <v>3.5000000000000003E-2</v>
          </cell>
          <cell r="X45">
            <v>3.5000000000000003E-2</v>
          </cell>
          <cell r="Y45">
            <v>3.5000000000000003E-2</v>
          </cell>
          <cell r="Z45">
            <v>3.5000000000000003E-2</v>
          </cell>
          <cell r="AA45">
            <v>3.5000000000000003E-2</v>
          </cell>
          <cell r="AB45">
            <v>3.5000000000000003E-2</v>
          </cell>
          <cell r="AC45">
            <v>3.5000000000000003E-2</v>
          </cell>
          <cell r="AD45">
            <v>3.5000000000000003E-2</v>
          </cell>
          <cell r="AE45">
            <v>3.4000000000000002E-2</v>
          </cell>
          <cell r="AF45">
            <v>3.3000000000000002E-2</v>
          </cell>
          <cell r="AG45">
            <v>0.03</v>
          </cell>
          <cell r="AH45">
            <v>2.8000000000000001E-2</v>
          </cell>
          <cell r="AI45">
            <v>2.5000000000000001E-2</v>
          </cell>
          <cell r="AJ45">
            <v>2.1999999999999999E-2</v>
          </cell>
          <cell r="AK45">
            <v>1.9E-2</v>
          </cell>
          <cell r="AL45">
            <v>1.7000000000000001E-2</v>
          </cell>
          <cell r="AM45">
            <v>1.2999999999999999E-2</v>
          </cell>
          <cell r="AN45">
            <v>0.01</v>
          </cell>
          <cell r="AO45">
            <v>7.0000000000000001E-3</v>
          </cell>
          <cell r="AP45">
            <v>3.0000000000000001E-3</v>
          </cell>
          <cell r="AQ45">
            <v>1.4999999999993907E-3</v>
          </cell>
        </row>
        <row r="46">
          <cell r="A46">
            <v>42</v>
          </cell>
          <cell r="B46">
            <v>1</v>
          </cell>
          <cell r="C46">
            <v>5.0000000000000001E-4</v>
          </cell>
          <cell r="D46">
            <v>3.0000000000000001E-3</v>
          </cell>
          <cell r="E46">
            <v>6.0000000000000001E-3</v>
          </cell>
          <cell r="F46">
            <v>8.9999999999999993E-3</v>
          </cell>
          <cell r="G46">
            <v>1.2999999999999999E-2</v>
          </cell>
          <cell r="H46">
            <v>1.4999999999999999E-2</v>
          </cell>
          <cell r="I46">
            <v>1.7999999999999999E-2</v>
          </cell>
          <cell r="J46">
            <v>2.3E-2</v>
          </cell>
          <cell r="K46">
            <v>2.4E-2</v>
          </cell>
          <cell r="L46">
            <v>2.7E-2</v>
          </cell>
          <cell r="M46">
            <v>3.1E-2</v>
          </cell>
          <cell r="N46">
            <v>3.3000000000000002E-2</v>
          </cell>
          <cell r="O46">
            <v>3.4000000000000002E-2</v>
          </cell>
          <cell r="P46">
            <v>3.4000000000000002E-2</v>
          </cell>
          <cell r="Q46">
            <v>3.4000000000000002E-2</v>
          </cell>
          <cell r="R46">
            <v>3.4000000000000002E-2</v>
          </cell>
          <cell r="S46">
            <v>3.4000000000000002E-2</v>
          </cell>
          <cell r="T46">
            <v>3.4000000000000002E-2</v>
          </cell>
          <cell r="U46">
            <v>3.4000000000000002E-2</v>
          </cell>
          <cell r="V46">
            <v>3.4000000000000002E-2</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3.3000000000000002E-2</v>
          </cell>
          <cell r="AG46">
            <v>0.03</v>
          </cell>
          <cell r="AH46">
            <v>2.8000000000000001E-2</v>
          </cell>
          <cell r="AI46">
            <v>2.4E-2</v>
          </cell>
          <cell r="AJ46">
            <v>2.1999999999999999E-2</v>
          </cell>
          <cell r="AK46">
            <v>1.9E-2</v>
          </cell>
          <cell r="AL46">
            <v>1.7000000000000001E-2</v>
          </cell>
          <cell r="AM46">
            <v>1.4999999999999999E-2</v>
          </cell>
          <cell r="AN46">
            <v>1.2999999999999999E-2</v>
          </cell>
          <cell r="AO46">
            <v>8.9999999999999993E-3</v>
          </cell>
          <cell r="AP46">
            <v>6.0000000000000001E-3</v>
          </cell>
          <cell r="AQ46">
            <v>2E-3</v>
          </cell>
          <cell r="AR46">
            <v>1.4999999999993907E-3</v>
          </cell>
        </row>
        <row r="47">
          <cell r="A47">
            <v>43</v>
          </cell>
          <cell r="B47">
            <v>1</v>
          </cell>
          <cell r="C47">
            <v>5.0000000000000001E-4</v>
          </cell>
          <cell r="D47">
            <v>3.0000000000000001E-3</v>
          </cell>
          <cell r="E47">
            <v>5.0000000000000001E-3</v>
          </cell>
          <cell r="F47">
            <v>8.9999999999999993E-3</v>
          </cell>
          <cell r="G47">
            <v>1.2E-2</v>
          </cell>
          <cell r="H47">
            <v>1.4999999999999999E-2</v>
          </cell>
          <cell r="I47">
            <v>1.7999999999999999E-2</v>
          </cell>
          <cell r="J47">
            <v>2.1999999999999999E-2</v>
          </cell>
          <cell r="K47">
            <v>2.4E-2</v>
          </cell>
          <cell r="L47">
            <v>2.7E-2</v>
          </cell>
          <cell r="M47">
            <v>3.1E-2</v>
          </cell>
          <cell r="N47">
            <v>3.2000000000000001E-2</v>
          </cell>
          <cell r="O47">
            <v>3.3000000000000002E-2</v>
          </cell>
          <cell r="P47">
            <v>3.3000000000000002E-2</v>
          </cell>
          <cell r="Q47">
            <v>3.3000000000000002E-2</v>
          </cell>
          <cell r="R47">
            <v>3.3000000000000002E-2</v>
          </cell>
          <cell r="S47">
            <v>3.3000000000000002E-2</v>
          </cell>
          <cell r="T47">
            <v>3.3000000000000002E-2</v>
          </cell>
          <cell r="U47">
            <v>3.3000000000000002E-2</v>
          </cell>
          <cell r="V47">
            <v>3.3000000000000002E-2</v>
          </cell>
          <cell r="W47">
            <v>3.3000000000000002E-2</v>
          </cell>
          <cell r="X47">
            <v>3.3000000000000002E-2</v>
          </cell>
          <cell r="Y47">
            <v>3.3000000000000002E-2</v>
          </cell>
          <cell r="Z47">
            <v>3.3000000000000002E-2</v>
          </cell>
          <cell r="AA47">
            <v>3.3000000000000002E-2</v>
          </cell>
          <cell r="AB47">
            <v>3.3000000000000002E-2</v>
          </cell>
          <cell r="AC47">
            <v>3.3000000000000002E-2</v>
          </cell>
          <cell r="AD47">
            <v>3.3000000000000002E-2</v>
          </cell>
          <cell r="AE47">
            <v>3.3000000000000002E-2</v>
          </cell>
          <cell r="AF47">
            <v>3.3000000000000002E-2</v>
          </cell>
          <cell r="AG47">
            <v>0.03</v>
          </cell>
          <cell r="AH47">
            <v>2.8000000000000001E-2</v>
          </cell>
          <cell r="AI47">
            <v>2.5000000000000001E-2</v>
          </cell>
          <cell r="AJ47">
            <v>2.3E-2</v>
          </cell>
          <cell r="AK47">
            <v>2.1999999999999999E-2</v>
          </cell>
          <cell r="AL47">
            <v>0.02</v>
          </cell>
          <cell r="AM47">
            <v>1.7999999999999999E-2</v>
          </cell>
          <cell r="AN47">
            <v>1.4E-2</v>
          </cell>
          <cell r="AO47">
            <v>1.0999999999999999E-2</v>
          </cell>
          <cell r="AP47">
            <v>8.0000000000000002E-3</v>
          </cell>
          <cell r="AQ47">
            <v>5.0000000000000001E-3</v>
          </cell>
          <cell r="AR47">
            <v>2E-3</v>
          </cell>
          <cell r="AS47">
            <v>1.4999999999993907E-3</v>
          </cell>
        </row>
        <row r="48">
          <cell r="A48">
            <v>44</v>
          </cell>
          <cell r="B48">
            <v>1</v>
          </cell>
          <cell r="C48">
            <v>5.0000000000000001E-4</v>
          </cell>
          <cell r="D48">
            <v>3.0000000000000001E-3</v>
          </cell>
          <cell r="E48">
            <v>6.0000000000000001E-3</v>
          </cell>
          <cell r="F48">
            <v>8.9999999999999993E-3</v>
          </cell>
          <cell r="G48">
            <v>1.0999999999999999E-2</v>
          </cell>
          <cell r="H48">
            <v>1.4999999999999999E-2</v>
          </cell>
          <cell r="I48">
            <v>1.7000000000000001E-2</v>
          </cell>
          <cell r="J48">
            <v>0.02</v>
          </cell>
          <cell r="K48">
            <v>2.4E-2</v>
          </cell>
          <cell r="L48">
            <v>2.5999999999999999E-2</v>
          </cell>
          <cell r="M48">
            <v>2.8000000000000001E-2</v>
          </cell>
          <cell r="N48">
            <v>0.03</v>
          </cell>
          <cell r="O48">
            <v>3.1E-2</v>
          </cell>
          <cell r="P48">
            <v>3.2000000000000001E-2</v>
          </cell>
          <cell r="Q48">
            <v>3.3000000000000002E-2</v>
          </cell>
          <cell r="R48">
            <v>3.3000000000000002E-2</v>
          </cell>
          <cell r="S48">
            <v>3.3000000000000002E-2</v>
          </cell>
          <cell r="T48">
            <v>3.3000000000000002E-2</v>
          </cell>
          <cell r="U48">
            <v>3.3000000000000002E-2</v>
          </cell>
          <cell r="V48">
            <v>3.3000000000000002E-2</v>
          </cell>
          <cell r="W48">
            <v>3.3000000000000002E-2</v>
          </cell>
          <cell r="X48">
            <v>3.3000000000000002E-2</v>
          </cell>
          <cell r="Y48">
            <v>3.3000000000000002E-2</v>
          </cell>
          <cell r="Z48">
            <v>3.3000000000000002E-2</v>
          </cell>
          <cell r="AA48">
            <v>3.3000000000000002E-2</v>
          </cell>
          <cell r="AB48">
            <v>3.3000000000000002E-2</v>
          </cell>
          <cell r="AC48">
            <v>3.3000000000000002E-2</v>
          </cell>
          <cell r="AD48">
            <v>3.3000000000000002E-2</v>
          </cell>
          <cell r="AE48">
            <v>3.3000000000000002E-2</v>
          </cell>
          <cell r="AF48">
            <v>3.3000000000000002E-2</v>
          </cell>
          <cell r="AG48">
            <v>3.1E-2</v>
          </cell>
          <cell r="AH48">
            <v>2.8000000000000001E-2</v>
          </cell>
          <cell r="AI48">
            <v>2.5000000000000001E-2</v>
          </cell>
          <cell r="AJ48">
            <v>2.3E-2</v>
          </cell>
          <cell r="AK48">
            <v>2.1000000000000001E-2</v>
          </cell>
          <cell r="AL48">
            <v>0.02</v>
          </cell>
          <cell r="AM48">
            <v>1.7999999999999999E-2</v>
          </cell>
          <cell r="AN48">
            <v>1.4999999999999999E-2</v>
          </cell>
          <cell r="AO48">
            <v>1.2999999999999999E-2</v>
          </cell>
          <cell r="AP48">
            <v>0.01</v>
          </cell>
          <cell r="AQ48">
            <v>8.0000000000000002E-3</v>
          </cell>
          <cell r="AR48">
            <v>4.0000000000000001E-3</v>
          </cell>
          <cell r="AS48">
            <v>2E-3</v>
          </cell>
          <cell r="AT48">
            <v>1.4999999999993907E-3</v>
          </cell>
        </row>
        <row r="49">
          <cell r="A49">
            <v>45</v>
          </cell>
          <cell r="B49">
            <v>1</v>
          </cell>
          <cell r="C49">
            <v>5.0000000000000001E-4</v>
          </cell>
          <cell r="D49">
            <v>3.0000000000000001E-3</v>
          </cell>
          <cell r="E49">
            <v>6.0000000000000001E-3</v>
          </cell>
          <cell r="F49">
            <v>8.0000000000000002E-3</v>
          </cell>
          <cell r="G49">
            <v>0.01</v>
          </cell>
          <cell r="H49">
            <v>1.4E-2</v>
          </cell>
          <cell r="I49">
            <v>1.7000000000000001E-2</v>
          </cell>
          <cell r="J49">
            <v>0.02</v>
          </cell>
          <cell r="K49">
            <v>2.1999999999999999E-2</v>
          </cell>
          <cell r="L49">
            <v>2.4E-2</v>
          </cell>
          <cell r="M49">
            <v>2.7E-2</v>
          </cell>
          <cell r="N49">
            <v>2.9000000000000001E-2</v>
          </cell>
          <cell r="O49">
            <v>3.1E-2</v>
          </cell>
          <cell r="P49">
            <v>3.2000000000000001E-2</v>
          </cell>
          <cell r="Q49">
            <v>3.2000000000000001E-2</v>
          </cell>
          <cell r="R49">
            <v>3.2000000000000001E-2</v>
          </cell>
          <cell r="S49">
            <v>3.2000000000000001E-2</v>
          </cell>
          <cell r="T49">
            <v>3.2000000000000001E-2</v>
          </cell>
          <cell r="U49">
            <v>3.2000000000000001E-2</v>
          </cell>
          <cell r="V49">
            <v>3.2000000000000001E-2</v>
          </cell>
          <cell r="W49">
            <v>3.2000000000000001E-2</v>
          </cell>
          <cell r="X49">
            <v>3.2000000000000001E-2</v>
          </cell>
          <cell r="Y49">
            <v>3.2000000000000001E-2</v>
          </cell>
          <cell r="Z49">
            <v>3.2000000000000001E-2</v>
          </cell>
          <cell r="AA49">
            <v>3.2000000000000001E-2</v>
          </cell>
          <cell r="AB49">
            <v>3.2000000000000001E-2</v>
          </cell>
          <cell r="AC49">
            <v>3.2000000000000001E-2</v>
          </cell>
          <cell r="AD49">
            <v>3.2000000000000001E-2</v>
          </cell>
          <cell r="AE49">
            <v>3.2000000000000001E-2</v>
          </cell>
          <cell r="AF49">
            <v>3.2000000000000001E-2</v>
          </cell>
          <cell r="AG49">
            <v>3.1E-2</v>
          </cell>
          <cell r="AH49">
            <v>2.8000000000000001E-2</v>
          </cell>
          <cell r="AI49">
            <v>2.5999999999999999E-2</v>
          </cell>
          <cell r="AJ49">
            <v>2.5000000000000001E-2</v>
          </cell>
          <cell r="AK49">
            <v>2.3E-2</v>
          </cell>
          <cell r="AL49">
            <v>2.1000000000000001E-2</v>
          </cell>
          <cell r="AM49">
            <v>0.02</v>
          </cell>
          <cell r="AN49">
            <v>1.7000000000000001E-2</v>
          </cell>
          <cell r="AO49">
            <v>1.4999999999999999E-2</v>
          </cell>
          <cell r="AP49">
            <v>1.2999999999999999E-2</v>
          </cell>
          <cell r="AQ49">
            <v>0.01</v>
          </cell>
          <cell r="AR49">
            <v>8.0000000000000002E-3</v>
          </cell>
          <cell r="AS49">
            <v>4.0000000000000001E-3</v>
          </cell>
          <cell r="AT49">
            <v>2E-3</v>
          </cell>
          <cell r="AU49">
            <v>1.4999999999993907E-3</v>
          </cell>
        </row>
        <row r="50">
          <cell r="A50">
            <v>46</v>
          </cell>
          <cell r="B50">
            <v>1</v>
          </cell>
          <cell r="C50">
            <v>5.0000000000000001E-4</v>
          </cell>
          <cell r="D50">
            <v>3.0000000000000001E-3</v>
          </cell>
          <cell r="E50">
            <v>6.0000000000000001E-3</v>
          </cell>
          <cell r="F50">
            <v>8.0000000000000002E-3</v>
          </cell>
          <cell r="G50">
            <v>1.2E-2</v>
          </cell>
          <cell r="H50">
            <v>1.4E-2</v>
          </cell>
          <cell r="I50">
            <v>1.7000000000000001E-2</v>
          </cell>
          <cell r="J50">
            <v>0.02</v>
          </cell>
          <cell r="K50">
            <v>2.1000000000000001E-2</v>
          </cell>
          <cell r="L50">
            <v>2.4E-2</v>
          </cell>
          <cell r="M50">
            <v>2.7E-2</v>
          </cell>
          <cell r="N50">
            <v>2.9000000000000001E-2</v>
          </cell>
          <cell r="O50">
            <v>0.03</v>
          </cell>
          <cell r="P50">
            <v>3.1E-2</v>
          </cell>
          <cell r="Q50">
            <v>3.1E-2</v>
          </cell>
          <cell r="R50">
            <v>3.1E-2</v>
          </cell>
          <cell r="S50">
            <v>3.1E-2</v>
          </cell>
          <cell r="T50">
            <v>3.1E-2</v>
          </cell>
          <cell r="U50">
            <v>3.1E-2</v>
          </cell>
          <cell r="V50">
            <v>3.1E-2</v>
          </cell>
          <cell r="W50">
            <v>3.1E-2</v>
          </cell>
          <cell r="X50">
            <v>3.1E-2</v>
          </cell>
          <cell r="Y50">
            <v>3.1E-2</v>
          </cell>
          <cell r="Z50">
            <v>3.1E-2</v>
          </cell>
          <cell r="AA50">
            <v>3.1E-2</v>
          </cell>
          <cell r="AB50">
            <v>3.1E-2</v>
          </cell>
          <cell r="AC50">
            <v>3.1E-2</v>
          </cell>
          <cell r="AD50">
            <v>3.1E-2</v>
          </cell>
          <cell r="AE50">
            <v>3.1E-2</v>
          </cell>
          <cell r="AF50">
            <v>3.1E-2</v>
          </cell>
          <cell r="AG50">
            <v>3.1E-2</v>
          </cell>
          <cell r="AH50">
            <v>3.1E-2</v>
          </cell>
          <cell r="AI50">
            <v>2.9000000000000001E-2</v>
          </cell>
          <cell r="AJ50">
            <v>2.7E-2</v>
          </cell>
          <cell r="AK50">
            <v>2.4E-2</v>
          </cell>
          <cell r="AL50">
            <v>2.1000000000000001E-2</v>
          </cell>
          <cell r="AM50">
            <v>0.02</v>
          </cell>
          <cell r="AN50">
            <v>1.7000000000000001E-2</v>
          </cell>
          <cell r="AO50">
            <v>1.6E-2</v>
          </cell>
          <cell r="AP50">
            <v>1.2999999999999999E-2</v>
          </cell>
          <cell r="AQ50">
            <v>1.0999999999999999E-2</v>
          </cell>
          <cell r="AR50">
            <v>8.0000000000000002E-3</v>
          </cell>
          <cell r="AS50">
            <v>7.0000000000000001E-3</v>
          </cell>
          <cell r="AT50">
            <v>3.0000000000000001E-3</v>
          </cell>
          <cell r="AU50">
            <v>2E-3</v>
          </cell>
          <cell r="AV50">
            <v>1.4999999999993907E-3</v>
          </cell>
        </row>
        <row r="51">
          <cell r="A51">
            <v>47</v>
          </cell>
          <cell r="B51">
            <v>1</v>
          </cell>
          <cell r="C51">
            <v>5.0000000000000001E-4</v>
          </cell>
          <cell r="D51">
            <v>3.0000000000000001E-3</v>
          </cell>
          <cell r="E51">
            <v>6.0000000000000001E-3</v>
          </cell>
          <cell r="F51">
            <v>8.0000000000000002E-3</v>
          </cell>
          <cell r="G51">
            <v>1.0999999999999999E-2</v>
          </cell>
          <cell r="H51">
            <v>1.4E-2</v>
          </cell>
          <cell r="I51">
            <v>1.7000000000000001E-2</v>
          </cell>
          <cell r="J51">
            <v>1.9E-2</v>
          </cell>
          <cell r="K51">
            <v>0.02</v>
          </cell>
          <cell r="L51">
            <v>2.1999999999999999E-2</v>
          </cell>
          <cell r="M51">
            <v>2.4E-2</v>
          </cell>
          <cell r="N51">
            <v>2.7E-2</v>
          </cell>
          <cell r="O51">
            <v>2.8000000000000001E-2</v>
          </cell>
          <cell r="P51">
            <v>2.9000000000000001E-2</v>
          </cell>
          <cell r="Q51">
            <v>0.03</v>
          </cell>
          <cell r="R51">
            <v>0.03</v>
          </cell>
          <cell r="S51">
            <v>0.03</v>
          </cell>
          <cell r="T51">
            <v>0.03</v>
          </cell>
          <cell r="U51">
            <v>0.03</v>
          </cell>
          <cell r="V51">
            <v>0.03</v>
          </cell>
          <cell r="W51">
            <v>0.03</v>
          </cell>
          <cell r="X51">
            <v>0.03</v>
          </cell>
          <cell r="Y51">
            <v>0.03</v>
          </cell>
          <cell r="Z51">
            <v>0.03</v>
          </cell>
          <cell r="AA51">
            <v>0.03</v>
          </cell>
          <cell r="AB51">
            <v>0.03</v>
          </cell>
          <cell r="AC51">
            <v>0.03</v>
          </cell>
          <cell r="AD51">
            <v>0.03</v>
          </cell>
          <cell r="AE51">
            <v>0.03</v>
          </cell>
          <cell r="AF51">
            <v>0.03</v>
          </cell>
          <cell r="AG51">
            <v>0.03</v>
          </cell>
          <cell r="AH51">
            <v>0.03</v>
          </cell>
          <cell r="AI51">
            <v>0.03</v>
          </cell>
          <cell r="AJ51">
            <v>2.7E-2</v>
          </cell>
          <cell r="AK51">
            <v>2.5999999999999999E-2</v>
          </cell>
          <cell r="AL51">
            <v>2.3E-2</v>
          </cell>
          <cell r="AM51">
            <v>2.1999999999999999E-2</v>
          </cell>
          <cell r="AN51">
            <v>0.02</v>
          </cell>
          <cell r="AO51">
            <v>0.02</v>
          </cell>
          <cell r="AP51">
            <v>1.6E-2</v>
          </cell>
          <cell r="AQ51">
            <v>1.4E-2</v>
          </cell>
          <cell r="AR51">
            <v>1.2E-2</v>
          </cell>
          <cell r="AS51">
            <v>8.9999999999999993E-3</v>
          </cell>
          <cell r="AT51">
            <v>6.0000000000000001E-3</v>
          </cell>
          <cell r="AU51">
            <v>3.0000000000000001E-3</v>
          </cell>
          <cell r="AV51">
            <v>2E-3</v>
          </cell>
          <cell r="AW51">
            <v>1.4999999999993907E-3</v>
          </cell>
        </row>
        <row r="52">
          <cell r="A52">
            <v>48</v>
          </cell>
          <cell r="B52">
            <v>1</v>
          </cell>
          <cell r="C52">
            <v>5.0000000000000001E-4</v>
          </cell>
          <cell r="D52">
            <v>2E-3</v>
          </cell>
          <cell r="E52">
            <v>5.0000000000000001E-3</v>
          </cell>
          <cell r="F52">
            <v>8.0000000000000002E-3</v>
          </cell>
          <cell r="G52">
            <v>1.0999999999999999E-2</v>
          </cell>
          <cell r="H52">
            <v>1.4E-2</v>
          </cell>
          <cell r="I52">
            <v>1.6E-2</v>
          </cell>
          <cell r="J52">
            <v>1.9E-2</v>
          </cell>
          <cell r="K52">
            <v>0.02</v>
          </cell>
          <cell r="L52">
            <v>2.1999999999999999E-2</v>
          </cell>
          <cell r="M52">
            <v>2.4E-2</v>
          </cell>
          <cell r="N52">
            <v>2.5000000000000001E-2</v>
          </cell>
          <cell r="O52">
            <v>2.5999999999999999E-2</v>
          </cell>
          <cell r="P52">
            <v>2.8000000000000001E-2</v>
          </cell>
          <cell r="Q52">
            <v>2.9000000000000001E-2</v>
          </cell>
          <cell r="R52">
            <v>0.03</v>
          </cell>
          <cell r="S52">
            <v>0.03</v>
          </cell>
          <cell r="T52">
            <v>0.03</v>
          </cell>
          <cell r="U52">
            <v>0.03</v>
          </cell>
          <cell r="V52">
            <v>0.03</v>
          </cell>
          <cell r="W52">
            <v>0.03</v>
          </cell>
          <cell r="X52">
            <v>0.03</v>
          </cell>
          <cell r="Y52">
            <v>0.03</v>
          </cell>
          <cell r="Z52">
            <v>0.03</v>
          </cell>
          <cell r="AA52">
            <v>0.03</v>
          </cell>
          <cell r="AB52">
            <v>0.03</v>
          </cell>
          <cell r="AC52">
            <v>0.03</v>
          </cell>
          <cell r="AD52">
            <v>0.03</v>
          </cell>
          <cell r="AE52">
            <v>0.03</v>
          </cell>
          <cell r="AF52">
            <v>0.03</v>
          </cell>
          <cell r="AG52">
            <v>0.03</v>
          </cell>
          <cell r="AH52">
            <v>0.03</v>
          </cell>
          <cell r="AI52">
            <v>0.03</v>
          </cell>
          <cell r="AJ52">
            <v>2.8000000000000001E-2</v>
          </cell>
          <cell r="AK52">
            <v>2.5999999999999999E-2</v>
          </cell>
          <cell r="AL52">
            <v>2.3E-2</v>
          </cell>
          <cell r="AM52">
            <v>2.1999999999999999E-2</v>
          </cell>
          <cell r="AN52">
            <v>0.02</v>
          </cell>
          <cell r="AO52">
            <v>0.02</v>
          </cell>
          <cell r="AP52">
            <v>1.6E-2</v>
          </cell>
          <cell r="AQ52">
            <v>1.4E-2</v>
          </cell>
          <cell r="AR52">
            <v>1.2E-2</v>
          </cell>
          <cell r="AS52">
            <v>0.01</v>
          </cell>
          <cell r="AT52">
            <v>7.0000000000000001E-3</v>
          </cell>
          <cell r="AU52">
            <v>6.0000000000000001E-3</v>
          </cell>
          <cell r="AV52">
            <v>3.0000000000000001E-3</v>
          </cell>
          <cell r="AW52">
            <v>2E-3</v>
          </cell>
          <cell r="AX52">
            <v>1.4999999999993907E-3</v>
          </cell>
        </row>
        <row r="53">
          <cell r="A53">
            <v>49</v>
          </cell>
          <cell r="B53">
            <v>1</v>
          </cell>
          <cell r="C53">
            <v>5.0000000000000001E-4</v>
          </cell>
          <cell r="D53">
            <v>2E-3</v>
          </cell>
          <cell r="E53">
            <v>5.0000000000000001E-3</v>
          </cell>
          <cell r="F53">
            <v>8.0000000000000002E-3</v>
          </cell>
          <cell r="G53">
            <v>1.0999999999999999E-2</v>
          </cell>
          <cell r="H53">
            <v>1.4E-2</v>
          </cell>
          <cell r="I53">
            <v>1.6E-2</v>
          </cell>
          <cell r="J53">
            <v>1.7000000000000001E-2</v>
          </cell>
          <cell r="K53">
            <v>1.9E-2</v>
          </cell>
          <cell r="L53">
            <v>2.1000000000000001E-2</v>
          </cell>
          <cell r="M53">
            <v>2.3E-2</v>
          </cell>
          <cell r="N53">
            <v>2.4E-2</v>
          </cell>
          <cell r="O53">
            <v>2.5000000000000001E-2</v>
          </cell>
          <cell r="P53">
            <v>2.5999999999999999E-2</v>
          </cell>
          <cell r="Q53">
            <v>2.8000000000000001E-2</v>
          </cell>
          <cell r="R53">
            <v>2.9000000000000001E-2</v>
          </cell>
          <cell r="S53">
            <v>2.9000000000000001E-2</v>
          </cell>
          <cell r="T53">
            <v>2.9000000000000001E-2</v>
          </cell>
          <cell r="U53">
            <v>2.9000000000000001E-2</v>
          </cell>
          <cell r="V53">
            <v>2.9000000000000001E-2</v>
          </cell>
          <cell r="W53">
            <v>2.9000000000000001E-2</v>
          </cell>
          <cell r="X53">
            <v>2.9000000000000001E-2</v>
          </cell>
          <cell r="Y53">
            <v>2.9000000000000001E-2</v>
          </cell>
          <cell r="Z53">
            <v>2.9000000000000001E-2</v>
          </cell>
          <cell r="AA53">
            <v>2.9000000000000001E-2</v>
          </cell>
          <cell r="AB53">
            <v>2.9000000000000001E-2</v>
          </cell>
          <cell r="AC53">
            <v>2.9000000000000001E-2</v>
          </cell>
          <cell r="AD53">
            <v>2.9000000000000001E-2</v>
          </cell>
          <cell r="AE53">
            <v>2.9000000000000001E-2</v>
          </cell>
          <cell r="AF53">
            <v>2.9000000000000001E-2</v>
          </cell>
          <cell r="AG53">
            <v>2.9000000000000001E-2</v>
          </cell>
          <cell r="AH53">
            <v>2.9000000000000001E-2</v>
          </cell>
          <cell r="AI53">
            <v>2.9000000000000001E-2</v>
          </cell>
          <cell r="AJ53">
            <v>2.8000000000000001E-2</v>
          </cell>
          <cell r="AK53">
            <v>2.5999999999999999E-2</v>
          </cell>
          <cell r="AL53">
            <v>2.4E-2</v>
          </cell>
          <cell r="AM53">
            <v>2.1999999999999999E-2</v>
          </cell>
          <cell r="AN53">
            <v>2.1000000000000001E-2</v>
          </cell>
          <cell r="AO53">
            <v>0.02</v>
          </cell>
          <cell r="AP53">
            <v>1.9E-2</v>
          </cell>
          <cell r="AQ53">
            <v>1.7000000000000001E-2</v>
          </cell>
          <cell r="AR53">
            <v>1.4999999999999999E-2</v>
          </cell>
          <cell r="AS53">
            <v>1.2999999999999999E-2</v>
          </cell>
          <cell r="AT53">
            <v>1.2E-2</v>
          </cell>
          <cell r="AU53">
            <v>8.9999999999999993E-3</v>
          </cell>
          <cell r="AV53">
            <v>6.0000000000000001E-3</v>
          </cell>
          <cell r="AW53">
            <v>3.0000000000000001E-3</v>
          </cell>
          <cell r="AX53">
            <v>2E-3</v>
          </cell>
          <cell r="AY53">
            <v>1.4999999999993907E-3</v>
          </cell>
        </row>
        <row r="54">
          <cell r="A54">
            <v>50</v>
          </cell>
          <cell r="B54">
            <v>1</v>
          </cell>
          <cell r="C54">
            <v>5.0000000000000001E-4</v>
          </cell>
          <cell r="D54">
            <v>2E-3</v>
          </cell>
          <cell r="E54">
            <v>5.0000000000000001E-3</v>
          </cell>
          <cell r="F54">
            <v>7.0000000000000001E-3</v>
          </cell>
          <cell r="G54">
            <v>0.01</v>
          </cell>
          <cell r="H54">
            <v>1.2999999999999999E-2</v>
          </cell>
          <cell r="I54">
            <v>1.4E-2</v>
          </cell>
          <cell r="J54">
            <v>1.6E-2</v>
          </cell>
          <cell r="K54">
            <v>1.7999999999999999E-2</v>
          </cell>
          <cell r="L54">
            <v>0.02</v>
          </cell>
          <cell r="M54">
            <v>2.1000000000000001E-2</v>
          </cell>
          <cell r="N54">
            <v>2.3E-2</v>
          </cell>
          <cell r="O54">
            <v>2.4E-2</v>
          </cell>
          <cell r="P54">
            <v>2.5999999999999999E-2</v>
          </cell>
          <cell r="Q54">
            <v>2.7E-2</v>
          </cell>
          <cell r="R54">
            <v>2.8000000000000001E-2</v>
          </cell>
          <cell r="S54">
            <v>2.9000000000000001E-2</v>
          </cell>
          <cell r="T54">
            <v>2.9000000000000001E-2</v>
          </cell>
          <cell r="U54">
            <v>2.9000000000000001E-2</v>
          </cell>
          <cell r="V54">
            <v>2.9000000000000001E-2</v>
          </cell>
          <cell r="W54">
            <v>2.9000000000000001E-2</v>
          </cell>
          <cell r="X54">
            <v>2.9000000000000001E-2</v>
          </cell>
          <cell r="Y54">
            <v>2.9000000000000001E-2</v>
          </cell>
          <cell r="Z54">
            <v>2.9000000000000001E-2</v>
          </cell>
          <cell r="AA54">
            <v>2.9000000000000001E-2</v>
          </cell>
          <cell r="AB54">
            <v>2.9000000000000001E-2</v>
          </cell>
          <cell r="AC54">
            <v>2.9000000000000001E-2</v>
          </cell>
          <cell r="AD54">
            <v>2.9000000000000001E-2</v>
          </cell>
          <cell r="AE54">
            <v>2.9000000000000001E-2</v>
          </cell>
          <cell r="AF54">
            <v>2.9000000000000001E-2</v>
          </cell>
          <cell r="AG54">
            <v>2.9000000000000001E-2</v>
          </cell>
          <cell r="AH54">
            <v>2.9000000000000001E-2</v>
          </cell>
          <cell r="AI54">
            <v>2.9000000000000001E-2</v>
          </cell>
          <cell r="AJ54">
            <v>2.8000000000000001E-2</v>
          </cell>
          <cell r="AK54">
            <v>2.5999999999999999E-2</v>
          </cell>
          <cell r="AL54">
            <v>2.4E-2</v>
          </cell>
          <cell r="AM54">
            <v>2.3E-2</v>
          </cell>
          <cell r="AN54">
            <v>2.1999999999999999E-2</v>
          </cell>
          <cell r="AO54">
            <v>2.1000000000000001E-2</v>
          </cell>
          <cell r="AP54">
            <v>1.9E-2</v>
          </cell>
          <cell r="AQ54">
            <v>1.7999999999999999E-2</v>
          </cell>
          <cell r="AR54">
            <v>1.7000000000000001E-2</v>
          </cell>
          <cell r="AS54">
            <v>1.2999999999999999E-2</v>
          </cell>
          <cell r="AT54">
            <v>1.2E-2</v>
          </cell>
          <cell r="AU54">
            <v>0.01</v>
          </cell>
          <cell r="AV54">
            <v>8.0000000000000002E-3</v>
          </cell>
          <cell r="AW54">
            <v>5.0000000000000001E-3</v>
          </cell>
          <cell r="AX54">
            <v>3.0000000000000001E-3</v>
          </cell>
          <cell r="AY54">
            <v>2E-3</v>
          </cell>
          <cell r="AZ54">
            <v>1.4999999999993907E-3</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보온재 TOTAL BM"/>
      <sheetName val="견적가검토(1)"/>
      <sheetName val="견적가검토(2)"/>
      <sheetName val="PC 여유율"/>
      <sheetName val="Chiet tinh dz35"/>
      <sheetName val="물량산출용BM(원본)"/>
      <sheetName val="Sheet1"/>
      <sheetName val="대비내역"/>
      <sheetName val="BLR 1"/>
      <sheetName val="GEN"/>
      <sheetName val="GAS"/>
      <sheetName val="DEAE"/>
      <sheetName val="BLR2"/>
      <sheetName val="BLR3"/>
      <sheetName val="BLR4"/>
      <sheetName val="BLR5"/>
      <sheetName val="DEM"/>
      <sheetName val="SAM"/>
      <sheetName val="CHEM"/>
      <sheetName val="COP"/>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mp;L (Consol)"/>
      <sheetName val="Co.1"/>
      <sheetName val="P&amp;L-EH"/>
      <sheetName val="P&amp;L-GDP"/>
      <sheetName val="P&amp;L-EL"/>
      <sheetName val="P&amp;L-DM"/>
      <sheetName val="P&amp;L-lab"/>
      <sheetName val="BS"/>
      <sheetName val="Notes"/>
    </sheetNames>
    <sheetDataSet>
      <sheetData sheetId="0">
        <row r="22">
          <cell r="D22">
            <v>37135</v>
          </cell>
        </row>
      </sheetData>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T269"/>
  <sheetViews>
    <sheetView topLeftCell="D92" workbookViewId="0">
      <selection activeCell="G34" sqref="G34:G99"/>
    </sheetView>
  </sheetViews>
  <sheetFormatPr defaultColWidth="9.140625" defaultRowHeight="15" x14ac:dyDescent="0.25"/>
  <cols>
    <col min="1" max="3" width="9.140625" style="1"/>
    <col min="4" max="4" width="16.7109375" style="1" customWidth="1"/>
    <col min="5" max="5" width="12.5703125" style="1" customWidth="1"/>
    <col min="6" max="6" width="14.42578125" style="1" hidden="1" customWidth="1"/>
    <col min="7" max="7" width="16" style="1" customWidth="1"/>
    <col min="8" max="9" width="9.140625" style="1"/>
    <col min="10" max="10" width="12.5703125" style="1" customWidth="1"/>
    <col min="11" max="11" width="17.7109375" style="1" customWidth="1"/>
    <col min="12" max="12" width="18.7109375" style="1" customWidth="1"/>
    <col min="13" max="13" width="11.5703125" style="1" customWidth="1"/>
    <col min="14" max="14" width="14.5703125" style="1" customWidth="1"/>
    <col min="15" max="15" width="15.7109375" style="1" customWidth="1"/>
    <col min="16" max="16" width="14" style="1" bestFit="1" customWidth="1"/>
    <col min="17" max="18" width="9.140625" style="1"/>
    <col min="19" max="19" width="17.28515625" style="1" customWidth="1"/>
    <col min="20" max="20" width="9.140625" style="1"/>
    <col min="21" max="21" width="14.5703125" style="1" customWidth="1"/>
    <col min="22" max="16384" width="9.140625" style="1"/>
  </cols>
  <sheetData>
    <row r="3" spans="2:19" ht="21" x14ac:dyDescent="0.25">
      <c r="B3" s="364" t="s">
        <v>0</v>
      </c>
      <c r="C3" s="364"/>
      <c r="D3" s="364"/>
      <c r="E3" s="364"/>
      <c r="F3" s="364"/>
      <c r="G3" s="364"/>
      <c r="H3" s="364"/>
      <c r="I3" s="364"/>
      <c r="J3" s="364"/>
      <c r="K3" s="364"/>
      <c r="L3" s="364"/>
      <c r="M3" s="364"/>
      <c r="N3" s="364"/>
      <c r="O3" s="364"/>
      <c r="P3" s="364"/>
      <c r="Q3" s="364"/>
      <c r="R3" s="364"/>
      <c r="S3" s="364"/>
    </row>
    <row r="4" spans="2:19" ht="21" x14ac:dyDescent="0.25">
      <c r="B4" s="364" t="s">
        <v>1</v>
      </c>
      <c r="C4" s="364"/>
      <c r="D4" s="364"/>
      <c r="E4" s="364"/>
      <c r="F4" s="364"/>
      <c r="G4" s="364"/>
      <c r="H4" s="364"/>
      <c r="I4" s="364"/>
      <c r="J4" s="364"/>
      <c r="K4" s="364"/>
      <c r="L4" s="364"/>
      <c r="M4" s="364"/>
      <c r="N4" s="364"/>
      <c r="O4" s="364"/>
      <c r="P4" s="364"/>
      <c r="Q4" s="364"/>
      <c r="R4" s="364"/>
      <c r="S4" s="364"/>
    </row>
    <row r="5" spans="2:19" ht="21" x14ac:dyDescent="0.25">
      <c r="B5" s="364" t="s">
        <v>2</v>
      </c>
      <c r="C5" s="364"/>
      <c r="D5" s="364"/>
      <c r="E5" s="364"/>
      <c r="F5" s="364"/>
      <c r="G5" s="364"/>
      <c r="H5" s="364"/>
      <c r="I5" s="364"/>
      <c r="J5" s="364"/>
      <c r="K5" s="364"/>
      <c r="L5" s="364"/>
      <c r="M5" s="364"/>
      <c r="N5" s="364"/>
      <c r="O5" s="364"/>
      <c r="P5" s="364"/>
      <c r="Q5" s="364"/>
      <c r="R5" s="364"/>
      <c r="S5" s="364"/>
    </row>
    <row r="6" spans="2:19" ht="18.75" x14ac:dyDescent="0.25">
      <c r="B6" s="365" t="s">
        <v>3</v>
      </c>
      <c r="C6" s="365"/>
      <c r="D6" s="365"/>
      <c r="E6" s="365"/>
      <c r="F6" s="365"/>
      <c r="G6" s="365"/>
      <c r="H6" s="365"/>
      <c r="I6" s="365"/>
      <c r="J6" s="365"/>
      <c r="K6" s="365"/>
      <c r="L6" s="365"/>
      <c r="M6" s="365"/>
      <c r="N6" s="365"/>
      <c r="O6" s="365"/>
      <c r="P6" s="365"/>
      <c r="Q6" s="365"/>
      <c r="R6" s="365"/>
      <c r="S6" s="365"/>
    </row>
    <row r="7" spans="2:19" ht="21" x14ac:dyDescent="0.25">
      <c r="B7" s="366" t="s">
        <v>4</v>
      </c>
      <c r="C7" s="366"/>
      <c r="D7" s="366"/>
      <c r="E7" s="366"/>
      <c r="F7" s="366"/>
      <c r="G7" s="366"/>
      <c r="H7" s="366"/>
      <c r="I7" s="366"/>
      <c r="J7" s="366"/>
      <c r="K7" s="366"/>
      <c r="L7" s="366"/>
      <c r="M7" s="366"/>
      <c r="N7" s="366"/>
      <c r="O7" s="366"/>
      <c r="P7" s="366"/>
      <c r="Q7" s="2"/>
      <c r="R7" s="2"/>
      <c r="S7" s="2"/>
    </row>
    <row r="8" spans="2:19" ht="21" x14ac:dyDescent="0.25">
      <c r="B8" s="362" t="s">
        <v>5</v>
      </c>
      <c r="C8" s="362"/>
      <c r="D8" s="363" t="s">
        <v>6</v>
      </c>
      <c r="E8" s="363"/>
      <c r="F8" s="363"/>
      <c r="G8" s="363"/>
      <c r="H8" s="3"/>
      <c r="I8" s="3"/>
      <c r="J8" s="3"/>
      <c r="K8" s="3"/>
      <c r="L8" s="3"/>
      <c r="M8" s="3"/>
      <c r="N8" s="3"/>
      <c r="O8" s="3"/>
      <c r="P8" s="3"/>
      <c r="Q8" s="3"/>
      <c r="R8" s="3"/>
      <c r="S8" s="3"/>
    </row>
    <row r="9" spans="2:19" ht="21" x14ac:dyDescent="0.25">
      <c r="B9" s="362" t="s">
        <v>7</v>
      </c>
      <c r="C9" s="362"/>
      <c r="D9" s="363" t="s">
        <v>8</v>
      </c>
      <c r="E9" s="363"/>
      <c r="F9" s="363"/>
      <c r="G9" s="363"/>
      <c r="H9" s="3"/>
      <c r="I9" s="3"/>
      <c r="J9" s="3"/>
      <c r="K9" s="3"/>
      <c r="L9" s="3"/>
      <c r="M9" s="3"/>
      <c r="N9" s="3"/>
      <c r="O9" s="3"/>
      <c r="P9" s="3"/>
      <c r="Q9" s="3"/>
      <c r="R9" s="3"/>
      <c r="S9" s="3"/>
    </row>
    <row r="10" spans="2:19" ht="21" x14ac:dyDescent="0.25">
      <c r="B10" s="362" t="s">
        <v>9</v>
      </c>
      <c r="C10" s="362"/>
      <c r="D10" s="363" t="s">
        <v>10</v>
      </c>
      <c r="E10" s="363"/>
      <c r="F10" s="363"/>
      <c r="G10" s="363"/>
      <c r="H10" s="3"/>
      <c r="I10" s="3"/>
      <c r="J10" s="3"/>
      <c r="K10" s="3"/>
      <c r="L10" s="3"/>
      <c r="M10" s="3"/>
      <c r="N10" s="3"/>
      <c r="O10" s="3"/>
      <c r="P10" s="3"/>
      <c r="Q10" s="3"/>
      <c r="R10" s="3"/>
      <c r="S10" s="3"/>
    </row>
    <row r="11" spans="2:19" ht="21" x14ac:dyDescent="0.25">
      <c r="B11" s="362" t="s">
        <v>11</v>
      </c>
      <c r="C11" s="362"/>
      <c r="D11" s="363" t="s">
        <v>12</v>
      </c>
      <c r="E11" s="363"/>
      <c r="F11" s="363"/>
      <c r="G11" s="363"/>
      <c r="H11" s="3"/>
      <c r="I11" s="3"/>
      <c r="J11" s="3"/>
      <c r="K11" s="3"/>
      <c r="L11" s="3"/>
      <c r="M11" s="3"/>
      <c r="N11" s="3"/>
      <c r="O11" s="3"/>
      <c r="P11" s="3"/>
      <c r="Q11" s="3"/>
      <c r="R11" s="3"/>
      <c r="S11" s="3"/>
    </row>
    <row r="12" spans="2:19" ht="21" x14ac:dyDescent="0.25">
      <c r="B12" s="362" t="s">
        <v>13</v>
      </c>
      <c r="C12" s="362"/>
      <c r="D12" s="363" t="s">
        <v>10</v>
      </c>
      <c r="E12" s="363"/>
      <c r="F12" s="363"/>
      <c r="G12" s="363"/>
      <c r="H12" s="3"/>
      <c r="I12" s="3"/>
      <c r="J12" s="3"/>
      <c r="K12" s="3"/>
      <c r="L12" s="3"/>
      <c r="M12" s="3"/>
      <c r="N12" s="3"/>
      <c r="O12" s="3"/>
      <c r="P12" s="3"/>
      <c r="Q12" s="3"/>
      <c r="R12" s="3"/>
      <c r="S12" s="3"/>
    </row>
    <row r="13" spans="2:19" ht="63" x14ac:dyDescent="0.25">
      <c r="B13" s="4" t="s">
        <v>14</v>
      </c>
      <c r="C13" s="4" t="s">
        <v>15</v>
      </c>
      <c r="D13" s="4" t="s">
        <v>16</v>
      </c>
      <c r="E13" s="4" t="s">
        <v>17</v>
      </c>
      <c r="F13" s="4" t="s">
        <v>18</v>
      </c>
      <c r="G13" s="4" t="s">
        <v>19</v>
      </c>
      <c r="H13" s="4" t="s">
        <v>20</v>
      </c>
      <c r="I13" s="4" t="s">
        <v>21</v>
      </c>
      <c r="J13" s="4" t="s">
        <v>22</v>
      </c>
      <c r="K13" s="4" t="s">
        <v>23</v>
      </c>
      <c r="L13" s="4" t="s">
        <v>24</v>
      </c>
      <c r="M13" s="4" t="s">
        <v>25</v>
      </c>
      <c r="N13" s="4" t="s">
        <v>26</v>
      </c>
      <c r="O13" s="4" t="s">
        <v>27</v>
      </c>
      <c r="P13" s="4" t="s">
        <v>28</v>
      </c>
      <c r="Q13" s="4" t="s">
        <v>29</v>
      </c>
      <c r="R13" s="4" t="s">
        <v>30</v>
      </c>
      <c r="S13" s="5" t="s">
        <v>31</v>
      </c>
    </row>
    <row r="14" spans="2:19" hidden="1" x14ac:dyDescent="0.25">
      <c r="B14" s="6">
        <v>1</v>
      </c>
      <c r="C14" s="6" t="s">
        <v>32</v>
      </c>
      <c r="D14" s="6" t="s">
        <v>33</v>
      </c>
      <c r="E14" s="6">
        <v>140</v>
      </c>
      <c r="F14" s="6">
        <v>225</v>
      </c>
      <c r="G14" s="6">
        <v>231.3</v>
      </c>
      <c r="H14" s="6">
        <v>0.44</v>
      </c>
      <c r="I14" s="6">
        <v>1.1399999999999999</v>
      </c>
      <c r="J14" s="6"/>
      <c r="K14" s="6"/>
      <c r="L14" s="6"/>
      <c r="M14" s="6"/>
      <c r="N14" s="6"/>
      <c r="O14" s="6"/>
      <c r="P14" s="6"/>
      <c r="Q14" s="6"/>
      <c r="R14" s="6"/>
      <c r="S14" s="6"/>
    </row>
    <row r="15" spans="2:19" hidden="1" x14ac:dyDescent="0.25">
      <c r="B15" s="6">
        <f>1+B14</f>
        <v>2</v>
      </c>
      <c r="C15" s="6" t="s">
        <v>33</v>
      </c>
      <c r="D15" s="6" t="s">
        <v>34</v>
      </c>
      <c r="E15" s="6">
        <v>140</v>
      </c>
      <c r="F15" s="6">
        <v>20</v>
      </c>
      <c r="G15" s="6">
        <v>10</v>
      </c>
      <c r="H15" s="6">
        <v>0.44</v>
      </c>
      <c r="I15" s="6">
        <v>1.1399999999999999</v>
      </c>
      <c r="J15" s="6"/>
      <c r="K15" s="6"/>
      <c r="L15" s="6"/>
      <c r="M15" s="6"/>
      <c r="N15" s="6"/>
      <c r="O15" s="6"/>
      <c r="P15" s="6"/>
      <c r="Q15" s="6"/>
      <c r="R15" s="6"/>
      <c r="S15" s="6"/>
    </row>
    <row r="16" spans="2:19" hidden="1" x14ac:dyDescent="0.25">
      <c r="B16" s="6">
        <f t="shared" ref="B16:B79" si="0">1+B15</f>
        <v>3</v>
      </c>
      <c r="C16" s="6" t="s">
        <v>34</v>
      </c>
      <c r="D16" s="6" t="s">
        <v>35</v>
      </c>
      <c r="E16" s="6">
        <v>140</v>
      </c>
      <c r="F16" s="6"/>
      <c r="G16" s="6">
        <v>338</v>
      </c>
      <c r="H16" s="6">
        <v>0.44</v>
      </c>
      <c r="I16" s="6">
        <v>1.1399999999999999</v>
      </c>
      <c r="J16" s="6"/>
      <c r="K16" s="6"/>
      <c r="L16" s="6"/>
      <c r="M16" s="6"/>
      <c r="N16" s="6"/>
      <c r="O16" s="6"/>
      <c r="P16" s="6"/>
      <c r="Q16" s="6"/>
      <c r="R16" s="6"/>
      <c r="S16" s="6"/>
    </row>
    <row r="17" spans="2:19" hidden="1" x14ac:dyDescent="0.25">
      <c r="B17" s="6">
        <f t="shared" si="0"/>
        <v>4</v>
      </c>
      <c r="C17" s="6" t="s">
        <v>35</v>
      </c>
      <c r="D17" s="6" t="s">
        <v>36</v>
      </c>
      <c r="E17" s="6">
        <v>125</v>
      </c>
      <c r="F17" s="6"/>
      <c r="G17" s="6">
        <v>129.69999999999999</v>
      </c>
      <c r="H17" s="6">
        <v>0.42</v>
      </c>
      <c r="I17" s="6">
        <v>1.1200000000000001</v>
      </c>
      <c r="J17" s="6"/>
      <c r="K17" s="6" t="s">
        <v>37</v>
      </c>
      <c r="L17" s="6">
        <v>129.69999999999999</v>
      </c>
      <c r="M17" s="6">
        <v>0.46</v>
      </c>
      <c r="N17" s="6">
        <f>+M17*L17</f>
        <v>59.661999999999999</v>
      </c>
      <c r="O17" s="6">
        <v>129.69999999999999</v>
      </c>
      <c r="P17" s="6">
        <v>0.46</v>
      </c>
      <c r="Q17" s="6">
        <f>+P17*O17</f>
        <v>59.661999999999999</v>
      </c>
      <c r="R17" s="6" t="s">
        <v>38</v>
      </c>
      <c r="S17" s="6"/>
    </row>
    <row r="18" spans="2:19" hidden="1" x14ac:dyDescent="0.25">
      <c r="B18" s="6">
        <f t="shared" si="0"/>
        <v>5</v>
      </c>
      <c r="C18" s="6" t="s">
        <v>36</v>
      </c>
      <c r="D18" s="6" t="s">
        <v>39</v>
      </c>
      <c r="E18" s="6">
        <v>63</v>
      </c>
      <c r="F18" s="6"/>
      <c r="G18" s="6">
        <v>111.8</v>
      </c>
      <c r="H18" s="6">
        <v>0.36</v>
      </c>
      <c r="I18" s="6">
        <v>1.06</v>
      </c>
      <c r="J18" s="6"/>
      <c r="K18" s="6"/>
      <c r="L18" s="6"/>
      <c r="M18" s="6"/>
      <c r="N18" s="6"/>
      <c r="O18" s="6"/>
      <c r="P18" s="6"/>
      <c r="Q18" s="6"/>
      <c r="R18" s="6"/>
      <c r="S18" s="6"/>
    </row>
    <row r="19" spans="2:19" hidden="1" x14ac:dyDescent="0.25">
      <c r="B19" s="6">
        <f t="shared" si="0"/>
        <v>6</v>
      </c>
      <c r="C19" s="6" t="s">
        <v>35</v>
      </c>
      <c r="D19" s="6" t="s">
        <v>40</v>
      </c>
      <c r="E19" s="6">
        <v>160</v>
      </c>
      <c r="F19" s="6"/>
      <c r="G19" s="6">
        <f>625-60</f>
        <v>565</v>
      </c>
      <c r="H19" s="6">
        <v>0.46</v>
      </c>
      <c r="I19" s="6">
        <v>1.1599999999999999</v>
      </c>
      <c r="J19" s="6"/>
      <c r="K19" s="6"/>
      <c r="L19" s="6"/>
      <c r="M19" s="6"/>
      <c r="N19" s="6"/>
      <c r="O19" s="6"/>
      <c r="P19" s="6"/>
      <c r="Q19" s="6"/>
      <c r="R19" s="6"/>
      <c r="S19" s="6"/>
    </row>
    <row r="20" spans="2:19" hidden="1" x14ac:dyDescent="0.25">
      <c r="B20" s="6">
        <f t="shared" si="0"/>
        <v>7</v>
      </c>
      <c r="C20" s="6" t="s">
        <v>40</v>
      </c>
      <c r="D20" s="6" t="s">
        <v>41</v>
      </c>
      <c r="E20" s="6">
        <v>200</v>
      </c>
      <c r="F20" s="6">
        <v>1418</v>
      </c>
      <c r="G20" s="6">
        <v>1502.2</v>
      </c>
      <c r="H20" s="6">
        <v>0.5</v>
      </c>
      <c r="I20" s="6">
        <v>1.2</v>
      </c>
      <c r="J20" s="6"/>
      <c r="K20" s="6"/>
      <c r="L20" s="6"/>
      <c r="M20" s="6"/>
      <c r="N20" s="6"/>
      <c r="O20" s="6"/>
      <c r="P20" s="6"/>
      <c r="Q20" s="6"/>
      <c r="R20" s="6"/>
      <c r="S20" s="6"/>
    </row>
    <row r="21" spans="2:19" hidden="1" x14ac:dyDescent="0.25">
      <c r="B21" s="6">
        <f t="shared" si="0"/>
        <v>8</v>
      </c>
      <c r="C21" s="6" t="s">
        <v>40</v>
      </c>
      <c r="D21" s="6" t="s">
        <v>41</v>
      </c>
      <c r="E21" s="6">
        <v>200</v>
      </c>
      <c r="F21" s="6"/>
      <c r="G21" s="6">
        <v>7.8</v>
      </c>
      <c r="H21" s="6">
        <v>0.5</v>
      </c>
      <c r="I21" s="6">
        <v>1.2</v>
      </c>
      <c r="J21" s="6"/>
      <c r="K21" s="6" t="s">
        <v>42</v>
      </c>
      <c r="L21" s="6">
        <f>+G21</f>
        <v>7.8</v>
      </c>
      <c r="M21" s="6">
        <f>+H21</f>
        <v>0.5</v>
      </c>
      <c r="N21" s="6">
        <f>+L21*M21</f>
        <v>3.9</v>
      </c>
      <c r="O21" s="6">
        <v>7.8</v>
      </c>
      <c r="P21" s="6">
        <v>0.5</v>
      </c>
      <c r="Q21" s="6">
        <v>3.9</v>
      </c>
      <c r="R21" s="6" t="s">
        <v>38</v>
      </c>
      <c r="S21" s="6"/>
    </row>
    <row r="22" spans="2:19" hidden="1" x14ac:dyDescent="0.25">
      <c r="B22" s="6">
        <f t="shared" si="0"/>
        <v>9</v>
      </c>
      <c r="C22" s="6" t="s">
        <v>43</v>
      </c>
      <c r="D22" s="6" t="s">
        <v>44</v>
      </c>
      <c r="E22" s="6">
        <v>63</v>
      </c>
      <c r="F22" s="6"/>
      <c r="G22" s="6">
        <v>1113.3</v>
      </c>
      <c r="H22" s="6">
        <v>0.36</v>
      </c>
      <c r="I22" s="6">
        <v>1.06</v>
      </c>
      <c r="J22" s="6"/>
      <c r="K22" s="7"/>
      <c r="L22" s="6"/>
      <c r="M22" s="6"/>
      <c r="N22" s="6"/>
      <c r="O22" s="6"/>
      <c r="P22" s="6"/>
      <c r="Q22" s="6"/>
      <c r="R22" s="6"/>
      <c r="S22" s="6"/>
    </row>
    <row r="23" spans="2:19" hidden="1" x14ac:dyDescent="0.25">
      <c r="B23" s="6">
        <f t="shared" si="0"/>
        <v>10</v>
      </c>
      <c r="C23" s="6" t="s">
        <v>44</v>
      </c>
      <c r="D23" s="6" t="s">
        <v>45</v>
      </c>
      <c r="E23" s="6">
        <v>63</v>
      </c>
      <c r="F23" s="6"/>
      <c r="G23" s="6">
        <v>489.6</v>
      </c>
      <c r="H23" s="6">
        <v>0.36</v>
      </c>
      <c r="I23" s="6">
        <v>1.06</v>
      </c>
      <c r="J23" s="6"/>
      <c r="K23" s="7" t="s">
        <v>37</v>
      </c>
      <c r="L23" s="6">
        <v>489.6</v>
      </c>
      <c r="M23" s="6">
        <v>0.46</v>
      </c>
      <c r="N23" s="6">
        <f>+M23*L23</f>
        <v>225.21600000000001</v>
      </c>
      <c r="O23" s="6">
        <v>489.6</v>
      </c>
      <c r="P23" s="6">
        <v>0.46</v>
      </c>
      <c r="Q23" s="6">
        <f>+P23*O23</f>
        <v>225.21600000000001</v>
      </c>
      <c r="R23" s="6" t="s">
        <v>38</v>
      </c>
      <c r="S23" s="6"/>
    </row>
    <row r="24" spans="2:19" hidden="1" x14ac:dyDescent="0.25">
      <c r="B24" s="6">
        <f t="shared" si="0"/>
        <v>11</v>
      </c>
      <c r="C24" s="6" t="s">
        <v>45</v>
      </c>
      <c r="D24" s="6" t="s">
        <v>46</v>
      </c>
      <c r="E24" s="6">
        <v>63</v>
      </c>
      <c r="F24" s="6"/>
      <c r="G24" s="6">
        <v>123.3</v>
      </c>
      <c r="H24" s="6">
        <v>0.36</v>
      </c>
      <c r="I24" s="6">
        <v>1.06</v>
      </c>
      <c r="J24" s="6"/>
      <c r="K24" s="7"/>
      <c r="L24" s="6"/>
      <c r="M24" s="6"/>
      <c r="N24" s="6"/>
      <c r="O24" s="6"/>
      <c r="P24" s="6"/>
      <c r="Q24" s="6"/>
      <c r="R24" s="6"/>
      <c r="S24" s="6"/>
    </row>
    <row r="25" spans="2:19" hidden="1" x14ac:dyDescent="0.25">
      <c r="B25" s="6">
        <f t="shared" si="0"/>
        <v>12</v>
      </c>
      <c r="C25" s="6" t="s">
        <v>45</v>
      </c>
      <c r="D25" s="6" t="s">
        <v>47</v>
      </c>
      <c r="E25" s="6">
        <v>63</v>
      </c>
      <c r="F25" s="6"/>
      <c r="G25" s="6">
        <v>150.80000000000001</v>
      </c>
      <c r="H25" s="6">
        <v>0.36</v>
      </c>
      <c r="I25" s="6">
        <v>1.06</v>
      </c>
      <c r="J25" s="6"/>
      <c r="K25" s="7"/>
      <c r="L25" s="6"/>
      <c r="M25" s="6"/>
      <c r="N25" s="6"/>
      <c r="O25" s="6"/>
      <c r="P25" s="6"/>
      <c r="Q25" s="6"/>
      <c r="R25" s="6"/>
      <c r="S25" s="6"/>
    </row>
    <row r="26" spans="2:19" hidden="1" x14ac:dyDescent="0.25">
      <c r="B26" s="6">
        <f t="shared" si="0"/>
        <v>13</v>
      </c>
      <c r="C26" s="6" t="s">
        <v>47</v>
      </c>
      <c r="D26" s="6" t="s">
        <v>48</v>
      </c>
      <c r="E26" s="6">
        <v>63</v>
      </c>
      <c r="F26" s="6"/>
      <c r="G26" s="6">
        <v>130.69999999999999</v>
      </c>
      <c r="H26" s="6">
        <v>0.36</v>
      </c>
      <c r="I26" s="6">
        <v>1.06</v>
      </c>
      <c r="J26" s="6"/>
      <c r="K26" s="7"/>
      <c r="L26" s="6"/>
      <c r="M26" s="6"/>
      <c r="N26" s="6"/>
      <c r="O26" s="6"/>
      <c r="P26" s="6"/>
      <c r="Q26" s="6"/>
      <c r="R26" s="6"/>
      <c r="S26" s="6"/>
    </row>
    <row r="27" spans="2:19" hidden="1" x14ac:dyDescent="0.25">
      <c r="B27" s="6">
        <f t="shared" si="0"/>
        <v>14</v>
      </c>
      <c r="C27" s="6" t="s">
        <v>47</v>
      </c>
      <c r="D27" s="6" t="s">
        <v>49</v>
      </c>
      <c r="E27" s="6">
        <v>63</v>
      </c>
      <c r="F27" s="6"/>
      <c r="G27" s="6">
        <v>37</v>
      </c>
      <c r="H27" s="6">
        <v>0.36</v>
      </c>
      <c r="I27" s="6">
        <v>1.06</v>
      </c>
      <c r="J27" s="6"/>
      <c r="K27" s="7"/>
      <c r="L27" s="6"/>
      <c r="M27" s="6"/>
      <c r="N27" s="6"/>
      <c r="O27" s="6"/>
      <c r="P27" s="6"/>
      <c r="Q27" s="6"/>
      <c r="R27" s="6"/>
      <c r="S27" s="6"/>
    </row>
    <row r="28" spans="2:19" hidden="1" x14ac:dyDescent="0.25">
      <c r="B28" s="6">
        <f t="shared" si="0"/>
        <v>15</v>
      </c>
      <c r="C28" s="6" t="s">
        <v>49</v>
      </c>
      <c r="D28" s="6" t="s">
        <v>50</v>
      </c>
      <c r="E28" s="6">
        <v>63</v>
      </c>
      <c r="F28" s="6"/>
      <c r="G28" s="6">
        <v>35.299999999999997</v>
      </c>
      <c r="H28" s="6">
        <v>0.31</v>
      </c>
      <c r="I28" s="6">
        <v>1.06</v>
      </c>
      <c r="J28" s="6"/>
      <c r="K28" s="7"/>
      <c r="L28" s="6"/>
      <c r="M28" s="6"/>
      <c r="N28" s="6"/>
      <c r="O28" s="6"/>
      <c r="P28" s="6"/>
      <c r="Q28" s="6"/>
      <c r="R28" s="6"/>
      <c r="S28" s="6"/>
    </row>
    <row r="29" spans="2:19" hidden="1" x14ac:dyDescent="0.25">
      <c r="B29" s="6">
        <f t="shared" si="0"/>
        <v>16</v>
      </c>
      <c r="C29" s="6" t="s">
        <v>51</v>
      </c>
      <c r="D29" s="6" t="s">
        <v>52</v>
      </c>
      <c r="E29" s="6">
        <v>63</v>
      </c>
      <c r="F29" s="6"/>
      <c r="G29" s="6">
        <v>10</v>
      </c>
      <c r="H29" s="6">
        <v>0.36</v>
      </c>
      <c r="I29" s="6">
        <v>1.06</v>
      </c>
      <c r="J29" s="6"/>
      <c r="K29" s="7" t="s">
        <v>37</v>
      </c>
      <c r="L29" s="6">
        <v>10</v>
      </c>
      <c r="M29" s="6">
        <v>0.46</v>
      </c>
      <c r="N29" s="6">
        <f>+M29*L29</f>
        <v>4.6000000000000005</v>
      </c>
      <c r="O29" s="6">
        <v>10</v>
      </c>
      <c r="P29" s="6">
        <v>0.46</v>
      </c>
      <c r="Q29" s="6">
        <f>+P29*O29</f>
        <v>4.6000000000000005</v>
      </c>
      <c r="R29" s="6" t="s">
        <v>38</v>
      </c>
      <c r="S29" s="6"/>
    </row>
    <row r="30" spans="2:19" hidden="1" x14ac:dyDescent="0.25">
      <c r="B30" s="6">
        <f t="shared" si="0"/>
        <v>17</v>
      </c>
      <c r="C30" s="6" t="s">
        <v>52</v>
      </c>
      <c r="D30" s="6" t="s">
        <v>53</v>
      </c>
      <c r="E30" s="6">
        <v>63</v>
      </c>
      <c r="F30" s="6"/>
      <c r="G30" s="6">
        <v>68</v>
      </c>
      <c r="H30" s="6">
        <v>0.36</v>
      </c>
      <c r="I30" s="6">
        <v>1.06</v>
      </c>
      <c r="J30" s="6"/>
      <c r="K30" s="7" t="s">
        <v>37</v>
      </c>
      <c r="L30" s="6">
        <v>68</v>
      </c>
      <c r="M30" s="6">
        <v>0.46</v>
      </c>
      <c r="N30" s="6">
        <f>+M30*L30</f>
        <v>31.28</v>
      </c>
      <c r="O30" s="6">
        <v>68</v>
      </c>
      <c r="P30" s="6">
        <v>0.46</v>
      </c>
      <c r="Q30" s="6">
        <f>+P30*O30</f>
        <v>31.28</v>
      </c>
      <c r="R30" s="6" t="s">
        <v>38</v>
      </c>
      <c r="S30" s="6"/>
    </row>
    <row r="31" spans="2:19" hidden="1" x14ac:dyDescent="0.25">
      <c r="B31" s="6">
        <f t="shared" si="0"/>
        <v>18</v>
      </c>
      <c r="C31" s="6" t="s">
        <v>39</v>
      </c>
      <c r="D31" s="6" t="s">
        <v>54</v>
      </c>
      <c r="E31" s="6">
        <v>63</v>
      </c>
      <c r="F31" s="6"/>
      <c r="G31" s="6">
        <v>215</v>
      </c>
      <c r="H31" s="6">
        <v>0.36</v>
      </c>
      <c r="I31" s="6">
        <v>1.06</v>
      </c>
      <c r="J31" s="6"/>
      <c r="K31" s="7"/>
      <c r="L31" s="6"/>
      <c r="M31" s="6"/>
      <c r="N31" s="6"/>
      <c r="O31" s="6"/>
      <c r="P31" s="6"/>
      <c r="Q31" s="6"/>
      <c r="R31" s="6"/>
      <c r="S31" s="6"/>
    </row>
    <row r="32" spans="2:19" hidden="1" x14ac:dyDescent="0.25">
      <c r="B32" s="6">
        <f t="shared" si="0"/>
        <v>19</v>
      </c>
      <c r="C32" s="6" t="s">
        <v>51</v>
      </c>
      <c r="D32" s="6" t="s">
        <v>55</v>
      </c>
      <c r="E32" s="6">
        <v>63</v>
      </c>
      <c r="F32" s="6"/>
      <c r="G32" s="6">
        <v>180</v>
      </c>
      <c r="H32" s="6">
        <v>0.36</v>
      </c>
      <c r="I32" s="6">
        <v>1.06</v>
      </c>
      <c r="J32" s="6"/>
      <c r="K32" s="7" t="s">
        <v>37</v>
      </c>
      <c r="L32" s="6">
        <v>180</v>
      </c>
      <c r="M32" s="6">
        <v>0.46</v>
      </c>
      <c r="N32" s="6">
        <f>+M32*L32</f>
        <v>82.8</v>
      </c>
      <c r="O32" s="6">
        <v>180</v>
      </c>
      <c r="P32" s="6">
        <v>0.46</v>
      </c>
      <c r="Q32" s="6">
        <f>+P32*O32</f>
        <v>82.8</v>
      </c>
      <c r="R32" s="6" t="s">
        <v>38</v>
      </c>
      <c r="S32" s="6"/>
    </row>
    <row r="33" spans="2:19" hidden="1" x14ac:dyDescent="0.25">
      <c r="B33" s="6">
        <f t="shared" si="0"/>
        <v>20</v>
      </c>
      <c r="C33" s="6" t="s">
        <v>51</v>
      </c>
      <c r="D33" s="6" t="s">
        <v>56</v>
      </c>
      <c r="E33" s="6">
        <v>63</v>
      </c>
      <c r="F33" s="6"/>
      <c r="G33" s="6">
        <v>5</v>
      </c>
      <c r="H33" s="6">
        <v>0.36</v>
      </c>
      <c r="I33" s="6">
        <v>1.06</v>
      </c>
      <c r="J33" s="6"/>
      <c r="K33" s="6" t="s">
        <v>42</v>
      </c>
      <c r="L33" s="6">
        <f>+G33</f>
        <v>5</v>
      </c>
      <c r="M33" s="6">
        <f>+H33:H33</f>
        <v>0.36</v>
      </c>
      <c r="N33" s="6">
        <f>+L33*M33</f>
        <v>1.7999999999999998</v>
      </c>
      <c r="O33" s="6">
        <v>5</v>
      </c>
      <c r="P33" s="6">
        <v>0.36</v>
      </c>
      <c r="Q33" s="6">
        <v>1.7999999999999998</v>
      </c>
      <c r="R33" s="6" t="s">
        <v>38</v>
      </c>
      <c r="S33" s="6"/>
    </row>
    <row r="34" spans="2:19" x14ac:dyDescent="0.25">
      <c r="B34" s="6">
        <f t="shared" si="0"/>
        <v>21</v>
      </c>
      <c r="C34" s="6" t="s">
        <v>47</v>
      </c>
      <c r="D34" s="6">
        <v>92</v>
      </c>
      <c r="E34" s="6">
        <v>63</v>
      </c>
      <c r="F34" s="6"/>
      <c r="G34" s="6">
        <v>7</v>
      </c>
      <c r="H34" s="6">
        <v>0.46</v>
      </c>
      <c r="I34" s="6">
        <v>1.06</v>
      </c>
      <c r="J34" s="6"/>
      <c r="K34" s="7" t="s">
        <v>57</v>
      </c>
      <c r="L34" s="6">
        <f t="shared" ref="L34:L35" si="1">+G34</f>
        <v>7</v>
      </c>
      <c r="M34" s="6">
        <f t="shared" ref="M34:M35" si="2">+H34:H34</f>
        <v>0.46</v>
      </c>
      <c r="N34" s="6">
        <f>+L34*M34</f>
        <v>3.22</v>
      </c>
      <c r="O34" s="6">
        <v>7</v>
      </c>
      <c r="P34" s="6">
        <v>0.46</v>
      </c>
      <c r="Q34" s="6">
        <v>3.22</v>
      </c>
      <c r="R34" s="6" t="s">
        <v>38</v>
      </c>
      <c r="S34" s="6"/>
    </row>
    <row r="35" spans="2:19" hidden="1" x14ac:dyDescent="0.25">
      <c r="B35" s="6">
        <f t="shared" si="0"/>
        <v>22</v>
      </c>
      <c r="C35" s="6" t="s">
        <v>39</v>
      </c>
      <c r="D35" s="6" t="s">
        <v>58</v>
      </c>
      <c r="E35" s="6">
        <v>63</v>
      </c>
      <c r="F35" s="6"/>
      <c r="G35" s="6">
        <v>83.3</v>
      </c>
      <c r="H35" s="6">
        <v>0.36</v>
      </c>
      <c r="I35" s="6">
        <v>1.06</v>
      </c>
      <c r="J35" s="6"/>
      <c r="K35" s="7" t="s">
        <v>59</v>
      </c>
      <c r="L35" s="6">
        <f t="shared" si="1"/>
        <v>83.3</v>
      </c>
      <c r="M35" s="6">
        <f t="shared" si="2"/>
        <v>0.36</v>
      </c>
      <c r="N35" s="6">
        <f>+L35*M35</f>
        <v>29.988</v>
      </c>
      <c r="O35" s="6">
        <v>83.3</v>
      </c>
      <c r="P35" s="6">
        <v>0.36</v>
      </c>
      <c r="Q35" s="6">
        <v>29.988</v>
      </c>
      <c r="R35" s="6" t="s">
        <v>38</v>
      </c>
      <c r="S35" s="6"/>
    </row>
    <row r="36" spans="2:19" hidden="1" x14ac:dyDescent="0.25">
      <c r="B36" s="6">
        <f t="shared" si="0"/>
        <v>23</v>
      </c>
      <c r="C36" s="6" t="s">
        <v>60</v>
      </c>
      <c r="D36" s="6" t="s">
        <v>61</v>
      </c>
      <c r="E36" s="6">
        <v>63</v>
      </c>
      <c r="F36" s="6"/>
      <c r="G36" s="6">
        <v>65</v>
      </c>
      <c r="H36" s="6">
        <v>0.36</v>
      </c>
      <c r="I36" s="6">
        <v>1.06</v>
      </c>
      <c r="J36" s="6"/>
      <c r="K36" s="7"/>
      <c r="L36" s="6"/>
      <c r="M36" s="6"/>
      <c r="N36" s="6"/>
      <c r="O36" s="6"/>
      <c r="P36" s="6"/>
      <c r="Q36" s="6"/>
      <c r="R36" s="6"/>
      <c r="S36" s="6"/>
    </row>
    <row r="37" spans="2:19" hidden="1" x14ac:dyDescent="0.25">
      <c r="B37" s="6">
        <f t="shared" si="0"/>
        <v>24</v>
      </c>
      <c r="C37" s="6" t="s">
        <v>60</v>
      </c>
      <c r="D37" s="6" t="s">
        <v>62</v>
      </c>
      <c r="E37" s="6">
        <v>63</v>
      </c>
      <c r="F37" s="6"/>
      <c r="G37" s="6">
        <v>26.8</v>
      </c>
      <c r="H37" s="6">
        <v>0.28000000000000003</v>
      </c>
      <c r="I37" s="6">
        <v>1.06</v>
      </c>
      <c r="J37" s="6"/>
      <c r="K37" s="7"/>
      <c r="L37" s="6"/>
      <c r="M37" s="6"/>
      <c r="N37" s="6"/>
      <c r="O37" s="6"/>
      <c r="P37" s="6"/>
      <c r="Q37" s="6"/>
      <c r="R37" s="6"/>
      <c r="S37" s="6"/>
    </row>
    <row r="38" spans="2:19" hidden="1" x14ac:dyDescent="0.25">
      <c r="B38" s="6">
        <f t="shared" si="0"/>
        <v>25</v>
      </c>
      <c r="C38" s="6" t="s">
        <v>63</v>
      </c>
      <c r="D38" s="6" t="s">
        <v>62</v>
      </c>
      <c r="E38" s="6">
        <v>63</v>
      </c>
      <c r="F38" s="6">
        <v>39</v>
      </c>
      <c r="G38" s="6">
        <v>53</v>
      </c>
      <c r="H38" s="6">
        <v>0.32</v>
      </c>
      <c r="I38" s="6">
        <v>1.06</v>
      </c>
      <c r="J38" s="6"/>
      <c r="K38" s="7"/>
      <c r="L38" s="6"/>
      <c r="M38" s="6"/>
      <c r="N38" s="6"/>
      <c r="O38" s="6"/>
      <c r="P38" s="6"/>
      <c r="Q38" s="6"/>
      <c r="R38" s="6"/>
      <c r="S38" s="6"/>
    </row>
    <row r="39" spans="2:19" hidden="1" x14ac:dyDescent="0.25">
      <c r="B39" s="6">
        <f t="shared" si="0"/>
        <v>26</v>
      </c>
      <c r="C39" s="6" t="s">
        <v>62</v>
      </c>
      <c r="D39" s="6" t="s">
        <v>55</v>
      </c>
      <c r="E39" s="6">
        <v>63</v>
      </c>
      <c r="F39" s="6"/>
      <c r="G39" s="6">
        <v>76.2</v>
      </c>
      <c r="H39" s="6">
        <v>0.36</v>
      </c>
      <c r="I39" s="6">
        <v>1.06</v>
      </c>
      <c r="J39" s="6"/>
      <c r="K39" s="7" t="s">
        <v>37</v>
      </c>
      <c r="L39" s="6">
        <v>76.2</v>
      </c>
      <c r="M39" s="6">
        <v>0.46</v>
      </c>
      <c r="N39" s="6">
        <f>+M39*L39</f>
        <v>35.052</v>
      </c>
      <c r="O39" s="6">
        <v>76.2</v>
      </c>
      <c r="P39" s="6">
        <v>0.46</v>
      </c>
      <c r="Q39" s="6">
        <f>+P39*O39</f>
        <v>35.052</v>
      </c>
      <c r="R39" s="6" t="s">
        <v>38</v>
      </c>
      <c r="S39" s="6"/>
    </row>
    <row r="40" spans="2:19" hidden="1" x14ac:dyDescent="0.25">
      <c r="B40" s="6">
        <f t="shared" si="0"/>
        <v>27</v>
      </c>
      <c r="C40" s="6" t="s">
        <v>62</v>
      </c>
      <c r="D40" s="6" t="s">
        <v>55</v>
      </c>
      <c r="E40" s="6">
        <v>63</v>
      </c>
      <c r="F40" s="6"/>
      <c r="G40" s="6">
        <v>5</v>
      </c>
      <c r="H40" s="6">
        <v>0.36</v>
      </c>
      <c r="I40" s="6">
        <v>1.06</v>
      </c>
      <c r="J40" s="6"/>
      <c r="K40" s="6" t="s">
        <v>42</v>
      </c>
      <c r="L40" s="6">
        <f>+G40</f>
        <v>5</v>
      </c>
      <c r="M40" s="6">
        <f>+H40</f>
        <v>0.36</v>
      </c>
      <c r="N40" s="6">
        <f>+L40*M40</f>
        <v>1.7999999999999998</v>
      </c>
      <c r="O40" s="6">
        <v>5</v>
      </c>
      <c r="P40" s="6">
        <v>0.36</v>
      </c>
      <c r="Q40" s="6">
        <v>1.7999999999999998</v>
      </c>
      <c r="R40" s="6" t="s">
        <v>38</v>
      </c>
      <c r="S40" s="6"/>
    </row>
    <row r="41" spans="2:19" hidden="1" x14ac:dyDescent="0.25">
      <c r="B41" s="6">
        <f t="shared" si="0"/>
        <v>28</v>
      </c>
      <c r="C41" s="6" t="s">
        <v>47</v>
      </c>
      <c r="D41" s="6" t="s">
        <v>64</v>
      </c>
      <c r="E41" s="6">
        <v>63</v>
      </c>
      <c r="F41" s="6"/>
      <c r="G41" s="6">
        <v>5</v>
      </c>
      <c r="H41" s="6">
        <v>0.36</v>
      </c>
      <c r="I41" s="6">
        <v>1.06</v>
      </c>
      <c r="J41" s="6"/>
      <c r="K41" s="6" t="s">
        <v>42</v>
      </c>
      <c r="L41" s="6">
        <f t="shared" ref="L41:M42" si="3">+G41</f>
        <v>5</v>
      </c>
      <c r="M41" s="6">
        <f t="shared" si="3"/>
        <v>0.36</v>
      </c>
      <c r="N41" s="6">
        <f>+L41*M41</f>
        <v>1.7999999999999998</v>
      </c>
      <c r="O41" s="6">
        <v>5</v>
      </c>
      <c r="P41" s="6">
        <v>0.36</v>
      </c>
      <c r="Q41" s="6">
        <v>1.7999999999999998</v>
      </c>
      <c r="R41" s="6" t="s">
        <v>38</v>
      </c>
      <c r="S41" s="6"/>
    </row>
    <row r="42" spans="2:19" hidden="1" x14ac:dyDescent="0.25">
      <c r="B42" s="6">
        <f t="shared" si="0"/>
        <v>29</v>
      </c>
      <c r="C42" s="6" t="s">
        <v>47</v>
      </c>
      <c r="D42" s="6" t="s">
        <v>55</v>
      </c>
      <c r="E42" s="6">
        <v>63</v>
      </c>
      <c r="F42" s="6"/>
      <c r="G42" s="6">
        <v>161</v>
      </c>
      <c r="H42" s="6">
        <v>0.36</v>
      </c>
      <c r="I42" s="6">
        <v>1.06</v>
      </c>
      <c r="J42" s="6"/>
      <c r="K42" s="6" t="s">
        <v>65</v>
      </c>
      <c r="L42" s="6">
        <f t="shared" si="3"/>
        <v>161</v>
      </c>
      <c r="M42" s="6">
        <f t="shared" si="3"/>
        <v>0.36</v>
      </c>
      <c r="N42" s="6">
        <f>+L42*M42</f>
        <v>57.96</v>
      </c>
      <c r="O42" s="6">
        <v>161</v>
      </c>
      <c r="P42" s="6">
        <v>0.36</v>
      </c>
      <c r="Q42" s="6">
        <f>+P42*O42</f>
        <v>57.96</v>
      </c>
      <c r="R42" s="6" t="s">
        <v>38</v>
      </c>
      <c r="S42" s="6"/>
    </row>
    <row r="43" spans="2:19" hidden="1" x14ac:dyDescent="0.25">
      <c r="B43" s="6">
        <f t="shared" si="0"/>
        <v>30</v>
      </c>
      <c r="C43" s="6" t="s">
        <v>36</v>
      </c>
      <c r="D43" s="6" t="s">
        <v>66</v>
      </c>
      <c r="E43" s="6">
        <v>63</v>
      </c>
      <c r="F43" s="6"/>
      <c r="G43" s="6">
        <v>208.3</v>
      </c>
      <c r="H43" s="6">
        <v>0.36</v>
      </c>
      <c r="I43" s="6">
        <v>1.06</v>
      </c>
      <c r="J43" s="6"/>
      <c r="K43" s="6"/>
      <c r="L43" s="6"/>
      <c r="M43" s="6"/>
      <c r="N43" s="6"/>
      <c r="O43" s="6"/>
      <c r="P43" s="6"/>
      <c r="Q43" s="6"/>
      <c r="R43" s="6"/>
      <c r="S43" s="6"/>
    </row>
    <row r="44" spans="2:19" hidden="1" x14ac:dyDescent="0.25">
      <c r="B44" s="6">
        <f t="shared" si="0"/>
        <v>31</v>
      </c>
      <c r="C44" s="6" t="s">
        <v>67</v>
      </c>
      <c r="D44" s="6" t="s">
        <v>68</v>
      </c>
      <c r="E44" s="6">
        <v>63</v>
      </c>
      <c r="F44" s="6"/>
      <c r="G44" s="6">
        <v>94.6</v>
      </c>
      <c r="H44" s="6">
        <v>0.36</v>
      </c>
      <c r="I44" s="6">
        <v>1.06</v>
      </c>
      <c r="J44" s="6"/>
      <c r="K44" s="6"/>
      <c r="L44" s="6"/>
      <c r="M44" s="6"/>
      <c r="N44" s="6"/>
      <c r="O44" s="6"/>
      <c r="P44" s="6"/>
      <c r="Q44" s="6"/>
      <c r="R44" s="6"/>
      <c r="S44" s="6"/>
    </row>
    <row r="45" spans="2:19" hidden="1" x14ac:dyDescent="0.25">
      <c r="B45" s="6">
        <f t="shared" si="0"/>
        <v>32</v>
      </c>
      <c r="C45" s="6" t="s">
        <v>69</v>
      </c>
      <c r="D45" s="6" t="s">
        <v>70</v>
      </c>
      <c r="E45" s="6">
        <v>63</v>
      </c>
      <c r="F45" s="6"/>
      <c r="G45" s="6">
        <v>6</v>
      </c>
      <c r="H45" s="6">
        <v>0.36</v>
      </c>
      <c r="I45" s="6">
        <v>1.06</v>
      </c>
      <c r="J45" s="6"/>
      <c r="K45" s="6" t="s">
        <v>42</v>
      </c>
      <c r="L45" s="6">
        <f>+G45</f>
        <v>6</v>
      </c>
      <c r="M45" s="6">
        <f>+H45</f>
        <v>0.36</v>
      </c>
      <c r="N45" s="6">
        <f>+L45*M45</f>
        <v>2.16</v>
      </c>
      <c r="O45" s="6">
        <v>6</v>
      </c>
      <c r="P45" s="6">
        <v>0.36</v>
      </c>
      <c r="Q45" s="6">
        <v>2.16</v>
      </c>
      <c r="R45" s="6" t="s">
        <v>38</v>
      </c>
      <c r="S45" s="6"/>
    </row>
    <row r="46" spans="2:19" hidden="1" x14ac:dyDescent="0.25">
      <c r="B46" s="6">
        <f t="shared" si="0"/>
        <v>33</v>
      </c>
      <c r="C46" s="6" t="s">
        <v>69</v>
      </c>
      <c r="D46" s="6" t="s">
        <v>70</v>
      </c>
      <c r="E46" s="6">
        <v>63</v>
      </c>
      <c r="F46" s="6"/>
      <c r="G46" s="6">
        <v>76</v>
      </c>
      <c r="H46" s="6">
        <v>0.36</v>
      </c>
      <c r="I46" s="6">
        <v>1.06</v>
      </c>
      <c r="J46" s="6"/>
      <c r="K46" s="6" t="s">
        <v>59</v>
      </c>
      <c r="L46" s="6">
        <f>+G46</f>
        <v>76</v>
      </c>
      <c r="M46" s="6">
        <f>+H46</f>
        <v>0.36</v>
      </c>
      <c r="N46" s="6">
        <f>+L46*M46</f>
        <v>27.36</v>
      </c>
      <c r="O46" s="6">
        <v>76</v>
      </c>
      <c r="P46" s="6">
        <v>0.36</v>
      </c>
      <c r="Q46" s="6">
        <v>27.36</v>
      </c>
      <c r="R46" s="6" t="s">
        <v>38</v>
      </c>
      <c r="S46" s="6"/>
    </row>
    <row r="47" spans="2:19" hidden="1" x14ac:dyDescent="0.25">
      <c r="B47" s="6">
        <f t="shared" si="0"/>
        <v>34</v>
      </c>
      <c r="C47" s="6" t="s">
        <v>71</v>
      </c>
      <c r="D47" s="6" t="s">
        <v>72</v>
      </c>
      <c r="E47" s="6">
        <v>63</v>
      </c>
      <c r="F47" s="6"/>
      <c r="G47" s="6">
        <v>815.3</v>
      </c>
      <c r="H47" s="6">
        <v>0.36</v>
      </c>
      <c r="I47" s="6">
        <v>1.06</v>
      </c>
      <c r="J47" s="6"/>
      <c r="K47" s="6" t="s">
        <v>37</v>
      </c>
      <c r="L47" s="6">
        <v>815.3</v>
      </c>
      <c r="M47" s="6">
        <v>0.46</v>
      </c>
      <c r="N47" s="6">
        <f>+L47*M47</f>
        <v>375.03800000000001</v>
      </c>
      <c r="O47" s="6">
        <v>815.3</v>
      </c>
      <c r="P47" s="6">
        <v>0.46</v>
      </c>
      <c r="Q47" s="6">
        <f>+P47*O47</f>
        <v>375.03800000000001</v>
      </c>
      <c r="R47" s="6" t="s">
        <v>38</v>
      </c>
      <c r="S47" s="6"/>
    </row>
    <row r="48" spans="2:19" hidden="1" x14ac:dyDescent="0.25">
      <c r="B48" s="6">
        <f t="shared" si="0"/>
        <v>35</v>
      </c>
      <c r="C48" s="6" t="s">
        <v>73</v>
      </c>
      <c r="D48" s="6" t="s">
        <v>74</v>
      </c>
      <c r="E48" s="6">
        <v>63</v>
      </c>
      <c r="F48" s="6"/>
      <c r="G48" s="6">
        <v>46.3</v>
      </c>
      <c r="H48" s="6">
        <v>0.34</v>
      </c>
      <c r="I48" s="6">
        <v>1.06</v>
      </c>
      <c r="J48" s="6"/>
      <c r="K48" s="6"/>
      <c r="L48" s="6"/>
      <c r="M48" s="6"/>
      <c r="N48" s="6"/>
      <c r="O48" s="6"/>
      <c r="P48" s="6"/>
      <c r="Q48" s="6"/>
      <c r="R48" s="6"/>
      <c r="S48" s="6"/>
    </row>
    <row r="49" spans="2:19" hidden="1" x14ac:dyDescent="0.25">
      <c r="B49" s="6">
        <f t="shared" si="0"/>
        <v>36</v>
      </c>
      <c r="C49" s="6" t="s">
        <v>75</v>
      </c>
      <c r="D49" s="6" t="s">
        <v>76</v>
      </c>
      <c r="E49" s="6">
        <v>63</v>
      </c>
      <c r="F49" s="6"/>
      <c r="G49" s="6">
        <v>112.3</v>
      </c>
      <c r="H49" s="6">
        <v>0.36</v>
      </c>
      <c r="I49" s="6">
        <v>1.06</v>
      </c>
      <c r="J49" s="6"/>
      <c r="K49" s="6"/>
      <c r="L49" s="6"/>
      <c r="M49" s="6"/>
      <c r="N49" s="6"/>
      <c r="O49" s="6"/>
      <c r="P49" s="6"/>
      <c r="Q49" s="6"/>
      <c r="R49" s="6"/>
      <c r="S49" s="6"/>
    </row>
    <row r="50" spans="2:19" hidden="1" x14ac:dyDescent="0.25">
      <c r="B50" s="6">
        <f t="shared" si="0"/>
        <v>37</v>
      </c>
      <c r="C50" s="6" t="s">
        <v>77</v>
      </c>
      <c r="D50" s="6" t="s">
        <v>76</v>
      </c>
      <c r="E50" s="6">
        <v>63</v>
      </c>
      <c r="F50" s="6"/>
      <c r="G50" s="6">
        <v>161</v>
      </c>
      <c r="H50" s="6">
        <v>0.36</v>
      </c>
      <c r="I50" s="6">
        <v>1.06</v>
      </c>
      <c r="J50" s="6"/>
      <c r="K50" s="6" t="s">
        <v>59</v>
      </c>
      <c r="L50" s="6">
        <f>+G50</f>
        <v>161</v>
      </c>
      <c r="M50" s="6">
        <f>+H50</f>
        <v>0.36</v>
      </c>
      <c r="N50" s="6">
        <f>+L50*M50</f>
        <v>57.96</v>
      </c>
      <c r="O50" s="6">
        <v>161</v>
      </c>
      <c r="P50" s="6">
        <v>0.36</v>
      </c>
      <c r="Q50" s="6">
        <v>57.96</v>
      </c>
      <c r="R50" s="6" t="s">
        <v>38</v>
      </c>
      <c r="S50" s="6"/>
    </row>
    <row r="51" spans="2:19" x14ac:dyDescent="0.25">
      <c r="B51" s="6">
        <f t="shared" si="0"/>
        <v>38</v>
      </c>
      <c r="C51" s="6" t="s">
        <v>78</v>
      </c>
      <c r="D51" s="6" t="s">
        <v>79</v>
      </c>
      <c r="E51" s="6">
        <v>63</v>
      </c>
      <c r="F51" s="6"/>
      <c r="G51" s="6">
        <v>25</v>
      </c>
      <c r="H51" s="6">
        <v>0.46</v>
      </c>
      <c r="I51" s="6">
        <v>1.06</v>
      </c>
      <c r="J51" s="6"/>
      <c r="K51" s="7" t="s">
        <v>57</v>
      </c>
      <c r="L51" s="6">
        <f>+G51</f>
        <v>25</v>
      </c>
      <c r="M51" s="6">
        <f>+H51</f>
        <v>0.46</v>
      </c>
      <c r="N51" s="6">
        <f>+L51*M51</f>
        <v>11.5</v>
      </c>
      <c r="O51" s="6">
        <v>25</v>
      </c>
      <c r="P51" s="6">
        <v>0.46</v>
      </c>
      <c r="Q51" s="6">
        <v>11.5</v>
      </c>
      <c r="R51" s="6" t="s">
        <v>38</v>
      </c>
      <c r="S51" s="6"/>
    </row>
    <row r="52" spans="2:19" hidden="1" x14ac:dyDescent="0.25">
      <c r="B52" s="6">
        <f t="shared" si="0"/>
        <v>39</v>
      </c>
      <c r="C52" s="6" t="s">
        <v>79</v>
      </c>
      <c r="D52" s="6" t="s">
        <v>80</v>
      </c>
      <c r="E52" s="6">
        <v>63</v>
      </c>
      <c r="F52" s="6"/>
      <c r="G52" s="6">
        <v>30</v>
      </c>
      <c r="H52" s="6">
        <v>0.36</v>
      </c>
      <c r="I52" s="6">
        <v>1.06</v>
      </c>
      <c r="J52" s="6"/>
      <c r="K52" s="6"/>
      <c r="L52" s="6"/>
      <c r="M52" s="6"/>
      <c r="N52" s="6"/>
      <c r="O52" s="6"/>
      <c r="P52" s="6"/>
      <c r="Q52" s="6"/>
      <c r="R52" s="6"/>
      <c r="S52" s="6"/>
    </row>
    <row r="53" spans="2:19" hidden="1" x14ac:dyDescent="0.25">
      <c r="B53" s="6">
        <f t="shared" si="0"/>
        <v>40</v>
      </c>
      <c r="C53" s="6" t="s">
        <v>79</v>
      </c>
      <c r="D53" s="6" t="s">
        <v>81</v>
      </c>
      <c r="E53" s="6">
        <v>63</v>
      </c>
      <c r="F53" s="6"/>
      <c r="G53" s="6">
        <v>23.4</v>
      </c>
      <c r="H53" s="6">
        <v>0.28999999999999998</v>
      </c>
      <c r="I53" s="6">
        <v>1.06</v>
      </c>
      <c r="J53" s="6"/>
      <c r="K53" s="6"/>
      <c r="L53" s="6"/>
      <c r="M53" s="6"/>
      <c r="N53" s="6"/>
      <c r="O53" s="6"/>
      <c r="P53" s="6"/>
      <c r="Q53" s="6"/>
      <c r="R53" s="6"/>
      <c r="S53" s="6"/>
    </row>
    <row r="54" spans="2:19" hidden="1" x14ac:dyDescent="0.25">
      <c r="B54" s="6">
        <f t="shared" si="0"/>
        <v>41</v>
      </c>
      <c r="C54" s="6" t="s">
        <v>82</v>
      </c>
      <c r="D54" s="6" t="s">
        <v>83</v>
      </c>
      <c r="E54" s="6">
        <v>63</v>
      </c>
      <c r="F54" s="6"/>
      <c r="G54" s="6">
        <v>104.3</v>
      </c>
      <c r="H54" s="6">
        <v>0.36</v>
      </c>
      <c r="I54" s="6">
        <v>1.06</v>
      </c>
      <c r="J54" s="6"/>
      <c r="K54" s="6"/>
      <c r="L54" s="6"/>
      <c r="M54" s="6"/>
      <c r="N54" s="6"/>
      <c r="O54" s="6"/>
      <c r="P54" s="6"/>
      <c r="Q54" s="6"/>
      <c r="R54" s="6"/>
      <c r="S54" s="6"/>
    </row>
    <row r="55" spans="2:19" hidden="1" x14ac:dyDescent="0.25">
      <c r="B55" s="6">
        <f t="shared" si="0"/>
        <v>42</v>
      </c>
      <c r="C55" s="6" t="s">
        <v>83</v>
      </c>
      <c r="D55" s="6" t="s">
        <v>84</v>
      </c>
      <c r="E55" s="6">
        <v>63</v>
      </c>
      <c r="F55" s="6"/>
      <c r="G55" s="6">
        <v>53.2</v>
      </c>
      <c r="H55" s="6">
        <v>0.36</v>
      </c>
      <c r="I55" s="6">
        <v>1.06</v>
      </c>
      <c r="J55" s="6"/>
      <c r="K55" s="6"/>
      <c r="L55" s="6"/>
      <c r="M55" s="6"/>
      <c r="N55" s="6"/>
      <c r="O55" s="6"/>
      <c r="P55" s="6"/>
      <c r="Q55" s="6"/>
      <c r="R55" s="6"/>
      <c r="S55" s="6"/>
    </row>
    <row r="56" spans="2:19" hidden="1" x14ac:dyDescent="0.25">
      <c r="B56" s="6">
        <f t="shared" si="0"/>
        <v>43</v>
      </c>
      <c r="C56" s="6" t="s">
        <v>83</v>
      </c>
      <c r="D56" s="6" t="s">
        <v>85</v>
      </c>
      <c r="E56" s="6">
        <v>63</v>
      </c>
      <c r="F56" s="6"/>
      <c r="G56" s="6">
        <v>123.2</v>
      </c>
      <c r="H56" s="6">
        <v>0.36</v>
      </c>
      <c r="I56" s="6">
        <v>1.06</v>
      </c>
      <c r="J56" s="6"/>
      <c r="K56" s="6"/>
      <c r="L56" s="6"/>
      <c r="M56" s="6"/>
      <c r="N56" s="6"/>
      <c r="O56" s="6"/>
      <c r="P56" s="6"/>
      <c r="Q56" s="6"/>
      <c r="R56" s="6"/>
      <c r="S56" s="6"/>
    </row>
    <row r="57" spans="2:19" hidden="1" x14ac:dyDescent="0.25">
      <c r="B57" s="6">
        <f t="shared" si="0"/>
        <v>44</v>
      </c>
      <c r="C57" s="6" t="s">
        <v>85</v>
      </c>
      <c r="D57" s="6" t="s">
        <v>86</v>
      </c>
      <c r="E57" s="6">
        <v>63</v>
      </c>
      <c r="F57" s="6"/>
      <c r="G57" s="6">
        <v>40</v>
      </c>
      <c r="H57" s="6">
        <v>0.34</v>
      </c>
      <c r="I57" s="6">
        <v>1.06</v>
      </c>
      <c r="J57" s="6"/>
      <c r="K57" s="6"/>
      <c r="L57" s="6"/>
      <c r="M57" s="6"/>
      <c r="N57" s="6"/>
      <c r="O57" s="6"/>
      <c r="P57" s="6"/>
      <c r="Q57" s="6"/>
      <c r="R57" s="6"/>
      <c r="S57" s="6"/>
    </row>
    <row r="58" spans="2:19" hidden="1" x14ac:dyDescent="0.25">
      <c r="B58" s="6">
        <f t="shared" si="0"/>
        <v>45</v>
      </c>
      <c r="C58" s="6" t="s">
        <v>85</v>
      </c>
      <c r="D58" s="6" t="s">
        <v>86</v>
      </c>
      <c r="E58" s="6">
        <v>63</v>
      </c>
      <c r="F58" s="6"/>
      <c r="G58" s="6">
        <v>11.1</v>
      </c>
      <c r="H58" s="6">
        <v>0.36</v>
      </c>
      <c r="I58" s="6">
        <v>1.06</v>
      </c>
      <c r="J58" s="6"/>
      <c r="K58" s="6"/>
      <c r="L58" s="6"/>
      <c r="M58" s="6"/>
      <c r="N58" s="6"/>
      <c r="O58" s="6"/>
      <c r="P58" s="6"/>
      <c r="Q58" s="6"/>
      <c r="R58" s="6"/>
      <c r="S58" s="6"/>
    </row>
    <row r="59" spans="2:19" hidden="1" x14ac:dyDescent="0.25">
      <c r="B59" s="6">
        <f t="shared" si="0"/>
        <v>46</v>
      </c>
      <c r="C59" s="6" t="s">
        <v>85</v>
      </c>
      <c r="D59" s="6" t="s">
        <v>87</v>
      </c>
      <c r="E59" s="6">
        <v>63</v>
      </c>
      <c r="F59" s="6"/>
      <c r="G59" s="6">
        <v>186.8</v>
      </c>
      <c r="H59" s="6">
        <v>0.36</v>
      </c>
      <c r="I59" s="6">
        <v>1.06</v>
      </c>
      <c r="J59" s="6"/>
      <c r="K59" s="6"/>
      <c r="L59" s="6"/>
      <c r="M59" s="6"/>
      <c r="N59" s="6"/>
      <c r="O59" s="6"/>
      <c r="P59" s="6"/>
      <c r="Q59" s="6"/>
      <c r="R59" s="6"/>
      <c r="S59" s="6"/>
    </row>
    <row r="60" spans="2:19" hidden="1" x14ac:dyDescent="0.25">
      <c r="B60" s="6">
        <f t="shared" si="0"/>
        <v>47</v>
      </c>
      <c r="C60" s="6" t="s">
        <v>34</v>
      </c>
      <c r="D60" s="6" t="s">
        <v>88</v>
      </c>
      <c r="E60" s="6">
        <v>63</v>
      </c>
      <c r="F60" s="6"/>
      <c r="G60" s="6">
        <v>315.60000000000002</v>
      </c>
      <c r="H60" s="6">
        <v>0.36</v>
      </c>
      <c r="I60" s="6">
        <v>1.06</v>
      </c>
      <c r="J60" s="6"/>
      <c r="K60" s="6"/>
      <c r="L60" s="6"/>
      <c r="M60" s="6"/>
      <c r="N60" s="6"/>
      <c r="O60" s="6"/>
      <c r="P60" s="6"/>
      <c r="Q60" s="6"/>
      <c r="R60" s="6"/>
      <c r="S60" s="6"/>
    </row>
    <row r="61" spans="2:19" hidden="1" x14ac:dyDescent="0.25">
      <c r="B61" s="6">
        <f t="shared" si="0"/>
        <v>48</v>
      </c>
      <c r="C61" s="6" t="s">
        <v>87</v>
      </c>
      <c r="D61" s="6" t="s">
        <v>89</v>
      </c>
      <c r="E61" s="6">
        <v>63</v>
      </c>
      <c r="F61" s="6"/>
      <c r="G61" s="6">
        <v>753.3</v>
      </c>
      <c r="H61" s="6">
        <v>0.36</v>
      </c>
      <c r="I61" s="6">
        <v>1.06</v>
      </c>
      <c r="J61" s="6"/>
      <c r="K61" s="6"/>
      <c r="L61" s="6"/>
      <c r="M61" s="6"/>
      <c r="N61" s="6"/>
      <c r="O61" s="6"/>
      <c r="P61" s="6"/>
      <c r="Q61" s="6"/>
      <c r="R61" s="6"/>
      <c r="S61" s="6"/>
    </row>
    <row r="62" spans="2:19" hidden="1" x14ac:dyDescent="0.25">
      <c r="B62" s="6">
        <f t="shared" si="0"/>
        <v>49</v>
      </c>
      <c r="C62" s="6" t="s">
        <v>89</v>
      </c>
      <c r="D62" s="6" t="s">
        <v>90</v>
      </c>
      <c r="E62" s="6">
        <v>90</v>
      </c>
      <c r="F62" s="6"/>
      <c r="G62" s="6">
        <v>60.3</v>
      </c>
      <c r="H62" s="6">
        <v>0.39</v>
      </c>
      <c r="I62" s="6">
        <v>1.0900000000000001</v>
      </c>
      <c r="J62" s="6"/>
      <c r="K62" s="6"/>
      <c r="L62" s="6"/>
      <c r="M62" s="6"/>
      <c r="N62" s="6"/>
      <c r="O62" s="6"/>
      <c r="P62" s="6"/>
      <c r="Q62" s="6"/>
      <c r="R62" s="6"/>
      <c r="S62" s="6"/>
    </row>
    <row r="63" spans="2:19" x14ac:dyDescent="0.25">
      <c r="B63" s="6">
        <f t="shared" si="0"/>
        <v>50</v>
      </c>
      <c r="C63" s="6" t="s">
        <v>89</v>
      </c>
      <c r="D63" s="6" t="s">
        <v>91</v>
      </c>
      <c r="E63" s="6">
        <v>75</v>
      </c>
      <c r="F63" s="6"/>
      <c r="G63" s="6">
        <v>120</v>
      </c>
      <c r="H63" s="6">
        <v>0.46</v>
      </c>
      <c r="I63" s="6">
        <v>1.07</v>
      </c>
      <c r="J63" s="6"/>
      <c r="K63" s="6" t="s">
        <v>57</v>
      </c>
      <c r="L63" s="6">
        <f>+G63</f>
        <v>120</v>
      </c>
      <c r="M63" s="6">
        <f>+H63</f>
        <v>0.46</v>
      </c>
      <c r="N63" s="6">
        <f>+L63*M63</f>
        <v>55.2</v>
      </c>
      <c r="O63" s="6">
        <v>120</v>
      </c>
      <c r="P63" s="6">
        <v>0.46</v>
      </c>
      <c r="Q63" s="6">
        <v>55.2</v>
      </c>
      <c r="R63" s="6" t="s">
        <v>38</v>
      </c>
      <c r="S63" s="6"/>
    </row>
    <row r="64" spans="2:19" hidden="1" x14ac:dyDescent="0.25">
      <c r="B64" s="6">
        <f t="shared" si="0"/>
        <v>51</v>
      </c>
      <c r="C64" s="6" t="s">
        <v>92</v>
      </c>
      <c r="D64" s="6" t="s">
        <v>93</v>
      </c>
      <c r="E64" s="6">
        <v>63</v>
      </c>
      <c r="F64" s="6"/>
      <c r="G64" s="6">
        <v>26</v>
      </c>
      <c r="H64" s="6">
        <v>0.36</v>
      </c>
      <c r="I64" s="6">
        <v>1.06</v>
      </c>
      <c r="J64" s="6"/>
      <c r="K64" s="6"/>
      <c r="L64" s="6"/>
      <c r="M64" s="6"/>
      <c r="N64" s="6"/>
      <c r="O64" s="6"/>
      <c r="P64" s="6"/>
      <c r="Q64" s="6"/>
      <c r="R64" s="6"/>
      <c r="S64" s="6"/>
    </row>
    <row r="65" spans="2:19" hidden="1" x14ac:dyDescent="0.25">
      <c r="B65" s="6">
        <f t="shared" si="0"/>
        <v>52</v>
      </c>
      <c r="C65" s="6" t="s">
        <v>91</v>
      </c>
      <c r="D65" s="6" t="s">
        <v>92</v>
      </c>
      <c r="E65" s="6">
        <v>75</v>
      </c>
      <c r="F65" s="6"/>
      <c r="G65" s="6">
        <v>30</v>
      </c>
      <c r="H65" s="6">
        <v>0.37</v>
      </c>
      <c r="I65" s="6">
        <v>1.07</v>
      </c>
      <c r="J65" s="6"/>
      <c r="K65" s="6"/>
      <c r="L65" s="6"/>
      <c r="M65" s="6"/>
      <c r="N65" s="6"/>
      <c r="O65" s="6"/>
      <c r="P65" s="6"/>
      <c r="Q65" s="6"/>
      <c r="R65" s="6"/>
      <c r="S65" s="6"/>
    </row>
    <row r="66" spans="2:19" hidden="1" x14ac:dyDescent="0.25">
      <c r="B66" s="6">
        <f t="shared" si="0"/>
        <v>53</v>
      </c>
      <c r="C66" s="6" t="s">
        <v>93</v>
      </c>
      <c r="D66" s="6" t="s">
        <v>94</v>
      </c>
      <c r="E66" s="6">
        <v>63</v>
      </c>
      <c r="F66" s="6"/>
      <c r="G66" s="6">
        <v>21.1</v>
      </c>
      <c r="H66" s="6">
        <v>0.33</v>
      </c>
      <c r="I66" s="6">
        <v>1.06</v>
      </c>
      <c r="J66" s="6"/>
      <c r="K66" s="6"/>
      <c r="L66" s="6"/>
      <c r="M66" s="6"/>
      <c r="N66" s="6"/>
      <c r="O66" s="6"/>
      <c r="P66" s="6"/>
      <c r="Q66" s="6"/>
      <c r="R66" s="6"/>
      <c r="S66" s="6"/>
    </row>
    <row r="67" spans="2:19" x14ac:dyDescent="0.25">
      <c r="B67" s="6">
        <f t="shared" si="0"/>
        <v>54</v>
      </c>
      <c r="C67" s="6" t="s">
        <v>95</v>
      </c>
      <c r="D67" s="6" t="s">
        <v>92</v>
      </c>
      <c r="E67" s="6">
        <v>63</v>
      </c>
      <c r="F67" s="6"/>
      <c r="G67" s="6">
        <v>30.2</v>
      </c>
      <c r="H67" s="6">
        <v>0.46</v>
      </c>
      <c r="I67" s="6">
        <v>1.06</v>
      </c>
      <c r="J67" s="6"/>
      <c r="K67" s="6" t="s">
        <v>57</v>
      </c>
      <c r="L67" s="6">
        <f>+G67</f>
        <v>30.2</v>
      </c>
      <c r="M67" s="6">
        <f>+H67</f>
        <v>0.46</v>
      </c>
      <c r="N67" s="6">
        <f>+L67*M67</f>
        <v>13.891999999999999</v>
      </c>
      <c r="O67" s="6">
        <v>30.2</v>
      </c>
      <c r="P67" s="6">
        <v>0.46</v>
      </c>
      <c r="Q67" s="6">
        <v>13.891999999999999</v>
      </c>
      <c r="R67" s="6" t="s">
        <v>38</v>
      </c>
      <c r="S67" s="6"/>
    </row>
    <row r="68" spans="2:19" hidden="1" x14ac:dyDescent="0.25">
      <c r="B68" s="6">
        <f t="shared" si="0"/>
        <v>55</v>
      </c>
      <c r="C68" s="6" t="s">
        <v>96</v>
      </c>
      <c r="D68" s="6" t="s">
        <v>95</v>
      </c>
      <c r="E68" s="6">
        <v>63</v>
      </c>
      <c r="F68" s="6"/>
      <c r="G68" s="6">
        <v>27.2</v>
      </c>
      <c r="H68" s="6">
        <v>0.36</v>
      </c>
      <c r="I68" s="6">
        <v>1.06</v>
      </c>
      <c r="J68" s="6"/>
      <c r="K68" s="6"/>
      <c r="L68" s="6"/>
      <c r="M68" s="6"/>
      <c r="N68" s="6"/>
      <c r="O68" s="6"/>
      <c r="P68" s="6"/>
      <c r="Q68" s="6"/>
      <c r="R68" s="6"/>
      <c r="S68" s="6"/>
    </row>
    <row r="69" spans="2:19" x14ac:dyDescent="0.25">
      <c r="B69" s="6">
        <f t="shared" si="0"/>
        <v>56</v>
      </c>
      <c r="C69" s="6" t="s">
        <v>93</v>
      </c>
      <c r="D69" s="6" t="s">
        <v>97</v>
      </c>
      <c r="E69" s="6">
        <v>63</v>
      </c>
      <c r="F69" s="6"/>
      <c r="G69" s="6">
        <v>20.5</v>
      </c>
      <c r="H69" s="6">
        <v>0.46</v>
      </c>
      <c r="I69" s="6">
        <v>1.06</v>
      </c>
      <c r="J69" s="6"/>
      <c r="K69" s="6" t="s">
        <v>57</v>
      </c>
      <c r="L69" s="6">
        <f>+G69</f>
        <v>20.5</v>
      </c>
      <c r="M69" s="6">
        <f>+H69</f>
        <v>0.46</v>
      </c>
      <c r="N69" s="6">
        <f>+L69*M69</f>
        <v>9.43</v>
      </c>
      <c r="O69" s="6">
        <v>20.5</v>
      </c>
      <c r="P69" s="6">
        <v>0.46</v>
      </c>
      <c r="Q69" s="6">
        <v>9.43</v>
      </c>
      <c r="R69" s="6" t="s">
        <v>38</v>
      </c>
      <c r="S69" s="6"/>
    </row>
    <row r="70" spans="2:19" x14ac:dyDescent="0.25">
      <c r="B70" s="6">
        <f t="shared" si="0"/>
        <v>57</v>
      </c>
      <c r="C70" s="6" t="s">
        <v>95</v>
      </c>
      <c r="D70" s="6" t="s">
        <v>98</v>
      </c>
      <c r="E70" s="6">
        <v>63</v>
      </c>
      <c r="F70" s="6"/>
      <c r="G70" s="6">
        <v>24.7</v>
      </c>
      <c r="H70" s="6">
        <v>0.46</v>
      </c>
      <c r="I70" s="6">
        <v>1.06</v>
      </c>
      <c r="J70" s="6"/>
      <c r="K70" s="6" t="s">
        <v>57</v>
      </c>
      <c r="L70" s="6">
        <f>+G70</f>
        <v>24.7</v>
      </c>
      <c r="M70" s="6">
        <f>+H70</f>
        <v>0.46</v>
      </c>
      <c r="N70" s="6">
        <f>+L70*M70</f>
        <v>11.362</v>
      </c>
      <c r="O70" s="6">
        <v>24.7</v>
      </c>
      <c r="P70" s="6">
        <v>0.46</v>
      </c>
      <c r="Q70" s="6">
        <v>11.362</v>
      </c>
      <c r="R70" s="6" t="s">
        <v>38</v>
      </c>
      <c r="S70" s="6"/>
    </row>
    <row r="71" spans="2:19" hidden="1" x14ac:dyDescent="0.25">
      <c r="B71" s="6">
        <f t="shared" si="0"/>
        <v>58</v>
      </c>
      <c r="C71" s="6" t="s">
        <v>98</v>
      </c>
      <c r="D71" s="6" t="s">
        <v>99</v>
      </c>
      <c r="E71" s="6">
        <v>63</v>
      </c>
      <c r="F71" s="6"/>
      <c r="G71" s="6">
        <v>54.5</v>
      </c>
      <c r="H71" s="6">
        <v>0.36</v>
      </c>
      <c r="I71" s="6">
        <v>1.06</v>
      </c>
      <c r="J71" s="6"/>
      <c r="K71" s="6"/>
      <c r="L71" s="6"/>
      <c r="M71" s="6"/>
      <c r="N71" s="6"/>
      <c r="O71" s="6"/>
      <c r="P71" s="6"/>
      <c r="Q71" s="6"/>
      <c r="R71" s="6"/>
      <c r="S71" s="6"/>
    </row>
    <row r="72" spans="2:19" hidden="1" x14ac:dyDescent="0.25">
      <c r="B72" s="6">
        <f t="shared" si="0"/>
        <v>59</v>
      </c>
      <c r="C72" s="6" t="s">
        <v>100</v>
      </c>
      <c r="D72" s="6" t="s">
        <v>99</v>
      </c>
      <c r="E72" s="6">
        <v>63</v>
      </c>
      <c r="F72" s="6"/>
      <c r="G72" s="6">
        <v>48.5</v>
      </c>
      <c r="H72" s="6">
        <v>0.36</v>
      </c>
      <c r="I72" s="6">
        <v>1.06</v>
      </c>
      <c r="J72" s="6"/>
      <c r="K72" s="6"/>
      <c r="L72" s="6"/>
      <c r="M72" s="6"/>
      <c r="N72" s="6"/>
      <c r="O72" s="6"/>
      <c r="P72" s="6"/>
      <c r="Q72" s="6"/>
      <c r="R72" s="6"/>
      <c r="S72" s="6"/>
    </row>
    <row r="73" spans="2:19" hidden="1" x14ac:dyDescent="0.25">
      <c r="B73" s="6">
        <f t="shared" si="0"/>
        <v>60</v>
      </c>
      <c r="C73" s="6" t="s">
        <v>100</v>
      </c>
      <c r="D73" s="6" t="s">
        <v>101</v>
      </c>
      <c r="E73" s="6">
        <v>63</v>
      </c>
      <c r="F73" s="6"/>
      <c r="G73" s="6">
        <v>46.8</v>
      </c>
      <c r="H73" s="6">
        <v>0.36</v>
      </c>
      <c r="I73" s="6">
        <v>1.06</v>
      </c>
      <c r="J73" s="6"/>
      <c r="K73" s="6"/>
      <c r="L73" s="6"/>
      <c r="M73" s="6"/>
      <c r="N73" s="6"/>
      <c r="O73" s="6"/>
      <c r="P73" s="6"/>
      <c r="Q73" s="6"/>
      <c r="R73" s="6"/>
      <c r="S73" s="6"/>
    </row>
    <row r="74" spans="2:19" hidden="1" x14ac:dyDescent="0.25">
      <c r="B74" s="6">
        <f t="shared" si="0"/>
        <v>61</v>
      </c>
      <c r="C74" s="6" t="s">
        <v>101</v>
      </c>
      <c r="D74" s="6" t="s">
        <v>102</v>
      </c>
      <c r="E74" s="6">
        <v>63</v>
      </c>
      <c r="F74" s="6"/>
      <c r="G74" s="6">
        <v>41.5</v>
      </c>
      <c r="H74" s="6">
        <v>0.36</v>
      </c>
      <c r="I74" s="6">
        <v>1.06</v>
      </c>
      <c r="J74" s="6"/>
      <c r="K74" s="6"/>
      <c r="L74" s="6"/>
      <c r="M74" s="6"/>
      <c r="N74" s="6"/>
      <c r="O74" s="6"/>
      <c r="P74" s="6"/>
      <c r="Q74" s="6"/>
      <c r="R74" s="6"/>
      <c r="S74" s="6"/>
    </row>
    <row r="75" spans="2:19" hidden="1" x14ac:dyDescent="0.25">
      <c r="B75" s="6">
        <f t="shared" si="0"/>
        <v>62</v>
      </c>
      <c r="C75" s="6" t="s">
        <v>101</v>
      </c>
      <c r="D75" s="6" t="s">
        <v>103</v>
      </c>
      <c r="E75" s="6">
        <v>63</v>
      </c>
      <c r="F75" s="6"/>
      <c r="G75" s="6">
        <v>62.6</v>
      </c>
      <c r="H75" s="6">
        <v>0.36</v>
      </c>
      <c r="I75" s="6">
        <v>1.06</v>
      </c>
      <c r="J75" s="6"/>
      <c r="K75" s="6"/>
      <c r="L75" s="6"/>
      <c r="M75" s="6"/>
      <c r="N75" s="6"/>
      <c r="O75" s="6"/>
      <c r="P75" s="6"/>
      <c r="Q75" s="6"/>
      <c r="R75" s="6"/>
      <c r="S75" s="6"/>
    </row>
    <row r="76" spans="2:19" hidden="1" x14ac:dyDescent="0.25">
      <c r="B76" s="6">
        <f t="shared" si="0"/>
        <v>63</v>
      </c>
      <c r="C76" s="6" t="s">
        <v>101</v>
      </c>
      <c r="D76" s="6" t="s">
        <v>103</v>
      </c>
      <c r="E76" s="6">
        <v>63</v>
      </c>
      <c r="F76" s="6"/>
      <c r="G76" s="6">
        <v>34</v>
      </c>
      <c r="H76" s="6">
        <v>0.36</v>
      </c>
      <c r="I76" s="6">
        <v>1.06</v>
      </c>
      <c r="J76" s="6"/>
      <c r="K76" s="6" t="s">
        <v>59</v>
      </c>
      <c r="L76" s="6">
        <f>+G76</f>
        <v>34</v>
      </c>
      <c r="M76" s="6">
        <f>+H76</f>
        <v>0.36</v>
      </c>
      <c r="N76" s="6">
        <f>+L76*M76</f>
        <v>12.24</v>
      </c>
      <c r="O76" s="6">
        <v>34</v>
      </c>
      <c r="P76" s="6">
        <v>0.36</v>
      </c>
      <c r="Q76" s="6">
        <v>12.24</v>
      </c>
      <c r="R76" s="6" t="s">
        <v>38</v>
      </c>
      <c r="S76" s="6"/>
    </row>
    <row r="77" spans="2:19" hidden="1" x14ac:dyDescent="0.25">
      <c r="B77" s="6">
        <f t="shared" si="0"/>
        <v>64</v>
      </c>
      <c r="C77" s="6" t="s">
        <v>103</v>
      </c>
      <c r="D77" s="6" t="s">
        <v>76</v>
      </c>
      <c r="E77" s="6">
        <v>63</v>
      </c>
      <c r="F77" s="6"/>
      <c r="G77" s="6">
        <v>26</v>
      </c>
      <c r="H77" s="6">
        <v>0.28999999999999998</v>
      </c>
      <c r="I77" s="6">
        <v>1.06</v>
      </c>
      <c r="J77" s="6"/>
      <c r="K77" s="6"/>
      <c r="L77" s="6"/>
      <c r="M77" s="6"/>
      <c r="N77" s="6"/>
      <c r="O77" s="6"/>
      <c r="P77" s="6"/>
      <c r="Q77" s="6"/>
      <c r="R77" s="6"/>
      <c r="S77" s="6"/>
    </row>
    <row r="78" spans="2:19" hidden="1" x14ac:dyDescent="0.25">
      <c r="B78" s="6">
        <f t="shared" si="0"/>
        <v>65</v>
      </c>
      <c r="C78" s="6" t="s">
        <v>76</v>
      </c>
      <c r="D78" s="6" t="s">
        <v>101</v>
      </c>
      <c r="E78" s="6">
        <v>63</v>
      </c>
      <c r="F78" s="6"/>
      <c r="G78" s="6">
        <v>71.3</v>
      </c>
      <c r="H78" s="6">
        <v>0.36</v>
      </c>
      <c r="I78" s="6">
        <v>1.06</v>
      </c>
      <c r="J78" s="6"/>
      <c r="K78" s="6" t="s">
        <v>59</v>
      </c>
      <c r="L78" s="6">
        <f t="shared" ref="L78:M88" si="4">+G78</f>
        <v>71.3</v>
      </c>
      <c r="M78" s="6">
        <f t="shared" si="4"/>
        <v>0.36</v>
      </c>
      <c r="N78" s="6">
        <f>+L78*M78</f>
        <v>25.667999999999999</v>
      </c>
      <c r="O78" s="6">
        <v>71.3</v>
      </c>
      <c r="P78" s="6">
        <v>0.36</v>
      </c>
      <c r="Q78" s="6">
        <v>25.667999999999999</v>
      </c>
      <c r="R78" s="6" t="s">
        <v>38</v>
      </c>
      <c r="S78" s="6"/>
    </row>
    <row r="79" spans="2:19" hidden="1" x14ac:dyDescent="0.25">
      <c r="B79" s="6">
        <f t="shared" si="0"/>
        <v>66</v>
      </c>
      <c r="C79" s="6" t="s">
        <v>76</v>
      </c>
      <c r="D79" s="6" t="s">
        <v>81</v>
      </c>
      <c r="E79" s="6">
        <v>63</v>
      </c>
      <c r="F79" s="6"/>
      <c r="G79" s="6">
        <v>19</v>
      </c>
      <c r="H79" s="6">
        <v>0.36</v>
      </c>
      <c r="I79" s="6">
        <v>1.06</v>
      </c>
      <c r="J79" s="6"/>
      <c r="K79" s="6" t="s">
        <v>59</v>
      </c>
      <c r="L79" s="6">
        <f t="shared" si="4"/>
        <v>19</v>
      </c>
      <c r="M79" s="6">
        <f t="shared" si="4"/>
        <v>0.36</v>
      </c>
      <c r="N79" s="6">
        <f>+L79*M79</f>
        <v>6.84</v>
      </c>
      <c r="O79" s="6">
        <v>19</v>
      </c>
      <c r="P79" s="6">
        <v>0.36</v>
      </c>
      <c r="Q79" s="6">
        <v>6.84</v>
      </c>
      <c r="R79" s="6" t="s">
        <v>38</v>
      </c>
      <c r="S79" s="6"/>
    </row>
    <row r="80" spans="2:19" x14ac:dyDescent="0.25">
      <c r="B80" s="6">
        <f t="shared" ref="B80:B143" si="5">1+B79</f>
        <v>67</v>
      </c>
      <c r="C80" s="6" t="s">
        <v>81</v>
      </c>
      <c r="D80" s="6" t="s">
        <v>98</v>
      </c>
      <c r="E80" s="6">
        <v>63</v>
      </c>
      <c r="F80" s="6"/>
      <c r="G80" s="6">
        <v>80.2</v>
      </c>
      <c r="H80" s="6">
        <v>0.46</v>
      </c>
      <c r="I80" s="6">
        <v>1.06</v>
      </c>
      <c r="J80" s="6"/>
      <c r="K80" s="6" t="s">
        <v>57</v>
      </c>
      <c r="L80" s="6">
        <f t="shared" si="4"/>
        <v>80.2</v>
      </c>
      <c r="M80" s="6">
        <f t="shared" si="4"/>
        <v>0.46</v>
      </c>
      <c r="N80" s="6">
        <f>+L80*M80</f>
        <v>36.892000000000003</v>
      </c>
      <c r="O80" s="6">
        <v>80.2</v>
      </c>
      <c r="P80" s="6">
        <v>0.46</v>
      </c>
      <c r="Q80" s="6">
        <v>36.892000000000003</v>
      </c>
      <c r="R80" s="6" t="s">
        <v>38</v>
      </c>
      <c r="S80" s="6"/>
    </row>
    <row r="81" spans="2:19" hidden="1" x14ac:dyDescent="0.25">
      <c r="B81" s="6">
        <f t="shared" si="5"/>
        <v>68</v>
      </c>
      <c r="C81" s="6" t="s">
        <v>76</v>
      </c>
      <c r="D81" s="6" t="s">
        <v>104</v>
      </c>
      <c r="E81" s="6">
        <v>63</v>
      </c>
      <c r="F81" s="6"/>
      <c r="G81" s="6">
        <v>198.3</v>
      </c>
      <c r="H81" s="6">
        <v>0.36</v>
      </c>
      <c r="I81" s="6">
        <v>1.06</v>
      </c>
      <c r="J81" s="6"/>
      <c r="K81" s="6" t="s">
        <v>59</v>
      </c>
      <c r="L81" s="6">
        <f t="shared" si="4"/>
        <v>198.3</v>
      </c>
      <c r="M81" s="6">
        <f t="shared" si="4"/>
        <v>0.36</v>
      </c>
      <c r="N81" s="6">
        <f>+L81*M81</f>
        <v>71.388000000000005</v>
      </c>
      <c r="O81" s="6">
        <v>198.3</v>
      </c>
      <c r="P81" s="6">
        <v>0.36</v>
      </c>
      <c r="Q81" s="6">
        <v>71.388000000000005</v>
      </c>
      <c r="R81" s="6" t="s">
        <v>38</v>
      </c>
      <c r="S81" s="6"/>
    </row>
    <row r="82" spans="2:19" x14ac:dyDescent="0.25">
      <c r="B82" s="6">
        <f t="shared" si="5"/>
        <v>69</v>
      </c>
      <c r="C82" s="6" t="s">
        <v>76</v>
      </c>
      <c r="D82" s="6" t="s">
        <v>104</v>
      </c>
      <c r="E82" s="6">
        <v>63</v>
      </c>
      <c r="F82" s="6"/>
      <c r="G82" s="6">
        <v>38.700000000000003</v>
      </c>
      <c r="H82" s="6">
        <v>0.46</v>
      </c>
      <c r="I82" s="6">
        <v>1.06</v>
      </c>
      <c r="J82" s="6"/>
      <c r="K82" s="6" t="s">
        <v>57</v>
      </c>
      <c r="L82" s="6">
        <f t="shared" si="4"/>
        <v>38.700000000000003</v>
      </c>
      <c r="M82" s="6">
        <f t="shared" si="4"/>
        <v>0.46</v>
      </c>
      <c r="N82" s="6">
        <f>+L82*M82</f>
        <v>17.802000000000003</v>
      </c>
      <c r="O82" s="6">
        <v>38.700000000000003</v>
      </c>
      <c r="P82" s="6">
        <v>0.46</v>
      </c>
      <c r="Q82" s="6">
        <v>17.802000000000003</v>
      </c>
      <c r="R82" s="6" t="s">
        <v>38</v>
      </c>
      <c r="S82" s="6"/>
    </row>
    <row r="83" spans="2:19" hidden="1" x14ac:dyDescent="0.25">
      <c r="B83" s="6">
        <f t="shared" si="5"/>
        <v>70</v>
      </c>
      <c r="C83" s="6" t="s">
        <v>76</v>
      </c>
      <c r="D83" s="6" t="s">
        <v>104</v>
      </c>
      <c r="E83" s="6">
        <v>63</v>
      </c>
      <c r="F83" s="6"/>
      <c r="G83" s="6">
        <v>51.5</v>
      </c>
      <c r="H83" s="6">
        <v>0.36</v>
      </c>
      <c r="I83" s="6">
        <v>1.06</v>
      </c>
      <c r="J83" s="6"/>
      <c r="K83" s="6"/>
      <c r="L83" s="6"/>
      <c r="M83" s="6"/>
      <c r="N83" s="6"/>
      <c r="O83" s="6"/>
      <c r="P83" s="6"/>
      <c r="Q83" s="6"/>
      <c r="R83" s="6"/>
      <c r="S83" s="6"/>
    </row>
    <row r="84" spans="2:19" hidden="1" x14ac:dyDescent="0.25">
      <c r="B84" s="6">
        <f t="shared" si="5"/>
        <v>71</v>
      </c>
      <c r="C84" s="6" t="s">
        <v>105</v>
      </c>
      <c r="D84" s="6" t="s">
        <v>106</v>
      </c>
      <c r="E84" s="6">
        <v>63</v>
      </c>
      <c r="F84" s="6"/>
      <c r="G84" s="6">
        <v>394.9</v>
      </c>
      <c r="H84" s="6">
        <v>0.36</v>
      </c>
      <c r="I84" s="6">
        <v>1.06</v>
      </c>
      <c r="J84" s="6"/>
      <c r="K84" s="6" t="s">
        <v>59</v>
      </c>
      <c r="L84" s="6">
        <f t="shared" si="4"/>
        <v>394.9</v>
      </c>
      <c r="M84" s="6">
        <v>0.46</v>
      </c>
      <c r="N84" s="6">
        <f>+L84*M84</f>
        <v>181.654</v>
      </c>
      <c r="O84" s="6">
        <v>394.9</v>
      </c>
      <c r="P84" s="6">
        <v>0.46</v>
      </c>
      <c r="Q84" s="6">
        <f>+P84*O84</f>
        <v>181.654</v>
      </c>
      <c r="R84" s="6" t="s">
        <v>38</v>
      </c>
      <c r="S84" s="6"/>
    </row>
    <row r="85" spans="2:19" hidden="1" x14ac:dyDescent="0.25">
      <c r="B85" s="6">
        <f t="shared" si="5"/>
        <v>72</v>
      </c>
      <c r="C85" s="6" t="s">
        <v>106</v>
      </c>
      <c r="D85" s="6" t="s">
        <v>97</v>
      </c>
      <c r="E85" s="6">
        <v>63</v>
      </c>
      <c r="F85" s="6"/>
      <c r="G85" s="6">
        <v>170</v>
      </c>
      <c r="H85" s="6">
        <v>0.36</v>
      </c>
      <c r="I85" s="6">
        <v>1.06</v>
      </c>
      <c r="J85" s="6"/>
      <c r="K85" s="6" t="s">
        <v>59</v>
      </c>
      <c r="L85" s="6">
        <f t="shared" si="4"/>
        <v>170</v>
      </c>
      <c r="M85" s="6">
        <v>0.46</v>
      </c>
      <c r="N85" s="6">
        <f>+L85*M85</f>
        <v>78.2</v>
      </c>
      <c r="O85" s="6">
        <v>170</v>
      </c>
      <c r="P85" s="6">
        <v>0.46</v>
      </c>
      <c r="Q85" s="6">
        <f t="shared" ref="Q85:Q88" si="6">+P85*O85</f>
        <v>78.2</v>
      </c>
      <c r="R85" s="6" t="s">
        <v>38</v>
      </c>
      <c r="S85" s="6"/>
    </row>
    <row r="86" spans="2:19" hidden="1" x14ac:dyDescent="0.25">
      <c r="B86" s="6">
        <f t="shared" si="5"/>
        <v>73</v>
      </c>
      <c r="C86" s="6" t="s">
        <v>106</v>
      </c>
      <c r="D86" s="6" t="s">
        <v>107</v>
      </c>
      <c r="E86" s="6">
        <v>63</v>
      </c>
      <c r="F86" s="6"/>
      <c r="G86" s="6">
        <v>193</v>
      </c>
      <c r="H86" s="6">
        <v>0.36</v>
      </c>
      <c r="I86" s="6">
        <v>1.06</v>
      </c>
      <c r="J86" s="6"/>
      <c r="K86" s="6" t="s">
        <v>59</v>
      </c>
      <c r="L86" s="6">
        <f t="shared" si="4"/>
        <v>193</v>
      </c>
      <c r="M86" s="6">
        <v>0.46</v>
      </c>
      <c r="N86" s="6">
        <f>+L86*M86</f>
        <v>88.78</v>
      </c>
      <c r="O86" s="6">
        <v>193</v>
      </c>
      <c r="P86" s="6">
        <v>0.46</v>
      </c>
      <c r="Q86" s="6">
        <f t="shared" si="6"/>
        <v>88.78</v>
      </c>
      <c r="R86" s="6" t="s">
        <v>38</v>
      </c>
      <c r="S86" s="6"/>
    </row>
    <row r="87" spans="2:19" hidden="1" x14ac:dyDescent="0.25">
      <c r="B87" s="6">
        <f t="shared" si="5"/>
        <v>74</v>
      </c>
      <c r="C87" s="8" t="s">
        <v>108</v>
      </c>
      <c r="D87" s="6" t="s">
        <v>107</v>
      </c>
      <c r="E87" s="8">
        <v>63</v>
      </c>
      <c r="F87" s="6"/>
      <c r="G87" s="8">
        <v>648.29999999999995</v>
      </c>
      <c r="H87" s="6">
        <v>0.36</v>
      </c>
      <c r="I87" s="6">
        <v>1.06</v>
      </c>
      <c r="J87" s="6"/>
      <c r="K87" s="6"/>
      <c r="L87" s="6"/>
      <c r="M87" s="6"/>
      <c r="N87" s="6"/>
      <c r="O87" s="6"/>
      <c r="P87" s="6"/>
      <c r="Q87" s="6"/>
      <c r="R87" s="6"/>
      <c r="S87" s="6"/>
    </row>
    <row r="88" spans="2:19" hidden="1" x14ac:dyDescent="0.25">
      <c r="B88" s="6">
        <f t="shared" si="5"/>
        <v>75</v>
      </c>
      <c r="C88" s="8" t="s">
        <v>107</v>
      </c>
      <c r="D88" s="6" t="s">
        <v>109</v>
      </c>
      <c r="E88" s="8">
        <v>63</v>
      </c>
      <c r="F88" s="6"/>
      <c r="G88" s="8">
        <v>332.2</v>
      </c>
      <c r="H88" s="6">
        <v>0.36</v>
      </c>
      <c r="I88" s="6">
        <v>1.06</v>
      </c>
      <c r="J88" s="6"/>
      <c r="K88" s="6" t="s">
        <v>59</v>
      </c>
      <c r="L88" s="6">
        <f t="shared" si="4"/>
        <v>332.2</v>
      </c>
      <c r="M88" s="6">
        <v>0.46</v>
      </c>
      <c r="N88" s="6">
        <f>+L88*M88</f>
        <v>152.81200000000001</v>
      </c>
      <c r="O88" s="6">
        <v>332.2</v>
      </c>
      <c r="P88" s="6">
        <v>0.46</v>
      </c>
      <c r="Q88" s="6">
        <f t="shared" si="6"/>
        <v>152.81200000000001</v>
      </c>
      <c r="R88" s="6" t="s">
        <v>38</v>
      </c>
      <c r="S88" s="6"/>
    </row>
    <row r="89" spans="2:19" hidden="1" x14ac:dyDescent="0.25">
      <c r="B89" s="6">
        <f t="shared" si="5"/>
        <v>76</v>
      </c>
      <c r="C89" s="8" t="s">
        <v>110</v>
      </c>
      <c r="D89" s="6" t="s">
        <v>111</v>
      </c>
      <c r="E89" s="8">
        <v>63</v>
      </c>
      <c r="F89" s="6"/>
      <c r="G89" s="8">
        <v>61.3</v>
      </c>
      <c r="H89" s="6">
        <v>0.36</v>
      </c>
      <c r="I89" s="6">
        <v>1.06</v>
      </c>
      <c r="J89" s="6"/>
      <c r="K89" s="6"/>
      <c r="L89" s="6"/>
      <c r="M89" s="6"/>
      <c r="N89" s="6"/>
      <c r="O89" s="6"/>
      <c r="P89" s="6"/>
      <c r="Q89" s="6"/>
      <c r="R89" s="6"/>
      <c r="S89" s="6"/>
    </row>
    <row r="90" spans="2:19" hidden="1" x14ac:dyDescent="0.25">
      <c r="B90" s="6">
        <f t="shared" si="5"/>
        <v>77</v>
      </c>
      <c r="C90" s="8" t="s">
        <v>112</v>
      </c>
      <c r="D90" s="6" t="s">
        <v>113</v>
      </c>
      <c r="E90" s="8">
        <v>63</v>
      </c>
      <c r="F90" s="6">
        <v>106</v>
      </c>
      <c r="G90" s="8">
        <v>78</v>
      </c>
      <c r="H90" s="6">
        <v>0.36</v>
      </c>
      <c r="I90" s="6">
        <v>1.06</v>
      </c>
      <c r="J90" s="6"/>
      <c r="K90" s="6"/>
      <c r="L90" s="6"/>
      <c r="M90" s="6"/>
      <c r="N90" s="6"/>
      <c r="O90" s="6"/>
      <c r="P90" s="6"/>
      <c r="Q90" s="6"/>
      <c r="R90" s="6"/>
      <c r="S90" s="6"/>
    </row>
    <row r="91" spans="2:19" hidden="1" x14ac:dyDescent="0.25">
      <c r="B91" s="6">
        <f t="shared" si="5"/>
        <v>78</v>
      </c>
      <c r="C91" s="8" t="s">
        <v>113</v>
      </c>
      <c r="D91" s="6" t="s">
        <v>114</v>
      </c>
      <c r="E91" s="8">
        <v>63</v>
      </c>
      <c r="F91" s="6">
        <v>49</v>
      </c>
      <c r="G91" s="8">
        <v>65.5</v>
      </c>
      <c r="H91" s="6">
        <v>0.36</v>
      </c>
      <c r="I91" s="6">
        <v>1.06</v>
      </c>
      <c r="J91" s="6"/>
      <c r="K91" s="6"/>
      <c r="L91" s="6"/>
      <c r="M91" s="6"/>
      <c r="N91" s="6"/>
      <c r="O91" s="6"/>
      <c r="P91" s="6"/>
      <c r="Q91" s="6"/>
      <c r="R91" s="6"/>
      <c r="S91" s="6"/>
    </row>
    <row r="92" spans="2:19" x14ac:dyDescent="0.25">
      <c r="B92" s="6">
        <f t="shared" si="5"/>
        <v>79</v>
      </c>
      <c r="C92" s="8" t="s">
        <v>113</v>
      </c>
      <c r="D92" s="6" t="s">
        <v>115</v>
      </c>
      <c r="E92" s="8">
        <v>63</v>
      </c>
      <c r="F92" s="6"/>
      <c r="G92" s="8">
        <v>7</v>
      </c>
      <c r="H92" s="6">
        <v>0.46</v>
      </c>
      <c r="I92" s="6">
        <v>1.06</v>
      </c>
      <c r="J92" s="6"/>
      <c r="K92" s="6" t="s">
        <v>57</v>
      </c>
      <c r="L92" s="6">
        <f>+G92</f>
        <v>7</v>
      </c>
      <c r="M92" s="6">
        <f>+H92</f>
        <v>0.46</v>
      </c>
      <c r="N92" s="6">
        <f>+L92*M92</f>
        <v>3.22</v>
      </c>
      <c r="O92" s="6">
        <v>7</v>
      </c>
      <c r="P92" s="6">
        <v>0.46</v>
      </c>
      <c r="Q92" s="6">
        <v>3.22</v>
      </c>
      <c r="R92" s="6" t="s">
        <v>38</v>
      </c>
      <c r="S92" s="6"/>
    </row>
    <row r="93" spans="2:19" hidden="1" x14ac:dyDescent="0.25">
      <c r="B93" s="6">
        <f t="shared" si="5"/>
        <v>80</v>
      </c>
      <c r="C93" s="8" t="s">
        <v>115</v>
      </c>
      <c r="D93" s="6" t="s">
        <v>116</v>
      </c>
      <c r="E93" s="8">
        <v>63</v>
      </c>
      <c r="F93" s="6">
        <v>65</v>
      </c>
      <c r="G93" s="8">
        <v>55</v>
      </c>
      <c r="H93" s="6">
        <v>0.36</v>
      </c>
      <c r="I93" s="6">
        <v>1.06</v>
      </c>
      <c r="J93" s="6"/>
      <c r="K93" s="6"/>
      <c r="L93" s="6"/>
      <c r="M93" s="6"/>
      <c r="N93" s="6"/>
      <c r="O93" s="6"/>
      <c r="P93" s="6"/>
      <c r="Q93" s="6"/>
      <c r="R93" s="6"/>
      <c r="S93" s="6"/>
    </row>
    <row r="94" spans="2:19" hidden="1" x14ac:dyDescent="0.25">
      <c r="B94" s="6">
        <f t="shared" si="5"/>
        <v>81</v>
      </c>
      <c r="C94" s="8" t="s">
        <v>116</v>
      </c>
      <c r="D94" s="6" t="s">
        <v>117</v>
      </c>
      <c r="E94" s="8">
        <v>63</v>
      </c>
      <c r="F94" s="6">
        <v>45</v>
      </c>
      <c r="G94" s="8">
        <v>106</v>
      </c>
      <c r="H94" s="6">
        <v>0.36</v>
      </c>
      <c r="I94" s="6">
        <v>1.06</v>
      </c>
      <c r="J94" s="6"/>
      <c r="K94" s="6"/>
      <c r="L94" s="6"/>
      <c r="M94" s="6"/>
      <c r="N94" s="6"/>
      <c r="O94" s="6"/>
      <c r="P94" s="6"/>
      <c r="Q94" s="6"/>
      <c r="R94" s="6"/>
      <c r="S94" s="6"/>
    </row>
    <row r="95" spans="2:19" hidden="1" x14ac:dyDescent="0.25">
      <c r="B95" s="6">
        <f t="shared" si="5"/>
        <v>82</v>
      </c>
      <c r="C95" s="8" t="s">
        <v>116</v>
      </c>
      <c r="D95" s="6" t="s">
        <v>118</v>
      </c>
      <c r="E95" s="8">
        <v>63</v>
      </c>
      <c r="F95" s="6">
        <v>88</v>
      </c>
      <c r="G95" s="8">
        <v>85.1</v>
      </c>
      <c r="H95" s="6">
        <v>0.36</v>
      </c>
      <c r="I95" s="6">
        <v>1.06</v>
      </c>
      <c r="J95" s="6"/>
      <c r="K95" s="6"/>
      <c r="L95" s="6"/>
      <c r="M95" s="6"/>
      <c r="N95" s="6"/>
      <c r="O95" s="6"/>
      <c r="P95" s="6"/>
      <c r="Q95" s="6"/>
      <c r="R95" s="6"/>
      <c r="S95" s="6"/>
    </row>
    <row r="96" spans="2:19" hidden="1" x14ac:dyDescent="0.25">
      <c r="B96" s="6">
        <f t="shared" si="5"/>
        <v>83</v>
      </c>
      <c r="C96" s="8" t="s">
        <v>118</v>
      </c>
      <c r="D96" s="6" t="s">
        <v>119</v>
      </c>
      <c r="E96" s="8">
        <v>63</v>
      </c>
      <c r="F96" s="6">
        <v>26</v>
      </c>
      <c r="G96" s="8">
        <v>50</v>
      </c>
      <c r="H96" s="6">
        <v>0.36</v>
      </c>
      <c r="I96" s="6">
        <v>1.06</v>
      </c>
      <c r="J96" s="6"/>
      <c r="K96" s="6"/>
      <c r="L96" s="6"/>
      <c r="M96" s="6"/>
      <c r="N96" s="6"/>
      <c r="O96" s="6"/>
      <c r="P96" s="6"/>
      <c r="Q96" s="6"/>
      <c r="R96" s="6"/>
      <c r="S96" s="6"/>
    </row>
    <row r="97" spans="2:19" hidden="1" x14ac:dyDescent="0.25">
      <c r="B97" s="6">
        <f t="shared" si="5"/>
        <v>84</v>
      </c>
      <c r="C97" s="8" t="s">
        <v>118</v>
      </c>
      <c r="D97" s="6" t="s">
        <v>120</v>
      </c>
      <c r="E97" s="8">
        <v>63</v>
      </c>
      <c r="F97" s="6">
        <v>38</v>
      </c>
      <c r="G97" s="8">
        <v>79</v>
      </c>
      <c r="H97" s="6">
        <v>0.36</v>
      </c>
      <c r="I97" s="6">
        <v>1.06</v>
      </c>
      <c r="J97" s="6"/>
      <c r="K97" s="6"/>
      <c r="L97" s="6"/>
      <c r="M97" s="6"/>
      <c r="N97" s="6"/>
      <c r="O97" s="6"/>
      <c r="P97" s="6"/>
      <c r="Q97" s="6"/>
      <c r="R97" s="6"/>
      <c r="S97" s="6"/>
    </row>
    <row r="98" spans="2:19" hidden="1" x14ac:dyDescent="0.25">
      <c r="B98" s="6">
        <f t="shared" si="5"/>
        <v>85</v>
      </c>
      <c r="C98" s="8" t="s">
        <v>121</v>
      </c>
      <c r="D98" s="6" t="s">
        <v>122</v>
      </c>
      <c r="E98" s="8">
        <v>63</v>
      </c>
      <c r="F98" s="6"/>
      <c r="G98" s="8">
        <v>41</v>
      </c>
      <c r="H98" s="6">
        <v>0.36</v>
      </c>
      <c r="I98" s="6">
        <v>1.06</v>
      </c>
      <c r="J98" s="6"/>
      <c r="K98" s="6"/>
      <c r="L98" s="6"/>
      <c r="M98" s="6"/>
      <c r="N98" s="6"/>
      <c r="O98" s="6"/>
      <c r="P98" s="6"/>
      <c r="Q98" s="6"/>
      <c r="R98" s="6"/>
      <c r="S98" s="6"/>
    </row>
    <row r="99" spans="2:19" x14ac:dyDescent="0.25">
      <c r="B99" s="6">
        <f t="shared" si="5"/>
        <v>86</v>
      </c>
      <c r="C99" s="8" t="s">
        <v>123</v>
      </c>
      <c r="D99" s="6" t="s">
        <v>124</v>
      </c>
      <c r="E99" s="8">
        <v>63</v>
      </c>
      <c r="F99" s="6"/>
      <c r="G99" s="8">
        <v>51</v>
      </c>
      <c r="H99" s="6">
        <v>0.46</v>
      </c>
      <c r="I99" s="6">
        <v>1.06</v>
      </c>
      <c r="J99" s="6"/>
      <c r="K99" s="6" t="s">
        <v>57</v>
      </c>
      <c r="L99" s="6">
        <f>+G99</f>
        <v>51</v>
      </c>
      <c r="M99" s="6">
        <f>+H99</f>
        <v>0.46</v>
      </c>
      <c r="N99" s="6">
        <f>+L99*M99</f>
        <v>23.46</v>
      </c>
      <c r="O99" s="6">
        <v>51</v>
      </c>
      <c r="P99" s="6">
        <v>0.46</v>
      </c>
      <c r="Q99" s="6">
        <v>23.46</v>
      </c>
      <c r="R99" s="6" t="s">
        <v>38</v>
      </c>
      <c r="S99" s="6"/>
    </row>
    <row r="100" spans="2:19" hidden="1" x14ac:dyDescent="0.25">
      <c r="B100" s="6">
        <f t="shared" si="5"/>
        <v>87</v>
      </c>
      <c r="C100" s="8" t="s">
        <v>125</v>
      </c>
      <c r="D100" s="6" t="s">
        <v>123</v>
      </c>
      <c r="E100" s="8">
        <v>63</v>
      </c>
      <c r="F100" s="6"/>
      <c r="G100" s="8">
        <v>91.3</v>
      </c>
      <c r="H100" s="6">
        <v>0.36</v>
      </c>
      <c r="I100" s="6">
        <v>1.06</v>
      </c>
      <c r="J100" s="6"/>
      <c r="K100" s="6"/>
      <c r="L100" s="6"/>
      <c r="M100" s="6"/>
      <c r="N100" s="6"/>
      <c r="O100" s="6"/>
      <c r="P100" s="6"/>
      <c r="Q100" s="6"/>
      <c r="R100" s="6"/>
      <c r="S100" s="6"/>
    </row>
    <row r="101" spans="2:19" hidden="1" x14ac:dyDescent="0.25">
      <c r="B101" s="6">
        <f t="shared" si="5"/>
        <v>88</v>
      </c>
      <c r="C101" s="8" t="s">
        <v>126</v>
      </c>
      <c r="D101" s="6" t="s">
        <v>127</v>
      </c>
      <c r="E101" s="8">
        <v>63</v>
      </c>
      <c r="F101" s="6"/>
      <c r="G101" s="8">
        <v>103</v>
      </c>
      <c r="H101" s="6">
        <v>0.36</v>
      </c>
      <c r="I101" s="6">
        <v>1.06</v>
      </c>
      <c r="J101" s="6"/>
      <c r="K101" s="6"/>
      <c r="L101" s="6"/>
      <c r="M101" s="6"/>
      <c r="N101" s="6"/>
      <c r="O101" s="6"/>
      <c r="P101" s="6"/>
      <c r="Q101" s="6"/>
      <c r="R101" s="6"/>
      <c r="S101" s="6"/>
    </row>
    <row r="102" spans="2:19" hidden="1" x14ac:dyDescent="0.25">
      <c r="B102" s="6">
        <f t="shared" si="5"/>
        <v>89</v>
      </c>
      <c r="C102" s="8" t="s">
        <v>115</v>
      </c>
      <c r="D102" s="6" t="s">
        <v>128</v>
      </c>
      <c r="E102" s="8">
        <v>63</v>
      </c>
      <c r="F102" s="6">
        <v>112</v>
      </c>
      <c r="G102" s="8">
        <v>113.3</v>
      </c>
      <c r="H102" s="6">
        <v>0.36</v>
      </c>
      <c r="I102" s="6">
        <v>1.06</v>
      </c>
      <c r="J102" s="6"/>
      <c r="K102" s="6"/>
      <c r="L102" s="6"/>
      <c r="M102" s="6"/>
      <c r="N102" s="6"/>
      <c r="O102" s="6"/>
      <c r="P102" s="6"/>
      <c r="Q102" s="6"/>
      <c r="R102" s="6"/>
      <c r="S102" s="6"/>
    </row>
    <row r="103" spans="2:19" hidden="1" x14ac:dyDescent="0.25">
      <c r="B103" s="6">
        <f t="shared" si="5"/>
        <v>90</v>
      </c>
      <c r="C103" s="8" t="s">
        <v>128</v>
      </c>
      <c r="D103" s="6" t="s">
        <v>129</v>
      </c>
      <c r="E103" s="8">
        <v>63</v>
      </c>
      <c r="F103" s="6">
        <v>104</v>
      </c>
      <c r="G103" s="8">
        <v>65.400000000000006</v>
      </c>
      <c r="H103" s="6">
        <v>0.36</v>
      </c>
      <c r="I103" s="6">
        <v>1.06</v>
      </c>
      <c r="J103" s="6"/>
      <c r="K103" s="6"/>
      <c r="L103" s="6"/>
      <c r="M103" s="6"/>
      <c r="N103" s="6"/>
      <c r="O103" s="6"/>
      <c r="P103" s="6"/>
      <c r="Q103" s="6"/>
      <c r="R103" s="6"/>
      <c r="S103" s="6"/>
    </row>
    <row r="104" spans="2:19" hidden="1" x14ac:dyDescent="0.25">
      <c r="B104" s="6">
        <f t="shared" si="5"/>
        <v>91</v>
      </c>
      <c r="C104" s="8" t="s">
        <v>128</v>
      </c>
      <c r="D104" s="6" t="s">
        <v>130</v>
      </c>
      <c r="E104" s="8">
        <v>63</v>
      </c>
      <c r="F104" s="6"/>
      <c r="G104" s="8">
        <v>368.3</v>
      </c>
      <c r="H104" s="6">
        <v>0.36</v>
      </c>
      <c r="I104" s="6">
        <v>1.06</v>
      </c>
      <c r="J104" s="6"/>
      <c r="K104" s="6"/>
      <c r="L104" s="6"/>
      <c r="M104" s="6"/>
      <c r="N104" s="6"/>
      <c r="O104" s="6"/>
      <c r="P104" s="6"/>
      <c r="Q104" s="6"/>
      <c r="R104" s="6"/>
      <c r="S104" s="6"/>
    </row>
    <row r="105" spans="2:19" hidden="1" x14ac:dyDescent="0.25">
      <c r="B105" s="6">
        <f t="shared" si="5"/>
        <v>92</v>
      </c>
      <c r="C105" s="8" t="s">
        <v>128</v>
      </c>
      <c r="D105" s="6" t="s">
        <v>130</v>
      </c>
      <c r="E105" s="8">
        <v>63</v>
      </c>
      <c r="F105" s="6"/>
      <c r="G105" s="8">
        <v>7</v>
      </c>
      <c r="H105" s="6">
        <v>0.36</v>
      </c>
      <c r="I105" s="6">
        <v>1.06</v>
      </c>
      <c r="J105" s="6"/>
      <c r="K105" s="6" t="s">
        <v>42</v>
      </c>
      <c r="L105" s="6">
        <f>+G105</f>
        <v>7</v>
      </c>
      <c r="M105" s="6">
        <f>+H105</f>
        <v>0.36</v>
      </c>
      <c r="N105" s="6">
        <f>+L105*M105</f>
        <v>2.52</v>
      </c>
      <c r="O105" s="6">
        <v>7</v>
      </c>
      <c r="P105" s="6">
        <v>0.36</v>
      </c>
      <c r="Q105" s="6">
        <v>2.52</v>
      </c>
      <c r="R105" s="6" t="s">
        <v>38</v>
      </c>
      <c r="S105" s="6"/>
    </row>
    <row r="106" spans="2:19" hidden="1" x14ac:dyDescent="0.25">
      <c r="B106" s="6">
        <f t="shared" si="5"/>
        <v>93</v>
      </c>
      <c r="C106" s="8" t="s">
        <v>130</v>
      </c>
      <c r="D106" s="6" t="s">
        <v>131</v>
      </c>
      <c r="E106" s="8">
        <v>110</v>
      </c>
      <c r="F106" s="6">
        <v>356</v>
      </c>
      <c r="G106" s="8">
        <v>311.10000000000002</v>
      </c>
      <c r="H106" s="6">
        <v>0.41</v>
      </c>
      <c r="I106" s="6">
        <v>1.1000000000000001</v>
      </c>
      <c r="J106" s="6"/>
      <c r="K106" s="6"/>
      <c r="L106" s="6"/>
      <c r="M106" s="6"/>
      <c r="N106" s="6"/>
      <c r="O106" s="6"/>
      <c r="P106" s="6"/>
      <c r="Q106" s="6"/>
      <c r="R106" s="6"/>
      <c r="S106" s="6"/>
    </row>
    <row r="107" spans="2:19" hidden="1" x14ac:dyDescent="0.25">
      <c r="B107" s="6">
        <f t="shared" si="5"/>
        <v>94</v>
      </c>
      <c r="C107" s="8" t="s">
        <v>132</v>
      </c>
      <c r="D107" s="6" t="s">
        <v>131</v>
      </c>
      <c r="E107" s="8">
        <v>63</v>
      </c>
      <c r="F107" s="6"/>
      <c r="G107" s="8">
        <v>413.1</v>
      </c>
      <c r="H107" s="6">
        <v>0.36</v>
      </c>
      <c r="I107" s="6">
        <v>1.06</v>
      </c>
      <c r="J107" s="6"/>
      <c r="K107" s="6"/>
      <c r="L107" s="6"/>
      <c r="M107" s="6"/>
      <c r="N107" s="6"/>
      <c r="O107" s="6"/>
      <c r="P107" s="6"/>
      <c r="Q107" s="6"/>
      <c r="R107" s="6"/>
      <c r="S107" s="6"/>
    </row>
    <row r="108" spans="2:19" hidden="1" x14ac:dyDescent="0.25">
      <c r="B108" s="6">
        <f t="shared" si="5"/>
        <v>95</v>
      </c>
      <c r="C108" s="8" t="s">
        <v>132</v>
      </c>
      <c r="D108" s="6" t="s">
        <v>131</v>
      </c>
      <c r="E108" s="8">
        <v>63</v>
      </c>
      <c r="F108" s="6"/>
      <c r="G108" s="8">
        <v>10</v>
      </c>
      <c r="H108" s="6">
        <v>0.36</v>
      </c>
      <c r="I108" s="6">
        <v>1.06</v>
      </c>
      <c r="J108" s="6"/>
      <c r="K108" s="6" t="s">
        <v>133</v>
      </c>
      <c r="L108" s="6"/>
      <c r="M108" s="6"/>
      <c r="N108" s="6"/>
      <c r="O108" s="6"/>
      <c r="P108" s="6"/>
      <c r="Q108" s="6"/>
      <c r="R108" s="6"/>
      <c r="S108" s="6"/>
    </row>
    <row r="109" spans="2:19" hidden="1" x14ac:dyDescent="0.25">
      <c r="B109" s="6">
        <f t="shared" si="5"/>
        <v>96</v>
      </c>
      <c r="C109" s="8" t="s">
        <v>134</v>
      </c>
      <c r="D109" s="6" t="s">
        <v>129</v>
      </c>
      <c r="E109" s="8">
        <v>63</v>
      </c>
      <c r="F109" s="6"/>
      <c r="G109" s="8">
        <v>307.7</v>
      </c>
      <c r="H109" s="6">
        <v>0.36</v>
      </c>
      <c r="I109" s="6">
        <v>1.06</v>
      </c>
      <c r="J109" s="6"/>
      <c r="K109" s="6"/>
      <c r="L109" s="6"/>
      <c r="M109" s="6"/>
      <c r="N109" s="6"/>
      <c r="O109" s="6"/>
      <c r="P109" s="6"/>
      <c r="Q109" s="6"/>
      <c r="R109" s="6"/>
      <c r="S109" s="6"/>
    </row>
    <row r="110" spans="2:19" hidden="1" x14ac:dyDescent="0.25">
      <c r="B110" s="6">
        <f t="shared" si="5"/>
        <v>97</v>
      </c>
      <c r="C110" s="8" t="s">
        <v>130</v>
      </c>
      <c r="D110" s="6" t="s">
        <v>34</v>
      </c>
      <c r="E110" s="8">
        <v>125</v>
      </c>
      <c r="F110" s="6"/>
      <c r="G110" s="8">
        <v>211</v>
      </c>
      <c r="H110" s="6">
        <v>0.42</v>
      </c>
      <c r="I110" s="6">
        <v>1.1200000000000001</v>
      </c>
      <c r="J110" s="6"/>
      <c r="K110" s="6"/>
      <c r="L110" s="6"/>
      <c r="M110" s="6"/>
      <c r="N110" s="6"/>
      <c r="O110" s="6"/>
      <c r="P110" s="6"/>
      <c r="Q110" s="6"/>
      <c r="R110" s="6"/>
      <c r="S110" s="6"/>
    </row>
    <row r="111" spans="2:19" hidden="1" x14ac:dyDescent="0.25">
      <c r="B111" s="6">
        <f t="shared" si="5"/>
        <v>98</v>
      </c>
      <c r="C111" s="8" t="s">
        <v>113</v>
      </c>
      <c r="D111" s="6" t="s">
        <v>130</v>
      </c>
      <c r="E111" s="8">
        <v>63</v>
      </c>
      <c r="F111" s="6"/>
      <c r="G111" s="8">
        <v>803.2</v>
      </c>
      <c r="H111" s="6">
        <v>0.36</v>
      </c>
      <c r="I111" s="6">
        <v>1.06</v>
      </c>
      <c r="J111" s="6"/>
      <c r="K111" s="6"/>
      <c r="L111" s="6"/>
      <c r="M111" s="6"/>
      <c r="N111" s="6"/>
      <c r="O111" s="6"/>
      <c r="P111" s="6"/>
      <c r="Q111" s="6"/>
      <c r="R111" s="6"/>
      <c r="S111" s="6"/>
    </row>
    <row r="112" spans="2:19" hidden="1" x14ac:dyDescent="0.25">
      <c r="B112" s="6">
        <f t="shared" si="5"/>
        <v>99</v>
      </c>
      <c r="C112" s="8" t="s">
        <v>104</v>
      </c>
      <c r="D112" s="6" t="s">
        <v>135</v>
      </c>
      <c r="E112" s="8">
        <v>63</v>
      </c>
      <c r="F112" s="6">
        <v>79</v>
      </c>
      <c r="G112" s="8">
        <v>72.3</v>
      </c>
      <c r="H112" s="6">
        <v>0.36</v>
      </c>
      <c r="I112" s="6">
        <v>1.06</v>
      </c>
      <c r="J112" s="6"/>
      <c r="K112" s="6"/>
      <c r="L112" s="6"/>
      <c r="M112" s="6"/>
      <c r="N112" s="6"/>
      <c r="O112" s="6"/>
      <c r="P112" s="6"/>
      <c r="Q112" s="6"/>
      <c r="R112" s="6"/>
      <c r="S112" s="6"/>
    </row>
    <row r="113" spans="2:19" hidden="1" x14ac:dyDescent="0.25">
      <c r="B113" s="6">
        <f t="shared" si="5"/>
        <v>100</v>
      </c>
      <c r="C113" s="8" t="s">
        <v>136</v>
      </c>
      <c r="D113" s="6" t="s">
        <v>137</v>
      </c>
      <c r="E113" s="8">
        <v>63</v>
      </c>
      <c r="F113" s="6">
        <v>121</v>
      </c>
      <c r="G113" s="8">
        <v>133</v>
      </c>
      <c r="H113" s="6">
        <v>0.36</v>
      </c>
      <c r="I113" s="6">
        <v>1.06</v>
      </c>
      <c r="J113" s="6"/>
      <c r="K113" s="6" t="s">
        <v>59</v>
      </c>
      <c r="L113" s="6">
        <f>+G113</f>
        <v>133</v>
      </c>
      <c r="M113" s="6">
        <v>0.36</v>
      </c>
      <c r="N113" s="6">
        <f>+L113*M113</f>
        <v>47.879999999999995</v>
      </c>
      <c r="O113" s="6">
        <v>133</v>
      </c>
      <c r="P113" s="6">
        <v>0.36</v>
      </c>
      <c r="Q113" s="6">
        <v>47.879999999999995</v>
      </c>
      <c r="R113" s="6" t="s">
        <v>38</v>
      </c>
      <c r="S113" s="6"/>
    </row>
    <row r="114" spans="2:19" hidden="1" x14ac:dyDescent="0.25">
      <c r="B114" s="6">
        <f t="shared" si="5"/>
        <v>101</v>
      </c>
      <c r="C114" s="8" t="s">
        <v>137</v>
      </c>
      <c r="D114" s="6" t="s">
        <v>138</v>
      </c>
      <c r="E114" s="8">
        <v>63</v>
      </c>
      <c r="F114" s="6">
        <v>64</v>
      </c>
      <c r="G114" s="8">
        <v>102.3</v>
      </c>
      <c r="H114" s="6">
        <v>0.36</v>
      </c>
      <c r="I114" s="6">
        <v>1.06</v>
      </c>
      <c r="J114" s="6"/>
      <c r="K114" s="6"/>
      <c r="L114" s="6"/>
      <c r="M114" s="6"/>
      <c r="N114" s="6"/>
      <c r="O114" s="6"/>
      <c r="P114" s="6"/>
      <c r="Q114" s="6"/>
      <c r="R114" s="6"/>
      <c r="S114" s="6"/>
    </row>
    <row r="115" spans="2:19" hidden="1" x14ac:dyDescent="0.25">
      <c r="B115" s="6">
        <f t="shared" si="5"/>
        <v>102</v>
      </c>
      <c r="C115" s="8" t="s">
        <v>138</v>
      </c>
      <c r="D115" s="6" t="s">
        <v>139</v>
      </c>
      <c r="E115" s="8">
        <v>63</v>
      </c>
      <c r="F115" s="6"/>
      <c r="G115" s="8">
        <v>23.2</v>
      </c>
      <c r="H115" s="6">
        <v>0.28999999999999998</v>
      </c>
      <c r="I115" s="6">
        <v>1.06</v>
      </c>
      <c r="J115" s="6"/>
      <c r="K115" s="6"/>
      <c r="L115" s="6"/>
      <c r="M115" s="6"/>
      <c r="N115" s="6"/>
      <c r="O115" s="6"/>
      <c r="P115" s="6"/>
      <c r="Q115" s="6"/>
      <c r="R115" s="6"/>
      <c r="S115" s="6"/>
    </row>
    <row r="116" spans="2:19" hidden="1" x14ac:dyDescent="0.25">
      <c r="B116" s="6">
        <f t="shared" si="5"/>
        <v>103</v>
      </c>
      <c r="C116" s="8" t="s">
        <v>137</v>
      </c>
      <c r="D116" s="6" t="s">
        <v>140</v>
      </c>
      <c r="E116" s="8">
        <v>63</v>
      </c>
      <c r="F116" s="6"/>
      <c r="G116" s="8">
        <v>76.5</v>
      </c>
      <c r="H116" s="6">
        <v>0.36</v>
      </c>
      <c r="I116" s="6">
        <v>1.06</v>
      </c>
      <c r="J116" s="6"/>
      <c r="K116" s="6"/>
      <c r="L116" s="6"/>
      <c r="M116" s="6"/>
      <c r="N116" s="6"/>
      <c r="O116" s="6"/>
      <c r="P116" s="6"/>
      <c r="Q116" s="6"/>
      <c r="R116" s="6"/>
      <c r="S116" s="6"/>
    </row>
    <row r="117" spans="2:19" hidden="1" x14ac:dyDescent="0.25">
      <c r="B117" s="6">
        <f t="shared" si="5"/>
        <v>104</v>
      </c>
      <c r="C117" s="8" t="s">
        <v>141</v>
      </c>
      <c r="D117" s="6" t="s">
        <v>142</v>
      </c>
      <c r="E117" s="8">
        <v>63</v>
      </c>
      <c r="F117" s="6"/>
      <c r="G117" s="8">
        <v>37.200000000000003</v>
      </c>
      <c r="H117" s="6">
        <v>0.34</v>
      </c>
      <c r="I117" s="6">
        <v>1.06</v>
      </c>
      <c r="J117" s="6"/>
      <c r="K117" s="6"/>
      <c r="L117" s="6"/>
      <c r="M117" s="6"/>
      <c r="N117" s="6"/>
      <c r="O117" s="6"/>
      <c r="P117" s="6"/>
      <c r="Q117" s="6"/>
      <c r="R117" s="6"/>
      <c r="S117" s="6"/>
    </row>
    <row r="118" spans="2:19" hidden="1" x14ac:dyDescent="0.25">
      <c r="B118" s="6">
        <f t="shared" si="5"/>
        <v>105</v>
      </c>
      <c r="C118" s="8" t="s">
        <v>143</v>
      </c>
      <c r="D118" s="6" t="s">
        <v>144</v>
      </c>
      <c r="E118" s="8">
        <v>63</v>
      </c>
      <c r="F118" s="6"/>
      <c r="G118" s="8">
        <v>157.19999999999999</v>
      </c>
      <c r="H118" s="6">
        <v>0.36</v>
      </c>
      <c r="I118" s="6">
        <v>1.06</v>
      </c>
      <c r="J118" s="6"/>
      <c r="K118" s="6"/>
      <c r="L118" s="6"/>
      <c r="M118" s="6"/>
      <c r="N118" s="6"/>
      <c r="O118" s="6"/>
      <c r="P118" s="6"/>
      <c r="Q118" s="6"/>
      <c r="R118" s="6"/>
      <c r="S118" s="6"/>
    </row>
    <row r="119" spans="2:19" hidden="1" x14ac:dyDescent="0.25">
      <c r="B119" s="6">
        <f t="shared" si="5"/>
        <v>106</v>
      </c>
      <c r="C119" s="8" t="s">
        <v>145</v>
      </c>
      <c r="D119" s="6" t="s">
        <v>146</v>
      </c>
      <c r="E119" s="8">
        <v>63</v>
      </c>
      <c r="F119" s="6">
        <v>105</v>
      </c>
      <c r="G119" s="8">
        <v>98.2</v>
      </c>
      <c r="H119" s="6">
        <v>0.36</v>
      </c>
      <c r="I119" s="6">
        <v>1.06</v>
      </c>
      <c r="J119" s="6"/>
      <c r="K119" s="6"/>
      <c r="L119" s="6"/>
      <c r="M119" s="6"/>
      <c r="N119" s="6"/>
      <c r="O119" s="6"/>
      <c r="P119" s="6"/>
      <c r="Q119" s="6"/>
      <c r="R119" s="6"/>
      <c r="S119" s="6"/>
    </row>
    <row r="120" spans="2:19" hidden="1" x14ac:dyDescent="0.25">
      <c r="B120" s="6">
        <f t="shared" si="5"/>
        <v>107</v>
      </c>
      <c r="C120" s="8" t="s">
        <v>146</v>
      </c>
      <c r="D120" s="6" t="s">
        <v>147</v>
      </c>
      <c r="E120" s="8">
        <v>63</v>
      </c>
      <c r="F120" s="6"/>
      <c r="G120" s="8">
        <v>82.3</v>
      </c>
      <c r="H120" s="6">
        <v>0.36</v>
      </c>
      <c r="I120" s="6">
        <v>1.06</v>
      </c>
      <c r="J120" s="6"/>
      <c r="K120" s="6"/>
      <c r="L120" s="6"/>
      <c r="M120" s="6"/>
      <c r="N120" s="6"/>
      <c r="O120" s="6"/>
      <c r="P120" s="6"/>
      <c r="Q120" s="6"/>
      <c r="R120" s="6"/>
      <c r="S120" s="6"/>
    </row>
    <row r="121" spans="2:19" hidden="1" x14ac:dyDescent="0.25">
      <c r="B121" s="6">
        <f t="shared" si="5"/>
        <v>108</v>
      </c>
      <c r="C121" s="8" t="s">
        <v>147</v>
      </c>
      <c r="D121" s="6" t="s">
        <v>148</v>
      </c>
      <c r="E121" s="8">
        <v>63</v>
      </c>
      <c r="F121" s="6"/>
      <c r="G121" s="8">
        <v>78</v>
      </c>
      <c r="H121" s="6">
        <v>0.36</v>
      </c>
      <c r="I121" s="6">
        <v>1.06</v>
      </c>
      <c r="J121" s="6"/>
      <c r="K121" s="6"/>
      <c r="L121" s="6"/>
      <c r="M121" s="6"/>
      <c r="N121" s="6"/>
      <c r="O121" s="6"/>
      <c r="P121" s="6"/>
      <c r="Q121" s="6"/>
      <c r="R121" s="6"/>
      <c r="S121" s="6"/>
    </row>
    <row r="122" spans="2:19" hidden="1" x14ac:dyDescent="0.25">
      <c r="B122" s="6">
        <f t="shared" si="5"/>
        <v>109</v>
      </c>
      <c r="C122" s="8" t="s">
        <v>147</v>
      </c>
      <c r="D122" s="6" t="s">
        <v>149</v>
      </c>
      <c r="E122" s="8">
        <v>63</v>
      </c>
      <c r="F122" s="6"/>
      <c r="G122" s="8">
        <v>73.2</v>
      </c>
      <c r="H122" s="6">
        <v>0.36</v>
      </c>
      <c r="I122" s="6">
        <v>1.06</v>
      </c>
      <c r="J122" s="6"/>
      <c r="K122" s="6"/>
      <c r="L122" s="6"/>
      <c r="M122" s="6"/>
      <c r="N122" s="6"/>
      <c r="O122" s="6"/>
      <c r="P122" s="6"/>
      <c r="Q122" s="6"/>
      <c r="R122" s="6"/>
      <c r="S122" s="6"/>
    </row>
    <row r="123" spans="2:19" hidden="1" x14ac:dyDescent="0.25">
      <c r="B123" s="6">
        <f t="shared" si="5"/>
        <v>110</v>
      </c>
      <c r="C123" s="8" t="s">
        <v>146</v>
      </c>
      <c r="D123" s="6" t="s">
        <v>150</v>
      </c>
      <c r="E123" s="8">
        <v>63</v>
      </c>
      <c r="F123" s="6"/>
      <c r="G123" s="8">
        <v>45</v>
      </c>
      <c r="H123" s="6">
        <v>0.36</v>
      </c>
      <c r="I123" s="6">
        <v>1.06</v>
      </c>
      <c r="J123" s="6"/>
      <c r="K123" s="6"/>
      <c r="L123" s="6"/>
      <c r="M123" s="6"/>
      <c r="N123" s="6"/>
      <c r="O123" s="6"/>
      <c r="P123" s="6"/>
      <c r="Q123" s="6"/>
      <c r="R123" s="6"/>
      <c r="S123" s="6"/>
    </row>
    <row r="124" spans="2:19" hidden="1" x14ac:dyDescent="0.25">
      <c r="B124" s="6">
        <f t="shared" si="5"/>
        <v>111</v>
      </c>
      <c r="C124" s="8" t="s">
        <v>151</v>
      </c>
      <c r="D124" s="6" t="s">
        <v>152</v>
      </c>
      <c r="E124" s="8">
        <v>63</v>
      </c>
      <c r="F124" s="6"/>
      <c r="G124" s="8">
        <v>69.3</v>
      </c>
      <c r="H124" s="6">
        <v>0.36</v>
      </c>
      <c r="I124" s="6">
        <v>1.06</v>
      </c>
      <c r="J124" s="6"/>
      <c r="K124" s="6"/>
      <c r="L124" s="6"/>
      <c r="M124" s="6"/>
      <c r="N124" s="6"/>
      <c r="O124" s="6"/>
      <c r="P124" s="6"/>
      <c r="Q124" s="6"/>
      <c r="R124" s="6"/>
      <c r="S124" s="6"/>
    </row>
    <row r="125" spans="2:19" hidden="1" x14ac:dyDescent="0.25">
      <c r="B125" s="6">
        <f t="shared" si="5"/>
        <v>112</v>
      </c>
      <c r="C125" s="8" t="s">
        <v>153</v>
      </c>
      <c r="D125" s="6" t="s">
        <v>154</v>
      </c>
      <c r="E125" s="8">
        <v>63</v>
      </c>
      <c r="F125" s="6">
        <v>126</v>
      </c>
      <c r="G125" s="8">
        <v>125.1</v>
      </c>
      <c r="H125" s="6">
        <v>0.36</v>
      </c>
      <c r="I125" s="6">
        <v>1.06</v>
      </c>
      <c r="J125" s="6"/>
      <c r="K125" s="6"/>
      <c r="L125" s="6"/>
      <c r="M125" s="6"/>
      <c r="N125" s="6"/>
      <c r="O125" s="6"/>
      <c r="P125" s="6"/>
      <c r="Q125" s="6"/>
      <c r="R125" s="6"/>
      <c r="S125" s="6"/>
    </row>
    <row r="126" spans="2:19" hidden="1" x14ac:dyDescent="0.25">
      <c r="B126" s="6">
        <f t="shared" si="5"/>
        <v>113</v>
      </c>
      <c r="C126" s="8" t="s">
        <v>153</v>
      </c>
      <c r="D126" s="6" t="s">
        <v>154</v>
      </c>
      <c r="E126" s="8">
        <v>63</v>
      </c>
      <c r="F126" s="6"/>
      <c r="G126" s="8">
        <v>5</v>
      </c>
      <c r="H126" s="6">
        <v>0.36</v>
      </c>
      <c r="I126" s="6">
        <v>1.06</v>
      </c>
      <c r="J126" s="6"/>
      <c r="K126" s="6" t="s">
        <v>42</v>
      </c>
      <c r="L126" s="6">
        <f>+G126</f>
        <v>5</v>
      </c>
      <c r="M126" s="6">
        <v>0.36</v>
      </c>
      <c r="N126" s="6">
        <f>+L126*M126</f>
        <v>1.7999999999999998</v>
      </c>
      <c r="O126" s="6">
        <v>5</v>
      </c>
      <c r="P126" s="6">
        <v>0.36</v>
      </c>
      <c r="Q126" s="6">
        <v>1.7999999999999998</v>
      </c>
      <c r="R126" s="6" t="s">
        <v>38</v>
      </c>
      <c r="S126" s="6"/>
    </row>
    <row r="127" spans="2:19" hidden="1" x14ac:dyDescent="0.25">
      <c r="B127" s="6">
        <f t="shared" si="5"/>
        <v>114</v>
      </c>
      <c r="C127" s="8" t="s">
        <v>154</v>
      </c>
      <c r="D127" s="6" t="s">
        <v>155</v>
      </c>
      <c r="E127" s="8">
        <v>63</v>
      </c>
      <c r="F127" s="6">
        <v>167</v>
      </c>
      <c r="G127" s="8">
        <v>148.80000000000001</v>
      </c>
      <c r="H127" s="6">
        <v>0.36</v>
      </c>
      <c r="I127" s="6">
        <v>1.06</v>
      </c>
      <c r="J127" s="6"/>
      <c r="K127" s="6" t="s">
        <v>59</v>
      </c>
      <c r="L127" s="6">
        <f>+G127</f>
        <v>148.80000000000001</v>
      </c>
      <c r="M127" s="6">
        <v>0.36</v>
      </c>
      <c r="N127" s="6">
        <f>+L127*M127</f>
        <v>53.568000000000005</v>
      </c>
      <c r="O127" s="6">
        <v>148.80000000000001</v>
      </c>
      <c r="P127" s="6">
        <v>0.36</v>
      </c>
      <c r="Q127" s="6">
        <v>53.568000000000005</v>
      </c>
      <c r="R127" s="6" t="s">
        <v>38</v>
      </c>
      <c r="S127" s="6"/>
    </row>
    <row r="128" spans="2:19" hidden="1" x14ac:dyDescent="0.25">
      <c r="B128" s="6">
        <f t="shared" si="5"/>
        <v>115</v>
      </c>
      <c r="C128" s="8" t="s">
        <v>154</v>
      </c>
      <c r="D128" s="6" t="s">
        <v>156</v>
      </c>
      <c r="E128" s="8">
        <v>63</v>
      </c>
      <c r="F128" s="6"/>
      <c r="G128" s="8">
        <v>248.6</v>
      </c>
      <c r="H128" s="6">
        <v>0.36</v>
      </c>
      <c r="I128" s="6">
        <v>1.06</v>
      </c>
      <c r="J128" s="6"/>
      <c r="K128" s="6"/>
      <c r="L128" s="6"/>
      <c r="M128" s="6"/>
      <c r="N128" s="6"/>
      <c r="O128" s="6"/>
      <c r="P128" s="6"/>
      <c r="Q128" s="6"/>
      <c r="R128" s="6"/>
      <c r="S128" s="6"/>
    </row>
    <row r="129" spans="2:19" hidden="1" x14ac:dyDescent="0.25">
      <c r="B129" s="6">
        <f t="shared" si="5"/>
        <v>116</v>
      </c>
      <c r="C129" s="8" t="s">
        <v>156</v>
      </c>
      <c r="D129" s="6" t="s">
        <v>157</v>
      </c>
      <c r="E129" s="8">
        <v>63</v>
      </c>
      <c r="F129" s="6"/>
      <c r="G129" s="8">
        <v>15</v>
      </c>
      <c r="H129" s="6">
        <v>0.36</v>
      </c>
      <c r="I129" s="6">
        <v>1.06</v>
      </c>
      <c r="J129" s="6"/>
      <c r="K129" s="6" t="s">
        <v>59</v>
      </c>
      <c r="L129" s="6">
        <f>+G129</f>
        <v>15</v>
      </c>
      <c r="M129" s="6">
        <v>0.36</v>
      </c>
      <c r="N129" s="6">
        <f>+L129*M129</f>
        <v>5.3999999999999995</v>
      </c>
      <c r="O129" s="6">
        <v>15</v>
      </c>
      <c r="P129" s="6">
        <v>0.36</v>
      </c>
      <c r="Q129" s="6">
        <v>5.3999999999999995</v>
      </c>
      <c r="R129" s="6" t="s">
        <v>38</v>
      </c>
      <c r="S129" s="6"/>
    </row>
    <row r="130" spans="2:19" hidden="1" x14ac:dyDescent="0.25">
      <c r="B130" s="6">
        <f t="shared" si="5"/>
        <v>117</v>
      </c>
      <c r="C130" s="8" t="s">
        <v>157</v>
      </c>
      <c r="D130" s="6" t="s">
        <v>158</v>
      </c>
      <c r="E130" s="8">
        <v>63</v>
      </c>
      <c r="F130" s="6"/>
      <c r="G130" s="8">
        <v>162.30000000000001</v>
      </c>
      <c r="H130" s="6">
        <v>0.36</v>
      </c>
      <c r="I130" s="6">
        <v>1.06</v>
      </c>
      <c r="J130" s="6"/>
      <c r="K130" s="6"/>
      <c r="L130" s="6"/>
      <c r="M130" s="6"/>
      <c r="N130" s="6"/>
      <c r="O130" s="6"/>
      <c r="P130" s="6"/>
      <c r="Q130" s="6"/>
      <c r="R130" s="6"/>
      <c r="S130" s="6"/>
    </row>
    <row r="131" spans="2:19" hidden="1" x14ac:dyDescent="0.25">
      <c r="B131" s="6">
        <f t="shared" si="5"/>
        <v>118</v>
      </c>
      <c r="C131" s="8" t="s">
        <v>159</v>
      </c>
      <c r="D131" s="6" t="s">
        <v>160</v>
      </c>
      <c r="E131" s="8">
        <v>63</v>
      </c>
      <c r="F131" s="6"/>
      <c r="G131" s="8">
        <v>65</v>
      </c>
      <c r="H131" s="6">
        <v>0.36</v>
      </c>
      <c r="I131" s="6">
        <v>1.06</v>
      </c>
      <c r="J131" s="6"/>
      <c r="K131" s="6"/>
      <c r="L131" s="6"/>
      <c r="M131" s="6"/>
      <c r="N131" s="6"/>
      <c r="O131" s="6"/>
      <c r="P131" s="6"/>
      <c r="Q131" s="6"/>
      <c r="R131" s="6"/>
      <c r="S131" s="6"/>
    </row>
    <row r="132" spans="2:19" hidden="1" x14ac:dyDescent="0.25">
      <c r="B132" s="6">
        <f t="shared" si="5"/>
        <v>119</v>
      </c>
      <c r="C132" s="8" t="s">
        <v>161</v>
      </c>
      <c r="D132" s="6" t="s">
        <v>162</v>
      </c>
      <c r="E132" s="8">
        <v>63</v>
      </c>
      <c r="F132" s="6"/>
      <c r="G132" s="8">
        <v>47.7</v>
      </c>
      <c r="H132" s="6">
        <v>0.36</v>
      </c>
      <c r="I132" s="6">
        <v>1.06</v>
      </c>
      <c r="J132" s="6"/>
      <c r="K132" s="6"/>
      <c r="L132" s="6"/>
      <c r="M132" s="6"/>
      <c r="N132" s="6"/>
      <c r="O132" s="6"/>
      <c r="P132" s="6"/>
      <c r="Q132" s="6"/>
      <c r="R132" s="6"/>
      <c r="S132" s="6"/>
    </row>
    <row r="133" spans="2:19" hidden="1" x14ac:dyDescent="0.25">
      <c r="B133" s="6">
        <f t="shared" si="5"/>
        <v>120</v>
      </c>
      <c r="C133" s="8" t="s">
        <v>163</v>
      </c>
      <c r="D133" s="6" t="s">
        <v>164</v>
      </c>
      <c r="E133" s="8">
        <v>63</v>
      </c>
      <c r="F133" s="6"/>
      <c r="G133" s="8">
        <v>30.3</v>
      </c>
      <c r="H133" s="6">
        <v>0.36</v>
      </c>
      <c r="I133" s="6">
        <v>1.06</v>
      </c>
      <c r="J133" s="6"/>
      <c r="K133" s="6"/>
      <c r="L133" s="6"/>
      <c r="M133" s="6"/>
      <c r="N133" s="6"/>
      <c r="O133" s="6"/>
      <c r="P133" s="6"/>
      <c r="Q133" s="6"/>
      <c r="R133" s="6"/>
      <c r="S133" s="6"/>
    </row>
    <row r="134" spans="2:19" hidden="1" x14ac:dyDescent="0.25">
      <c r="B134" s="6">
        <f t="shared" si="5"/>
        <v>121</v>
      </c>
      <c r="C134" s="8" t="s">
        <v>163</v>
      </c>
      <c r="D134" s="6" t="s">
        <v>164</v>
      </c>
      <c r="E134" s="8">
        <v>63</v>
      </c>
      <c r="F134" s="6"/>
      <c r="G134" s="8">
        <v>46.4</v>
      </c>
      <c r="H134" s="6">
        <v>0.36</v>
      </c>
      <c r="I134" s="6">
        <v>1.06</v>
      </c>
      <c r="J134" s="6"/>
      <c r="K134" s="6"/>
      <c r="L134" s="6"/>
      <c r="M134" s="6"/>
      <c r="N134" s="6"/>
      <c r="O134" s="6"/>
      <c r="P134" s="6"/>
      <c r="Q134" s="6"/>
      <c r="R134" s="6"/>
      <c r="S134" s="6"/>
    </row>
    <row r="135" spans="2:19" hidden="1" x14ac:dyDescent="0.25">
      <c r="B135" s="6">
        <f t="shared" si="5"/>
        <v>122</v>
      </c>
      <c r="C135" s="8" t="s">
        <v>156</v>
      </c>
      <c r="D135" s="6" t="s">
        <v>163</v>
      </c>
      <c r="E135" s="8">
        <v>63</v>
      </c>
      <c r="F135" s="6"/>
      <c r="G135" s="8">
        <v>51</v>
      </c>
      <c r="H135" s="6">
        <v>0.36</v>
      </c>
      <c r="I135" s="6">
        <v>1.06</v>
      </c>
      <c r="J135" s="6"/>
      <c r="K135" s="6" t="s">
        <v>59</v>
      </c>
      <c r="L135" s="6">
        <f>+G135</f>
        <v>51</v>
      </c>
      <c r="M135" s="6">
        <v>0.36</v>
      </c>
      <c r="N135" s="6">
        <f>+L135*M135</f>
        <v>18.36</v>
      </c>
      <c r="O135" s="6">
        <v>51</v>
      </c>
      <c r="P135" s="6">
        <v>0.36</v>
      </c>
      <c r="Q135" s="6">
        <v>18.36</v>
      </c>
      <c r="R135" s="6" t="s">
        <v>38</v>
      </c>
      <c r="S135" s="6"/>
    </row>
    <row r="136" spans="2:19" hidden="1" x14ac:dyDescent="0.25">
      <c r="B136" s="6">
        <f t="shared" si="5"/>
        <v>123</v>
      </c>
      <c r="C136" s="8" t="s">
        <v>163</v>
      </c>
      <c r="D136" s="6" t="s">
        <v>165</v>
      </c>
      <c r="E136" s="8">
        <v>63</v>
      </c>
      <c r="F136" s="6"/>
      <c r="G136" s="8">
        <v>33.299999999999997</v>
      </c>
      <c r="H136" s="6">
        <v>0.36</v>
      </c>
      <c r="I136" s="6">
        <v>1.06</v>
      </c>
      <c r="J136" s="6"/>
      <c r="K136" s="6" t="s">
        <v>59</v>
      </c>
      <c r="L136" s="6">
        <f>+G136</f>
        <v>33.299999999999997</v>
      </c>
      <c r="M136" s="6">
        <v>0.36</v>
      </c>
      <c r="N136" s="6">
        <f>+L136*M136</f>
        <v>11.987999999999998</v>
      </c>
      <c r="O136" s="6">
        <v>33.299999999999997</v>
      </c>
      <c r="P136" s="6">
        <v>0.36</v>
      </c>
      <c r="Q136" s="6">
        <v>11.987999999999998</v>
      </c>
      <c r="R136" s="6" t="s">
        <v>38</v>
      </c>
      <c r="S136" s="6"/>
    </row>
    <row r="137" spans="2:19" hidden="1" x14ac:dyDescent="0.25">
      <c r="B137" s="6">
        <f t="shared" si="5"/>
        <v>124</v>
      </c>
      <c r="C137" s="8" t="s">
        <v>166</v>
      </c>
      <c r="D137" s="6" t="s">
        <v>167</v>
      </c>
      <c r="E137" s="8">
        <v>63</v>
      </c>
      <c r="F137" s="6"/>
      <c r="G137" s="8">
        <v>35</v>
      </c>
      <c r="H137" s="6">
        <v>0.36</v>
      </c>
      <c r="I137" s="6">
        <v>1.06</v>
      </c>
      <c r="J137" s="6"/>
      <c r="K137" s="6"/>
      <c r="L137" s="6"/>
      <c r="M137" s="6"/>
      <c r="N137" s="6"/>
      <c r="O137" s="6"/>
      <c r="P137" s="6"/>
      <c r="Q137" s="6"/>
      <c r="R137" s="6"/>
      <c r="S137" s="6"/>
    </row>
    <row r="138" spans="2:19" hidden="1" x14ac:dyDescent="0.25">
      <c r="B138" s="6">
        <f t="shared" si="5"/>
        <v>125</v>
      </c>
      <c r="C138" s="8" t="s">
        <v>165</v>
      </c>
      <c r="D138" s="6" t="s">
        <v>168</v>
      </c>
      <c r="E138" s="8">
        <v>63</v>
      </c>
      <c r="F138" s="6"/>
      <c r="G138" s="8">
        <v>29</v>
      </c>
      <c r="H138" s="6">
        <v>0.36</v>
      </c>
      <c r="I138" s="6">
        <v>1.06</v>
      </c>
      <c r="J138" s="6"/>
      <c r="K138" s="6" t="s">
        <v>59</v>
      </c>
      <c r="L138" s="6">
        <f>+G138</f>
        <v>29</v>
      </c>
      <c r="M138" s="6">
        <v>0.36</v>
      </c>
      <c r="N138" s="6">
        <f>+L138*M138</f>
        <v>10.44</v>
      </c>
      <c r="O138" s="6">
        <v>29</v>
      </c>
      <c r="P138" s="6">
        <v>0.36</v>
      </c>
      <c r="Q138" s="6">
        <v>10.44</v>
      </c>
      <c r="R138" s="6" t="s">
        <v>38</v>
      </c>
      <c r="S138" s="6"/>
    </row>
    <row r="139" spans="2:19" hidden="1" x14ac:dyDescent="0.25">
      <c r="B139" s="6">
        <f t="shared" si="5"/>
        <v>126</v>
      </c>
      <c r="C139" s="8" t="s">
        <v>168</v>
      </c>
      <c r="D139" s="6" t="s">
        <v>169</v>
      </c>
      <c r="E139" s="8">
        <v>63</v>
      </c>
      <c r="F139" s="6"/>
      <c r="G139" s="8">
        <v>16</v>
      </c>
      <c r="H139" s="6">
        <v>0.35</v>
      </c>
      <c r="I139" s="6">
        <v>1.06</v>
      </c>
      <c r="J139" s="6"/>
      <c r="K139" s="6"/>
      <c r="L139" s="6"/>
      <c r="M139" s="6"/>
      <c r="N139" s="6"/>
      <c r="O139" s="6"/>
      <c r="P139" s="6"/>
      <c r="Q139" s="6"/>
      <c r="R139" s="6"/>
      <c r="S139" s="6"/>
    </row>
    <row r="140" spans="2:19" hidden="1" x14ac:dyDescent="0.25">
      <c r="B140" s="6">
        <f t="shared" si="5"/>
        <v>127</v>
      </c>
      <c r="C140" s="8" t="s">
        <v>168</v>
      </c>
      <c r="D140" s="6" t="s">
        <v>170</v>
      </c>
      <c r="E140" s="8">
        <v>63</v>
      </c>
      <c r="F140" s="6"/>
      <c r="G140" s="8">
        <v>21.3</v>
      </c>
      <c r="H140" s="6">
        <v>0.36</v>
      </c>
      <c r="I140" s="6">
        <v>1.06</v>
      </c>
      <c r="J140" s="6"/>
      <c r="K140" s="6" t="s">
        <v>59</v>
      </c>
      <c r="L140" s="6">
        <f>+G140</f>
        <v>21.3</v>
      </c>
      <c r="M140" s="6">
        <v>0.36</v>
      </c>
      <c r="N140" s="6">
        <f>+L140*M140</f>
        <v>7.6680000000000001</v>
      </c>
      <c r="O140" s="6">
        <v>21.3</v>
      </c>
      <c r="P140" s="6">
        <v>0.36</v>
      </c>
      <c r="Q140" s="6">
        <v>7.6680000000000001</v>
      </c>
      <c r="R140" s="6" t="s">
        <v>38</v>
      </c>
      <c r="S140" s="6"/>
    </row>
    <row r="141" spans="2:19" hidden="1" x14ac:dyDescent="0.25">
      <c r="B141" s="6">
        <f t="shared" si="5"/>
        <v>128</v>
      </c>
      <c r="C141" s="8" t="s">
        <v>168</v>
      </c>
      <c r="D141" s="6" t="s">
        <v>171</v>
      </c>
      <c r="E141" s="8">
        <v>63</v>
      </c>
      <c r="F141" s="6"/>
      <c r="G141" s="8">
        <v>46.6</v>
      </c>
      <c r="H141" s="6">
        <v>0.36</v>
      </c>
      <c r="I141" s="6">
        <v>1.06</v>
      </c>
      <c r="J141" s="6"/>
      <c r="K141" s="6" t="s">
        <v>59</v>
      </c>
      <c r="L141" s="6">
        <f t="shared" ref="L141:L142" si="7">+G141</f>
        <v>46.6</v>
      </c>
      <c r="M141" s="6">
        <v>0.36</v>
      </c>
      <c r="N141" s="6">
        <f>+L141*M141</f>
        <v>16.776</v>
      </c>
      <c r="O141" s="6">
        <v>46.6</v>
      </c>
      <c r="P141" s="6">
        <v>0.36</v>
      </c>
      <c r="Q141" s="6">
        <v>16.776</v>
      </c>
      <c r="R141" s="6" t="s">
        <v>38</v>
      </c>
      <c r="S141" s="6"/>
    </row>
    <row r="142" spans="2:19" hidden="1" x14ac:dyDescent="0.25">
      <c r="B142" s="6">
        <f t="shared" si="5"/>
        <v>129</v>
      </c>
      <c r="C142" s="8" t="s">
        <v>172</v>
      </c>
      <c r="D142" s="6" t="s">
        <v>165</v>
      </c>
      <c r="E142" s="8">
        <v>63</v>
      </c>
      <c r="F142" s="6"/>
      <c r="G142" s="8">
        <v>56.3</v>
      </c>
      <c r="H142" s="6">
        <v>0.36</v>
      </c>
      <c r="I142" s="6">
        <v>1.06</v>
      </c>
      <c r="J142" s="6"/>
      <c r="K142" s="6" t="s">
        <v>59</v>
      </c>
      <c r="L142" s="6">
        <f t="shared" si="7"/>
        <v>56.3</v>
      </c>
      <c r="M142" s="6">
        <v>0.36</v>
      </c>
      <c r="N142" s="6">
        <f>+L142*M142</f>
        <v>20.267999999999997</v>
      </c>
      <c r="O142" s="6">
        <v>56.3</v>
      </c>
      <c r="P142" s="6">
        <v>0.36</v>
      </c>
      <c r="Q142" s="6">
        <v>20.267999999999997</v>
      </c>
      <c r="R142" s="6" t="s">
        <v>38</v>
      </c>
      <c r="S142" s="6"/>
    </row>
    <row r="143" spans="2:19" hidden="1" x14ac:dyDescent="0.25">
      <c r="B143" s="6">
        <f t="shared" si="5"/>
        <v>130</v>
      </c>
      <c r="C143" s="8" t="s">
        <v>173</v>
      </c>
      <c r="D143" s="6" t="s">
        <v>174</v>
      </c>
      <c r="E143" s="8">
        <v>63</v>
      </c>
      <c r="F143" s="6"/>
      <c r="G143" s="8">
        <v>30.1</v>
      </c>
      <c r="H143" s="6">
        <v>0.36</v>
      </c>
      <c r="I143" s="6">
        <v>1.06</v>
      </c>
      <c r="J143" s="6"/>
      <c r="K143" s="6"/>
      <c r="L143" s="6"/>
      <c r="M143" s="6"/>
      <c r="N143" s="6"/>
      <c r="O143" s="6"/>
      <c r="P143" s="6"/>
      <c r="Q143" s="6"/>
      <c r="R143" s="6"/>
      <c r="S143" s="6"/>
    </row>
    <row r="144" spans="2:19" hidden="1" x14ac:dyDescent="0.25">
      <c r="B144" s="6">
        <f t="shared" ref="B144:B207" si="8">1+B143</f>
        <v>131</v>
      </c>
      <c r="C144" s="8" t="s">
        <v>172</v>
      </c>
      <c r="D144" s="6" t="s">
        <v>175</v>
      </c>
      <c r="E144" s="8">
        <v>63</v>
      </c>
      <c r="F144" s="6"/>
      <c r="G144" s="8">
        <v>41</v>
      </c>
      <c r="H144" s="6">
        <v>0.36</v>
      </c>
      <c r="I144" s="6">
        <v>1.06</v>
      </c>
      <c r="J144" s="6"/>
      <c r="K144" s="6"/>
      <c r="L144" s="6"/>
      <c r="M144" s="6"/>
      <c r="N144" s="6"/>
      <c r="O144" s="6"/>
      <c r="P144" s="6"/>
      <c r="Q144" s="6"/>
      <c r="R144" s="6"/>
      <c r="S144" s="6"/>
    </row>
    <row r="145" spans="2:19" hidden="1" x14ac:dyDescent="0.25">
      <c r="B145" s="6">
        <f t="shared" si="8"/>
        <v>132</v>
      </c>
      <c r="C145" s="8" t="s">
        <v>175</v>
      </c>
      <c r="D145" s="6" t="s">
        <v>153</v>
      </c>
      <c r="E145" s="8">
        <v>63</v>
      </c>
      <c r="F145" s="6"/>
      <c r="G145" s="8">
        <v>118.3</v>
      </c>
      <c r="H145" s="6">
        <v>0.36</v>
      </c>
      <c r="I145" s="6">
        <v>1.06</v>
      </c>
      <c r="J145" s="6"/>
      <c r="K145" s="6"/>
      <c r="L145" s="6"/>
      <c r="M145" s="6"/>
      <c r="N145" s="6"/>
      <c r="O145" s="6"/>
      <c r="P145" s="6"/>
      <c r="Q145" s="6"/>
      <c r="R145" s="6"/>
      <c r="S145" s="6"/>
    </row>
    <row r="146" spans="2:19" hidden="1" x14ac:dyDescent="0.25">
      <c r="B146" s="6">
        <f t="shared" si="8"/>
        <v>133</v>
      </c>
      <c r="C146" s="8" t="s">
        <v>175</v>
      </c>
      <c r="D146" s="6" t="s">
        <v>153</v>
      </c>
      <c r="E146" s="8">
        <v>63</v>
      </c>
      <c r="F146" s="6"/>
      <c r="G146" s="8">
        <v>5</v>
      </c>
      <c r="H146" s="6">
        <v>0.36</v>
      </c>
      <c r="I146" s="6">
        <v>1.06</v>
      </c>
      <c r="J146" s="6"/>
      <c r="K146" s="6" t="s">
        <v>42</v>
      </c>
      <c r="L146" s="6">
        <f>+G146</f>
        <v>5</v>
      </c>
      <c r="M146" s="6">
        <v>0.36</v>
      </c>
      <c r="N146" s="6">
        <f>+L146*M146</f>
        <v>1.7999999999999998</v>
      </c>
      <c r="O146" s="6">
        <v>5</v>
      </c>
      <c r="P146" s="6">
        <v>0.36</v>
      </c>
      <c r="Q146" s="6">
        <v>1.7999999999999998</v>
      </c>
      <c r="R146" s="6" t="s">
        <v>38</v>
      </c>
      <c r="S146" s="6"/>
    </row>
    <row r="147" spans="2:19" hidden="1" x14ac:dyDescent="0.25">
      <c r="B147" s="6">
        <f t="shared" si="8"/>
        <v>134</v>
      </c>
      <c r="C147" s="8" t="s">
        <v>176</v>
      </c>
      <c r="D147" s="6" t="s">
        <v>177</v>
      </c>
      <c r="E147" s="8">
        <v>63</v>
      </c>
      <c r="F147" s="6"/>
      <c r="G147" s="8">
        <v>75</v>
      </c>
      <c r="H147" s="6">
        <v>0.36</v>
      </c>
      <c r="I147" s="6">
        <v>1.06</v>
      </c>
      <c r="J147" s="6"/>
      <c r="K147" s="6"/>
      <c r="L147" s="6"/>
      <c r="M147" s="6"/>
      <c r="N147" s="6"/>
      <c r="O147" s="6"/>
      <c r="P147" s="6"/>
      <c r="Q147" s="6"/>
      <c r="R147" s="6"/>
      <c r="S147" s="6"/>
    </row>
    <row r="148" spans="2:19" hidden="1" x14ac:dyDescent="0.25">
      <c r="B148" s="6">
        <f t="shared" si="8"/>
        <v>135</v>
      </c>
      <c r="C148" s="8" t="s">
        <v>178</v>
      </c>
      <c r="D148" s="6" t="s">
        <v>179</v>
      </c>
      <c r="E148" s="8">
        <v>63</v>
      </c>
      <c r="F148" s="6"/>
      <c r="G148" s="8">
        <v>30.1</v>
      </c>
      <c r="H148" s="6">
        <v>0.36</v>
      </c>
      <c r="I148" s="6">
        <v>1.06</v>
      </c>
      <c r="J148" s="6"/>
      <c r="K148" s="6"/>
      <c r="L148" s="6"/>
      <c r="M148" s="6"/>
      <c r="N148" s="6"/>
      <c r="O148" s="6"/>
      <c r="P148" s="6"/>
      <c r="Q148" s="6"/>
      <c r="R148" s="6"/>
      <c r="S148" s="6"/>
    </row>
    <row r="149" spans="2:19" hidden="1" x14ac:dyDescent="0.25">
      <c r="B149" s="6">
        <f t="shared" si="8"/>
        <v>136</v>
      </c>
      <c r="C149" s="8" t="s">
        <v>179</v>
      </c>
      <c r="D149" s="6" t="s">
        <v>180</v>
      </c>
      <c r="E149" s="8">
        <v>63</v>
      </c>
      <c r="F149" s="6"/>
      <c r="G149" s="8">
        <v>65</v>
      </c>
      <c r="H149" s="6">
        <v>0.36</v>
      </c>
      <c r="I149" s="6">
        <v>1.06</v>
      </c>
      <c r="J149" s="6"/>
      <c r="K149" s="6" t="s">
        <v>59</v>
      </c>
      <c r="L149" s="6">
        <f>+G149</f>
        <v>65</v>
      </c>
      <c r="M149" s="6">
        <v>0.36</v>
      </c>
      <c r="N149" s="6">
        <f t="shared" ref="N149:N155" si="9">+L149*M149</f>
        <v>23.4</v>
      </c>
      <c r="O149" s="6">
        <v>65</v>
      </c>
      <c r="P149" s="6">
        <v>0.36</v>
      </c>
      <c r="Q149" s="6">
        <v>23.4</v>
      </c>
      <c r="R149" s="6" t="s">
        <v>38</v>
      </c>
      <c r="S149" s="6"/>
    </row>
    <row r="150" spans="2:19" hidden="1" x14ac:dyDescent="0.25">
      <c r="B150" s="6">
        <f t="shared" si="8"/>
        <v>137</v>
      </c>
      <c r="C150" s="8" t="s">
        <v>179</v>
      </c>
      <c r="D150" s="6" t="s">
        <v>181</v>
      </c>
      <c r="E150" s="8">
        <v>63</v>
      </c>
      <c r="F150" s="6"/>
      <c r="G150" s="8">
        <v>44.2</v>
      </c>
      <c r="H150" s="6">
        <v>0.36</v>
      </c>
      <c r="I150" s="6">
        <v>1.06</v>
      </c>
      <c r="J150" s="6"/>
      <c r="K150" s="6" t="s">
        <v>59</v>
      </c>
      <c r="L150" s="6">
        <f t="shared" ref="L150:L155" si="10">+G150</f>
        <v>44.2</v>
      </c>
      <c r="M150" s="6">
        <v>0.36</v>
      </c>
      <c r="N150" s="6">
        <f t="shared" si="9"/>
        <v>15.912000000000001</v>
      </c>
      <c r="O150" s="6">
        <v>44.2</v>
      </c>
      <c r="P150" s="6">
        <v>0.36</v>
      </c>
      <c r="Q150" s="6">
        <v>15.912000000000001</v>
      </c>
      <c r="R150" s="6" t="s">
        <v>38</v>
      </c>
      <c r="S150" s="6"/>
    </row>
    <row r="151" spans="2:19" hidden="1" x14ac:dyDescent="0.25">
      <c r="B151" s="6">
        <f t="shared" si="8"/>
        <v>138</v>
      </c>
      <c r="C151" s="8" t="s">
        <v>182</v>
      </c>
      <c r="D151" s="6" t="s">
        <v>183</v>
      </c>
      <c r="E151" s="8">
        <v>63</v>
      </c>
      <c r="F151" s="6"/>
      <c r="G151" s="8">
        <v>15</v>
      </c>
      <c r="H151" s="6">
        <v>0.36</v>
      </c>
      <c r="I151" s="6">
        <v>1.06</v>
      </c>
      <c r="J151" s="6"/>
      <c r="K151" s="6" t="s">
        <v>59</v>
      </c>
      <c r="L151" s="6">
        <f t="shared" si="10"/>
        <v>15</v>
      </c>
      <c r="M151" s="6">
        <v>0.36</v>
      </c>
      <c r="N151" s="6">
        <f t="shared" si="9"/>
        <v>5.3999999999999995</v>
      </c>
      <c r="O151" s="6">
        <v>15</v>
      </c>
      <c r="P151" s="6">
        <v>0.36</v>
      </c>
      <c r="Q151" s="6">
        <v>5.3999999999999995</v>
      </c>
      <c r="R151" s="6" t="s">
        <v>38</v>
      </c>
      <c r="S151" s="6"/>
    </row>
    <row r="152" spans="2:19" hidden="1" x14ac:dyDescent="0.25">
      <c r="B152" s="6">
        <f t="shared" si="8"/>
        <v>139</v>
      </c>
      <c r="C152" s="8" t="s">
        <v>184</v>
      </c>
      <c r="D152" s="6" t="s">
        <v>185</v>
      </c>
      <c r="E152" s="8">
        <v>63</v>
      </c>
      <c r="F152" s="6"/>
      <c r="G152" s="8">
        <v>34.299999999999997</v>
      </c>
      <c r="H152" s="6">
        <v>0.36</v>
      </c>
      <c r="I152" s="6">
        <v>1.06</v>
      </c>
      <c r="J152" s="6"/>
      <c r="K152" s="6" t="s">
        <v>59</v>
      </c>
      <c r="L152" s="6">
        <f t="shared" si="10"/>
        <v>34.299999999999997</v>
      </c>
      <c r="M152" s="6">
        <v>0.36</v>
      </c>
      <c r="N152" s="6">
        <f t="shared" si="9"/>
        <v>12.347999999999999</v>
      </c>
      <c r="O152" s="6">
        <v>34.299999999999997</v>
      </c>
      <c r="P152" s="6">
        <v>0.36</v>
      </c>
      <c r="Q152" s="6">
        <v>12.347999999999999</v>
      </c>
      <c r="R152" s="6" t="s">
        <v>38</v>
      </c>
      <c r="S152" s="6"/>
    </row>
    <row r="153" spans="2:19" hidden="1" x14ac:dyDescent="0.25">
      <c r="B153" s="6">
        <f t="shared" si="8"/>
        <v>140</v>
      </c>
      <c r="C153" s="8" t="s">
        <v>186</v>
      </c>
      <c r="D153" s="6" t="s">
        <v>184</v>
      </c>
      <c r="E153" s="8">
        <v>63</v>
      </c>
      <c r="F153" s="6"/>
      <c r="G153" s="8">
        <v>30.1</v>
      </c>
      <c r="H153" s="6">
        <v>0.36</v>
      </c>
      <c r="I153" s="6">
        <v>1.06</v>
      </c>
      <c r="J153" s="6"/>
      <c r="K153" s="6" t="s">
        <v>59</v>
      </c>
      <c r="L153" s="6">
        <f t="shared" si="10"/>
        <v>30.1</v>
      </c>
      <c r="M153" s="6">
        <v>0.36</v>
      </c>
      <c r="N153" s="6">
        <f t="shared" si="9"/>
        <v>10.836</v>
      </c>
      <c r="O153" s="6">
        <v>30.1</v>
      </c>
      <c r="P153" s="6">
        <v>0.36</v>
      </c>
      <c r="Q153" s="6">
        <v>10.836</v>
      </c>
      <c r="R153" s="6" t="s">
        <v>38</v>
      </c>
      <c r="S153" s="6"/>
    </row>
    <row r="154" spans="2:19" hidden="1" x14ac:dyDescent="0.25">
      <c r="B154" s="6">
        <f t="shared" si="8"/>
        <v>141</v>
      </c>
      <c r="C154" s="8" t="s">
        <v>187</v>
      </c>
      <c r="D154" s="6" t="s">
        <v>188</v>
      </c>
      <c r="E154" s="8">
        <v>63</v>
      </c>
      <c r="F154" s="6"/>
      <c r="G154" s="8">
        <v>30.3</v>
      </c>
      <c r="H154" s="6">
        <v>0.36</v>
      </c>
      <c r="I154" s="6">
        <v>1.06</v>
      </c>
      <c r="J154" s="6"/>
      <c r="K154" s="6" t="s">
        <v>59</v>
      </c>
      <c r="L154" s="6">
        <f t="shared" si="10"/>
        <v>30.3</v>
      </c>
      <c r="M154" s="6">
        <v>0.36</v>
      </c>
      <c r="N154" s="6">
        <f t="shared" si="9"/>
        <v>10.907999999999999</v>
      </c>
      <c r="O154" s="6">
        <v>30.3</v>
      </c>
      <c r="P154" s="6">
        <v>0.36</v>
      </c>
      <c r="Q154" s="6">
        <v>10.907999999999999</v>
      </c>
      <c r="R154" s="6" t="s">
        <v>38</v>
      </c>
      <c r="S154" s="6"/>
    </row>
    <row r="155" spans="2:19" hidden="1" x14ac:dyDescent="0.25">
      <c r="B155" s="6">
        <f t="shared" si="8"/>
        <v>142</v>
      </c>
      <c r="C155" s="8" t="s">
        <v>188</v>
      </c>
      <c r="D155" s="6" t="s">
        <v>189</v>
      </c>
      <c r="E155" s="8">
        <v>63</v>
      </c>
      <c r="F155" s="6"/>
      <c r="G155" s="8">
        <v>15.2</v>
      </c>
      <c r="H155" s="6">
        <v>0.36</v>
      </c>
      <c r="I155" s="6">
        <v>1.06</v>
      </c>
      <c r="J155" s="6"/>
      <c r="K155" s="6" t="s">
        <v>59</v>
      </c>
      <c r="L155" s="6">
        <f t="shared" si="10"/>
        <v>15.2</v>
      </c>
      <c r="M155" s="6">
        <v>0.36</v>
      </c>
      <c r="N155" s="6">
        <f t="shared" si="9"/>
        <v>5.4719999999999995</v>
      </c>
      <c r="O155" s="6">
        <v>15.2</v>
      </c>
      <c r="P155" s="6">
        <v>0.36</v>
      </c>
      <c r="Q155" s="6">
        <v>5.4719999999999995</v>
      </c>
      <c r="R155" s="6" t="s">
        <v>38</v>
      </c>
      <c r="S155" s="6"/>
    </row>
    <row r="156" spans="2:19" hidden="1" x14ac:dyDescent="0.25">
      <c r="B156" s="6">
        <f t="shared" si="8"/>
        <v>143</v>
      </c>
      <c r="C156" s="8" t="s">
        <v>188</v>
      </c>
      <c r="D156" s="6" t="s">
        <v>189</v>
      </c>
      <c r="E156" s="8">
        <v>63</v>
      </c>
      <c r="F156" s="6"/>
      <c r="G156" s="8">
        <v>45.5</v>
      </c>
      <c r="H156" s="6">
        <v>0.36</v>
      </c>
      <c r="I156" s="6">
        <v>1.06</v>
      </c>
      <c r="J156" s="6"/>
      <c r="K156" s="6"/>
      <c r="L156" s="6"/>
      <c r="M156" s="6"/>
      <c r="N156" s="6"/>
      <c r="O156" s="6"/>
      <c r="P156" s="6"/>
      <c r="Q156" s="6"/>
      <c r="R156" s="6"/>
      <c r="S156" s="6"/>
    </row>
    <row r="157" spans="2:19" hidden="1" x14ac:dyDescent="0.25">
      <c r="B157" s="6">
        <f t="shared" si="8"/>
        <v>144</v>
      </c>
      <c r="C157" s="8" t="s">
        <v>190</v>
      </c>
      <c r="D157" s="6" t="s">
        <v>191</v>
      </c>
      <c r="E157" s="8">
        <v>63</v>
      </c>
      <c r="F157" s="6"/>
      <c r="G157" s="8">
        <v>31.1</v>
      </c>
      <c r="H157" s="6">
        <v>0.36</v>
      </c>
      <c r="I157" s="6">
        <v>1.06</v>
      </c>
      <c r="J157" s="6"/>
      <c r="K157" s="6"/>
      <c r="L157" s="6"/>
      <c r="M157" s="6"/>
      <c r="N157" s="6"/>
      <c r="O157" s="6"/>
      <c r="P157" s="6"/>
      <c r="Q157" s="6"/>
      <c r="R157" s="6"/>
      <c r="S157" s="6"/>
    </row>
    <row r="158" spans="2:19" hidden="1" x14ac:dyDescent="0.25">
      <c r="B158" s="6">
        <f t="shared" si="8"/>
        <v>145</v>
      </c>
      <c r="C158" s="8" t="s">
        <v>188</v>
      </c>
      <c r="D158" s="6" t="s">
        <v>186</v>
      </c>
      <c r="E158" s="8">
        <v>63</v>
      </c>
      <c r="F158" s="6"/>
      <c r="G158" s="8">
        <v>41</v>
      </c>
      <c r="H158" s="6">
        <v>0.36</v>
      </c>
      <c r="I158" s="6">
        <v>1.06</v>
      </c>
      <c r="J158" s="6"/>
      <c r="K158" s="6"/>
      <c r="L158" s="6"/>
      <c r="M158" s="6"/>
      <c r="N158" s="6"/>
      <c r="O158" s="6"/>
      <c r="P158" s="6"/>
      <c r="Q158" s="6"/>
      <c r="R158" s="6"/>
      <c r="S158" s="6"/>
    </row>
    <row r="159" spans="2:19" hidden="1" x14ac:dyDescent="0.25">
      <c r="B159" s="6">
        <f t="shared" si="8"/>
        <v>146</v>
      </c>
      <c r="C159" s="8" t="s">
        <v>184</v>
      </c>
      <c r="D159" s="6" t="s">
        <v>192</v>
      </c>
      <c r="E159" s="8">
        <v>63</v>
      </c>
      <c r="F159" s="6"/>
      <c r="G159" s="8">
        <v>31.1</v>
      </c>
      <c r="H159" s="6">
        <v>0.36</v>
      </c>
      <c r="I159" s="6">
        <v>1.06</v>
      </c>
      <c r="J159" s="6"/>
      <c r="K159" s="6" t="s">
        <v>59</v>
      </c>
      <c r="L159" s="6">
        <f>+G159</f>
        <v>31.1</v>
      </c>
      <c r="M159" s="6">
        <v>0.36</v>
      </c>
      <c r="N159" s="6">
        <f>+L159*M159</f>
        <v>11.196</v>
      </c>
      <c r="O159" s="6">
        <v>31.1</v>
      </c>
      <c r="P159" s="6">
        <v>0.36</v>
      </c>
      <c r="Q159" s="6">
        <v>11.196</v>
      </c>
      <c r="R159" s="6" t="s">
        <v>38</v>
      </c>
      <c r="S159" s="6"/>
    </row>
    <row r="160" spans="2:19" hidden="1" x14ac:dyDescent="0.25">
      <c r="B160" s="6">
        <f t="shared" si="8"/>
        <v>147</v>
      </c>
      <c r="C160" s="8" t="s">
        <v>184</v>
      </c>
      <c r="D160" s="6" t="s">
        <v>192</v>
      </c>
      <c r="E160" s="8">
        <v>63</v>
      </c>
      <c r="F160" s="6"/>
      <c r="G160" s="8">
        <v>18</v>
      </c>
      <c r="H160" s="6">
        <v>0.36</v>
      </c>
      <c r="I160" s="6">
        <v>1.06</v>
      </c>
      <c r="J160" s="6"/>
      <c r="K160" s="6" t="s">
        <v>59</v>
      </c>
      <c r="L160" s="6">
        <f>+G160</f>
        <v>18</v>
      </c>
      <c r="M160" s="6">
        <v>0.36</v>
      </c>
      <c r="N160" s="6">
        <f>+L160*M160</f>
        <v>6.4799999999999995</v>
      </c>
      <c r="O160" s="6">
        <v>18</v>
      </c>
      <c r="P160" s="6">
        <v>0.36</v>
      </c>
      <c r="Q160" s="6">
        <v>6.4799999999999995</v>
      </c>
      <c r="R160" s="6" t="s">
        <v>38</v>
      </c>
      <c r="S160" s="6"/>
    </row>
    <row r="161" spans="2:19" hidden="1" x14ac:dyDescent="0.25">
      <c r="B161" s="6">
        <f t="shared" si="8"/>
        <v>148</v>
      </c>
      <c r="C161" s="8" t="s">
        <v>150</v>
      </c>
      <c r="D161" s="6" t="s">
        <v>193</v>
      </c>
      <c r="E161" s="8">
        <v>63</v>
      </c>
      <c r="F161" s="6"/>
      <c r="G161" s="8">
        <v>50</v>
      </c>
      <c r="H161" s="6">
        <v>0.36</v>
      </c>
      <c r="I161" s="6">
        <v>1.06</v>
      </c>
      <c r="J161" s="6"/>
      <c r="K161" s="6"/>
      <c r="L161" s="6"/>
      <c r="M161" s="6"/>
      <c r="N161" s="6"/>
      <c r="O161" s="6"/>
      <c r="P161" s="6"/>
      <c r="Q161" s="6"/>
      <c r="R161" s="6"/>
      <c r="S161" s="6"/>
    </row>
    <row r="162" spans="2:19" hidden="1" x14ac:dyDescent="0.25">
      <c r="B162" s="6">
        <f t="shared" si="8"/>
        <v>149</v>
      </c>
      <c r="C162" s="8" t="s">
        <v>193</v>
      </c>
      <c r="D162" s="6" t="s">
        <v>194</v>
      </c>
      <c r="E162" s="8">
        <v>63</v>
      </c>
      <c r="F162" s="6"/>
      <c r="G162" s="8">
        <v>54.3</v>
      </c>
      <c r="H162" s="6">
        <v>0.36</v>
      </c>
      <c r="I162" s="6">
        <v>1.06</v>
      </c>
      <c r="J162" s="6"/>
      <c r="K162" s="6"/>
      <c r="L162" s="6"/>
      <c r="M162" s="6"/>
      <c r="N162" s="6"/>
      <c r="O162" s="6"/>
      <c r="P162" s="6"/>
      <c r="Q162" s="6"/>
      <c r="R162" s="6"/>
      <c r="S162" s="6"/>
    </row>
    <row r="163" spans="2:19" hidden="1" x14ac:dyDescent="0.25">
      <c r="B163" s="6">
        <f t="shared" si="8"/>
        <v>150</v>
      </c>
      <c r="C163" s="8" t="s">
        <v>195</v>
      </c>
      <c r="D163" s="6" t="s">
        <v>193</v>
      </c>
      <c r="E163" s="8">
        <v>63</v>
      </c>
      <c r="F163" s="6"/>
      <c r="G163" s="8">
        <v>51</v>
      </c>
      <c r="H163" s="6">
        <v>0.36</v>
      </c>
      <c r="I163" s="6">
        <v>1.06</v>
      </c>
      <c r="J163" s="6"/>
      <c r="K163" s="6" t="s">
        <v>59</v>
      </c>
      <c r="L163" s="6">
        <f>+G163</f>
        <v>51</v>
      </c>
      <c r="M163" s="6">
        <v>0.36</v>
      </c>
      <c r="N163" s="6">
        <f>+L163*M163</f>
        <v>18.36</v>
      </c>
      <c r="O163" s="6">
        <v>51</v>
      </c>
      <c r="P163" s="6">
        <v>0.36</v>
      </c>
      <c r="Q163" s="6">
        <v>18.36</v>
      </c>
      <c r="R163" s="6" t="s">
        <v>38</v>
      </c>
      <c r="S163" s="6"/>
    </row>
    <row r="164" spans="2:19" hidden="1" x14ac:dyDescent="0.25">
      <c r="B164" s="6">
        <f t="shared" si="8"/>
        <v>151</v>
      </c>
      <c r="C164" s="8" t="s">
        <v>193</v>
      </c>
      <c r="D164" s="6" t="s">
        <v>196</v>
      </c>
      <c r="E164" s="8">
        <v>63</v>
      </c>
      <c r="F164" s="6"/>
      <c r="G164" s="8">
        <v>23.5</v>
      </c>
      <c r="H164" s="6">
        <v>0.36</v>
      </c>
      <c r="I164" s="6">
        <v>1.06</v>
      </c>
      <c r="J164" s="6"/>
      <c r="K164" s="6"/>
      <c r="L164" s="6">
        <f>+G164</f>
        <v>23.5</v>
      </c>
      <c r="M164" s="6">
        <v>0.36</v>
      </c>
      <c r="N164" s="6">
        <f>+L164*M164</f>
        <v>8.4599999999999991</v>
      </c>
      <c r="O164" s="6">
        <v>23.5</v>
      </c>
      <c r="P164" s="6">
        <v>0.36</v>
      </c>
      <c r="Q164" s="6">
        <v>8.4599999999999991</v>
      </c>
      <c r="R164" s="6" t="s">
        <v>38</v>
      </c>
      <c r="S164" s="6"/>
    </row>
    <row r="165" spans="2:19" hidden="1" x14ac:dyDescent="0.25">
      <c r="B165" s="6">
        <f t="shared" si="8"/>
        <v>152</v>
      </c>
      <c r="C165" s="8" t="s">
        <v>197</v>
      </c>
      <c r="D165" s="6" t="s">
        <v>198</v>
      </c>
      <c r="E165" s="8">
        <v>63</v>
      </c>
      <c r="F165" s="6"/>
      <c r="G165" s="8">
        <v>65.3</v>
      </c>
      <c r="H165" s="6">
        <v>0.36</v>
      </c>
      <c r="I165" s="6">
        <v>1.06</v>
      </c>
      <c r="J165" s="6"/>
      <c r="K165" s="6"/>
      <c r="L165" s="6"/>
      <c r="M165" s="6"/>
      <c r="N165" s="6"/>
      <c r="O165" s="6"/>
      <c r="P165" s="6"/>
      <c r="Q165" s="6"/>
      <c r="R165" s="6"/>
      <c r="S165" s="6"/>
    </row>
    <row r="166" spans="2:19" hidden="1" x14ac:dyDescent="0.25">
      <c r="B166" s="6">
        <f t="shared" si="8"/>
        <v>153</v>
      </c>
      <c r="C166" s="8" t="s">
        <v>199</v>
      </c>
      <c r="D166" s="6" t="s">
        <v>200</v>
      </c>
      <c r="E166" s="8">
        <v>63</v>
      </c>
      <c r="F166" s="6"/>
      <c r="G166" s="8">
        <v>278.3</v>
      </c>
      <c r="H166" s="6">
        <v>0.36</v>
      </c>
      <c r="I166" s="6">
        <v>1.06</v>
      </c>
      <c r="J166" s="6"/>
      <c r="K166" s="6"/>
      <c r="L166" s="6"/>
      <c r="M166" s="6"/>
      <c r="N166" s="6"/>
      <c r="O166" s="6"/>
      <c r="P166" s="6"/>
      <c r="Q166" s="6"/>
      <c r="R166" s="6"/>
      <c r="S166" s="6"/>
    </row>
    <row r="167" spans="2:19" hidden="1" x14ac:dyDescent="0.25">
      <c r="B167" s="6">
        <f t="shared" si="8"/>
        <v>154</v>
      </c>
      <c r="C167" s="8" t="s">
        <v>200</v>
      </c>
      <c r="D167" s="6" t="s">
        <v>201</v>
      </c>
      <c r="E167" s="8">
        <v>63</v>
      </c>
      <c r="F167" s="6"/>
      <c r="G167" s="8">
        <v>51.3</v>
      </c>
      <c r="H167" s="6">
        <v>0.36</v>
      </c>
      <c r="I167" s="6">
        <v>1.06</v>
      </c>
      <c r="J167" s="6"/>
      <c r="K167" s="6"/>
      <c r="L167" s="6"/>
      <c r="M167" s="6"/>
      <c r="N167" s="6"/>
      <c r="O167" s="6"/>
      <c r="P167" s="6"/>
      <c r="Q167" s="6"/>
      <c r="R167" s="6"/>
      <c r="S167" s="6"/>
    </row>
    <row r="168" spans="2:19" hidden="1" x14ac:dyDescent="0.25">
      <c r="B168" s="6">
        <f t="shared" si="8"/>
        <v>155</v>
      </c>
      <c r="C168" s="8" t="s">
        <v>200</v>
      </c>
      <c r="D168" s="6" t="s">
        <v>175</v>
      </c>
      <c r="E168" s="8">
        <v>63</v>
      </c>
      <c r="F168" s="6"/>
      <c r="G168" s="8">
        <v>48.1</v>
      </c>
      <c r="H168" s="6">
        <v>0.36</v>
      </c>
      <c r="I168" s="6">
        <v>1.06</v>
      </c>
      <c r="J168" s="6"/>
      <c r="K168" s="6"/>
      <c r="L168" s="6"/>
      <c r="M168" s="6"/>
      <c r="N168" s="6"/>
      <c r="O168" s="6"/>
      <c r="P168" s="6"/>
      <c r="Q168" s="6"/>
      <c r="R168" s="6"/>
      <c r="S168" s="6"/>
    </row>
    <row r="169" spans="2:19" hidden="1" x14ac:dyDescent="0.25">
      <c r="B169" s="6">
        <f t="shared" si="8"/>
        <v>156</v>
      </c>
      <c r="C169" s="8" t="s">
        <v>199</v>
      </c>
      <c r="D169" s="6" t="s">
        <v>200</v>
      </c>
      <c r="E169" s="8">
        <v>63</v>
      </c>
      <c r="F169" s="6"/>
      <c r="G169" s="8">
        <v>7</v>
      </c>
      <c r="H169" s="6">
        <v>0.36</v>
      </c>
      <c r="I169" s="6">
        <v>1.06</v>
      </c>
      <c r="J169" s="6"/>
      <c r="K169" s="6" t="s">
        <v>42</v>
      </c>
      <c r="L169" s="6">
        <f>+G169</f>
        <v>7</v>
      </c>
      <c r="M169" s="6">
        <v>0.36</v>
      </c>
      <c r="N169" s="6">
        <f>+L169*M169</f>
        <v>2.52</v>
      </c>
      <c r="O169" s="6">
        <v>7</v>
      </c>
      <c r="P169" s="6">
        <v>0.36</v>
      </c>
      <c r="Q169" s="6">
        <v>2.52</v>
      </c>
      <c r="R169" s="6" t="s">
        <v>38</v>
      </c>
      <c r="S169" s="6"/>
    </row>
    <row r="170" spans="2:19" hidden="1" x14ac:dyDescent="0.25">
      <c r="B170" s="6">
        <f t="shared" si="8"/>
        <v>157</v>
      </c>
      <c r="C170" s="8" t="s">
        <v>200</v>
      </c>
      <c r="D170" s="6" t="s">
        <v>201</v>
      </c>
      <c r="E170" s="8">
        <v>63</v>
      </c>
      <c r="F170" s="6"/>
      <c r="G170" s="8">
        <v>5</v>
      </c>
      <c r="H170" s="6">
        <v>0.36</v>
      </c>
      <c r="I170" s="6">
        <v>1.06</v>
      </c>
      <c r="J170" s="6"/>
      <c r="K170" s="6" t="s">
        <v>42</v>
      </c>
      <c r="L170" s="6">
        <f>+G170</f>
        <v>5</v>
      </c>
      <c r="M170" s="6">
        <v>0.36</v>
      </c>
      <c r="N170" s="6">
        <f>+L170*M170</f>
        <v>1.7999999999999998</v>
      </c>
      <c r="O170" s="6">
        <v>5</v>
      </c>
      <c r="P170" s="6">
        <v>0.36</v>
      </c>
      <c r="Q170" s="6">
        <v>1.7999999999999998</v>
      </c>
      <c r="R170" s="6" t="s">
        <v>38</v>
      </c>
      <c r="S170" s="6"/>
    </row>
    <row r="171" spans="2:19" hidden="1" x14ac:dyDescent="0.25">
      <c r="B171" s="6">
        <f t="shared" si="8"/>
        <v>158</v>
      </c>
      <c r="C171" s="8" t="s">
        <v>155</v>
      </c>
      <c r="D171" s="6" t="s">
        <v>202</v>
      </c>
      <c r="E171" s="8">
        <v>63</v>
      </c>
      <c r="F171" s="6"/>
      <c r="G171" s="8">
        <v>48</v>
      </c>
      <c r="H171" s="6">
        <v>0.36</v>
      </c>
      <c r="I171" s="6">
        <v>1.06</v>
      </c>
      <c r="J171" s="6"/>
      <c r="K171" s="6"/>
      <c r="L171" s="6"/>
      <c r="M171" s="6"/>
      <c r="N171" s="6"/>
      <c r="O171" s="6"/>
      <c r="P171" s="6"/>
      <c r="Q171" s="6"/>
      <c r="R171" s="6"/>
      <c r="S171" s="6"/>
    </row>
    <row r="172" spans="2:19" hidden="1" x14ac:dyDescent="0.25">
      <c r="B172" s="6">
        <f t="shared" si="8"/>
        <v>159</v>
      </c>
      <c r="C172" s="8" t="s">
        <v>155</v>
      </c>
      <c r="D172" s="6" t="s">
        <v>203</v>
      </c>
      <c r="E172" s="8">
        <v>63</v>
      </c>
      <c r="F172" s="6"/>
      <c r="G172" s="8">
        <v>52</v>
      </c>
      <c r="H172" s="6">
        <v>0.36</v>
      </c>
      <c r="I172" s="6">
        <v>1.06</v>
      </c>
      <c r="J172" s="6"/>
      <c r="K172" s="6"/>
      <c r="L172" s="6"/>
      <c r="M172" s="6"/>
      <c r="N172" s="6"/>
      <c r="O172" s="6"/>
      <c r="P172" s="6"/>
      <c r="Q172" s="6"/>
      <c r="R172" s="6"/>
      <c r="S172" s="6"/>
    </row>
    <row r="173" spans="2:19" hidden="1" x14ac:dyDescent="0.25">
      <c r="B173" s="6">
        <f t="shared" si="8"/>
        <v>160</v>
      </c>
      <c r="C173" s="8" t="s">
        <v>203</v>
      </c>
      <c r="D173" s="6" t="s">
        <v>204</v>
      </c>
      <c r="E173" s="8">
        <v>63</v>
      </c>
      <c r="F173" s="6"/>
      <c r="G173" s="8">
        <v>29</v>
      </c>
      <c r="H173" s="6">
        <v>0.36</v>
      </c>
      <c r="I173" s="6">
        <v>1.06</v>
      </c>
      <c r="J173" s="6"/>
      <c r="K173" s="6"/>
      <c r="L173" s="6"/>
      <c r="M173" s="6"/>
      <c r="N173" s="6"/>
      <c r="O173" s="6"/>
      <c r="P173" s="6"/>
      <c r="Q173" s="6"/>
      <c r="R173" s="6"/>
      <c r="S173" s="6"/>
    </row>
    <row r="174" spans="2:19" hidden="1" x14ac:dyDescent="0.25">
      <c r="B174" s="6">
        <f t="shared" si="8"/>
        <v>161</v>
      </c>
      <c r="C174" s="8" t="s">
        <v>204</v>
      </c>
      <c r="D174" s="6" t="s">
        <v>205</v>
      </c>
      <c r="E174" s="8">
        <v>63</v>
      </c>
      <c r="F174" s="6"/>
      <c r="G174" s="8">
        <v>50</v>
      </c>
      <c r="H174" s="6">
        <v>0.36</v>
      </c>
      <c r="I174" s="6">
        <v>1.06</v>
      </c>
      <c r="J174" s="6"/>
      <c r="K174" s="6"/>
      <c r="L174" s="6"/>
      <c r="M174" s="6"/>
      <c r="N174" s="6"/>
      <c r="O174" s="6"/>
      <c r="P174" s="6"/>
      <c r="Q174" s="6"/>
      <c r="R174" s="6"/>
      <c r="S174" s="6"/>
    </row>
    <row r="175" spans="2:19" hidden="1" x14ac:dyDescent="0.25">
      <c r="B175" s="6">
        <f t="shared" si="8"/>
        <v>162</v>
      </c>
      <c r="C175" s="8" t="s">
        <v>206</v>
      </c>
      <c r="D175" s="6" t="s">
        <v>44</v>
      </c>
      <c r="E175" s="8">
        <v>63</v>
      </c>
      <c r="F175" s="6"/>
      <c r="G175" s="8">
        <v>69</v>
      </c>
      <c r="H175" s="6">
        <v>0.36</v>
      </c>
      <c r="I175" s="6">
        <v>1.06</v>
      </c>
      <c r="J175" s="6"/>
      <c r="K175" s="6"/>
      <c r="L175" s="6"/>
      <c r="M175" s="6"/>
      <c r="N175" s="6"/>
      <c r="O175" s="6"/>
      <c r="P175" s="6"/>
      <c r="Q175" s="6"/>
      <c r="R175" s="6"/>
      <c r="S175" s="6"/>
    </row>
    <row r="176" spans="2:19" hidden="1" x14ac:dyDescent="0.25">
      <c r="B176" s="6">
        <f t="shared" si="8"/>
        <v>163</v>
      </c>
      <c r="C176" s="8" t="s">
        <v>44</v>
      </c>
      <c r="D176" s="6" t="s">
        <v>207</v>
      </c>
      <c r="E176" s="8">
        <v>63</v>
      </c>
      <c r="F176" s="6"/>
      <c r="G176" s="8">
        <v>89</v>
      </c>
      <c r="H176" s="6">
        <v>0.36</v>
      </c>
      <c r="I176" s="6">
        <v>1.06</v>
      </c>
      <c r="J176" s="6"/>
      <c r="K176" s="6"/>
      <c r="L176" s="6"/>
      <c r="M176" s="6"/>
      <c r="N176" s="6"/>
      <c r="O176" s="6"/>
      <c r="P176" s="6"/>
      <c r="Q176" s="6"/>
      <c r="R176" s="6"/>
      <c r="S176" s="6"/>
    </row>
    <row r="177" spans="2:19" hidden="1" x14ac:dyDescent="0.25">
      <c r="B177" s="6">
        <f t="shared" si="8"/>
        <v>164</v>
      </c>
      <c r="C177" s="8" t="s">
        <v>32</v>
      </c>
      <c r="D177" s="6" t="s">
        <v>53</v>
      </c>
      <c r="E177" s="8">
        <v>63</v>
      </c>
      <c r="F177" s="6"/>
      <c r="G177" s="8">
        <v>43</v>
      </c>
      <c r="H177" s="6">
        <v>0.36</v>
      </c>
      <c r="I177" s="6">
        <v>1.06</v>
      </c>
      <c r="J177" s="6"/>
      <c r="K177" s="6" t="s">
        <v>208</v>
      </c>
      <c r="L177" s="6">
        <f>+G177</f>
        <v>43</v>
      </c>
      <c r="M177" s="6">
        <v>0.36</v>
      </c>
      <c r="N177" s="6">
        <f>+L177*M177</f>
        <v>15.479999999999999</v>
      </c>
      <c r="O177" s="6">
        <v>43</v>
      </c>
      <c r="P177" s="6">
        <v>0.36</v>
      </c>
      <c r="Q177" s="6">
        <v>15.479999999999999</v>
      </c>
      <c r="R177" s="6" t="s">
        <v>38</v>
      </c>
      <c r="S177" s="6"/>
    </row>
    <row r="178" spans="2:19" hidden="1" x14ac:dyDescent="0.25">
      <c r="B178" s="6">
        <f t="shared" si="8"/>
        <v>165</v>
      </c>
      <c r="C178" s="8" t="s">
        <v>87</v>
      </c>
      <c r="D178" s="6" t="s">
        <v>209</v>
      </c>
      <c r="E178" s="8">
        <v>63</v>
      </c>
      <c r="F178" s="6"/>
      <c r="G178" s="8">
        <v>200</v>
      </c>
      <c r="H178" s="6">
        <v>0.36</v>
      </c>
      <c r="I178" s="6">
        <v>1.06</v>
      </c>
      <c r="J178" s="6"/>
      <c r="K178" s="6"/>
      <c r="L178" s="6"/>
      <c r="M178" s="6"/>
      <c r="N178" s="6"/>
      <c r="O178" s="6"/>
      <c r="P178" s="6"/>
      <c r="Q178" s="6"/>
      <c r="R178" s="6"/>
      <c r="S178" s="6"/>
    </row>
    <row r="179" spans="2:19" hidden="1" x14ac:dyDescent="0.25">
      <c r="B179" s="6">
        <f t="shared" si="8"/>
        <v>166</v>
      </c>
      <c r="C179" s="8" t="s">
        <v>85</v>
      </c>
      <c r="D179" s="6" t="s">
        <v>210</v>
      </c>
      <c r="E179" s="8">
        <v>63</v>
      </c>
      <c r="F179" s="6"/>
      <c r="G179" s="8">
        <v>50</v>
      </c>
      <c r="H179" s="6">
        <v>0.36</v>
      </c>
      <c r="I179" s="6">
        <v>1.06</v>
      </c>
      <c r="J179" s="6"/>
      <c r="K179" s="6"/>
      <c r="L179" s="6"/>
      <c r="M179" s="6"/>
      <c r="N179" s="6"/>
      <c r="O179" s="6"/>
      <c r="P179" s="6"/>
      <c r="Q179" s="6"/>
      <c r="R179" s="6"/>
      <c r="S179" s="6"/>
    </row>
    <row r="180" spans="2:19" hidden="1" x14ac:dyDescent="0.25">
      <c r="B180" s="6">
        <f t="shared" si="8"/>
        <v>167</v>
      </c>
      <c r="C180" s="8" t="s">
        <v>107</v>
      </c>
      <c r="D180" s="6" t="s">
        <v>211</v>
      </c>
      <c r="E180" s="8">
        <v>63</v>
      </c>
      <c r="F180" s="6"/>
      <c r="G180" s="8">
        <v>50</v>
      </c>
      <c r="H180" s="6">
        <v>0.36</v>
      </c>
      <c r="I180" s="6">
        <v>1.06</v>
      </c>
      <c r="J180" s="6"/>
      <c r="K180" s="6"/>
      <c r="L180" s="6"/>
      <c r="M180" s="6"/>
      <c r="N180" s="6"/>
      <c r="O180" s="6"/>
      <c r="P180" s="6"/>
      <c r="Q180" s="6"/>
      <c r="R180" s="6"/>
      <c r="S180" s="6"/>
    </row>
    <row r="181" spans="2:19" hidden="1" x14ac:dyDescent="0.25">
      <c r="B181" s="6">
        <f t="shared" si="8"/>
        <v>168</v>
      </c>
      <c r="C181" s="8" t="s">
        <v>64</v>
      </c>
      <c r="D181" s="6" t="s">
        <v>212</v>
      </c>
      <c r="E181" s="8">
        <v>63</v>
      </c>
      <c r="F181" s="6"/>
      <c r="G181" s="8">
        <v>37</v>
      </c>
      <c r="H181" s="6">
        <v>0.36</v>
      </c>
      <c r="I181" s="6">
        <v>1.06</v>
      </c>
      <c r="J181" s="6"/>
      <c r="K181" s="6" t="s">
        <v>59</v>
      </c>
      <c r="L181" s="6">
        <f>+G181</f>
        <v>37</v>
      </c>
      <c r="M181" s="6">
        <v>0.36</v>
      </c>
      <c r="N181" s="6">
        <f>+L181*M181</f>
        <v>13.32</v>
      </c>
      <c r="O181" s="6">
        <v>37</v>
      </c>
      <c r="P181" s="6">
        <v>0.36</v>
      </c>
      <c r="Q181" s="6">
        <v>13.32</v>
      </c>
      <c r="R181" s="6" t="s">
        <v>38</v>
      </c>
      <c r="S181" s="6"/>
    </row>
    <row r="182" spans="2:19" hidden="1" x14ac:dyDescent="0.25">
      <c r="B182" s="6">
        <f t="shared" si="8"/>
        <v>169</v>
      </c>
      <c r="C182" s="8" t="s">
        <v>64</v>
      </c>
      <c r="D182" s="6" t="s">
        <v>213</v>
      </c>
      <c r="E182" s="8">
        <v>63</v>
      </c>
      <c r="F182" s="6"/>
      <c r="G182" s="8">
        <v>20</v>
      </c>
      <c r="H182" s="6">
        <v>0.36</v>
      </c>
      <c r="I182" s="6">
        <v>1.06</v>
      </c>
      <c r="J182" s="6"/>
      <c r="K182" s="6"/>
      <c r="L182" s="6"/>
      <c r="M182" s="6"/>
      <c r="N182" s="6"/>
      <c r="O182" s="6"/>
      <c r="P182" s="6"/>
      <c r="Q182" s="6"/>
      <c r="R182" s="6"/>
      <c r="S182" s="6"/>
    </row>
    <row r="183" spans="2:19" hidden="1" x14ac:dyDescent="0.25">
      <c r="B183" s="6">
        <f t="shared" si="8"/>
        <v>170</v>
      </c>
      <c r="C183" s="8" t="s">
        <v>213</v>
      </c>
      <c r="D183" s="6" t="s">
        <v>214</v>
      </c>
      <c r="E183" s="8">
        <v>63</v>
      </c>
      <c r="F183" s="6"/>
      <c r="G183" s="8">
        <v>28</v>
      </c>
      <c r="H183" s="6">
        <v>0.36</v>
      </c>
      <c r="I183" s="6">
        <v>1.06</v>
      </c>
      <c r="J183" s="6"/>
      <c r="K183" s="6"/>
      <c r="L183" s="6"/>
      <c r="M183" s="6"/>
      <c r="N183" s="6"/>
      <c r="O183" s="6"/>
      <c r="P183" s="6"/>
      <c r="Q183" s="6"/>
      <c r="R183" s="6"/>
      <c r="S183" s="6"/>
    </row>
    <row r="184" spans="2:19" hidden="1" x14ac:dyDescent="0.25">
      <c r="B184" s="6">
        <f t="shared" si="8"/>
        <v>171</v>
      </c>
      <c r="C184" s="8" t="s">
        <v>215</v>
      </c>
      <c r="D184" s="6" t="s">
        <v>216</v>
      </c>
      <c r="E184" s="8">
        <v>63</v>
      </c>
      <c r="F184" s="6"/>
      <c r="G184" s="8">
        <v>30</v>
      </c>
      <c r="H184" s="6">
        <v>0.36</v>
      </c>
      <c r="I184" s="6">
        <v>1.06</v>
      </c>
      <c r="J184" s="6"/>
      <c r="K184" s="6"/>
      <c r="L184" s="6"/>
      <c r="M184" s="6"/>
      <c r="N184" s="6"/>
      <c r="O184" s="6"/>
      <c r="P184" s="6"/>
      <c r="Q184" s="6"/>
      <c r="R184" s="6"/>
      <c r="S184" s="6"/>
    </row>
    <row r="185" spans="2:19" hidden="1" x14ac:dyDescent="0.25">
      <c r="B185" s="6">
        <f t="shared" si="8"/>
        <v>172</v>
      </c>
      <c r="C185" s="8" t="s">
        <v>33</v>
      </c>
      <c r="D185" s="6" t="s">
        <v>217</v>
      </c>
      <c r="E185" s="8">
        <v>125</v>
      </c>
      <c r="F185" s="6"/>
      <c r="G185" s="8">
        <v>48</v>
      </c>
      <c r="H185" s="6">
        <v>0.42</v>
      </c>
      <c r="I185" s="6">
        <v>1.1200000000000001</v>
      </c>
      <c r="J185" s="6"/>
      <c r="K185" s="6"/>
      <c r="L185" s="6"/>
      <c r="M185" s="6"/>
      <c r="N185" s="6"/>
      <c r="O185" s="6"/>
      <c r="P185" s="6"/>
      <c r="Q185" s="6"/>
      <c r="R185" s="6"/>
      <c r="S185" s="6"/>
    </row>
    <row r="186" spans="2:19" hidden="1" x14ac:dyDescent="0.25">
      <c r="B186" s="6">
        <f t="shared" si="8"/>
        <v>173</v>
      </c>
      <c r="C186" s="8" t="s">
        <v>202</v>
      </c>
      <c r="D186" s="6" t="s">
        <v>218</v>
      </c>
      <c r="E186" s="8">
        <v>63</v>
      </c>
      <c r="F186" s="6"/>
      <c r="G186" s="8">
        <v>29</v>
      </c>
      <c r="H186" s="6">
        <v>0.36</v>
      </c>
      <c r="I186" s="6">
        <v>1.06</v>
      </c>
      <c r="J186" s="6"/>
      <c r="K186" s="6"/>
      <c r="L186" s="6"/>
      <c r="M186" s="6"/>
      <c r="N186" s="6"/>
      <c r="O186" s="6"/>
      <c r="P186" s="6"/>
      <c r="Q186" s="6"/>
      <c r="R186" s="6"/>
      <c r="S186" s="6"/>
    </row>
    <row r="187" spans="2:19" hidden="1" x14ac:dyDescent="0.25">
      <c r="B187" s="6">
        <f t="shared" si="8"/>
        <v>174</v>
      </c>
      <c r="C187" s="8" t="s">
        <v>218</v>
      </c>
      <c r="D187" s="6" t="s">
        <v>219</v>
      </c>
      <c r="E187" s="8">
        <v>63</v>
      </c>
      <c r="F187" s="6"/>
      <c r="G187" s="8">
        <v>22</v>
      </c>
      <c r="H187" s="6">
        <v>0.36</v>
      </c>
      <c r="I187" s="6">
        <v>1.06</v>
      </c>
      <c r="J187" s="6"/>
      <c r="K187" s="6"/>
      <c r="L187" s="6"/>
      <c r="M187" s="6"/>
      <c r="N187" s="6"/>
      <c r="O187" s="6"/>
      <c r="P187" s="6"/>
      <c r="Q187" s="6"/>
      <c r="R187" s="6"/>
      <c r="S187" s="6"/>
    </row>
    <row r="188" spans="2:19" hidden="1" x14ac:dyDescent="0.25">
      <c r="B188" s="6">
        <f t="shared" si="8"/>
        <v>175</v>
      </c>
      <c r="C188" s="8" t="s">
        <v>218</v>
      </c>
      <c r="D188" s="6" t="s">
        <v>220</v>
      </c>
      <c r="E188" s="8">
        <v>63</v>
      </c>
      <c r="F188" s="6"/>
      <c r="G188" s="8">
        <v>22</v>
      </c>
      <c r="H188" s="6">
        <v>0.36</v>
      </c>
      <c r="I188" s="6">
        <v>1.06</v>
      </c>
      <c r="J188" s="6"/>
      <c r="K188" s="6"/>
      <c r="L188" s="6"/>
      <c r="M188" s="6"/>
      <c r="N188" s="6"/>
      <c r="O188" s="6"/>
      <c r="P188" s="6"/>
      <c r="Q188" s="6"/>
      <c r="R188" s="6"/>
      <c r="S188" s="6"/>
    </row>
    <row r="189" spans="2:19" hidden="1" x14ac:dyDescent="0.25">
      <c r="B189" s="6">
        <f t="shared" si="8"/>
        <v>176</v>
      </c>
      <c r="C189" s="8" t="s">
        <v>221</v>
      </c>
      <c r="D189" s="6" t="s">
        <v>222</v>
      </c>
      <c r="E189" s="8">
        <v>63</v>
      </c>
      <c r="F189" s="6"/>
      <c r="G189" s="8">
        <v>119</v>
      </c>
      <c r="H189" s="6">
        <v>0.36</v>
      </c>
      <c r="I189" s="6">
        <v>1.06</v>
      </c>
      <c r="J189" s="6"/>
      <c r="K189" s="6"/>
      <c r="L189" s="6"/>
      <c r="M189" s="6"/>
      <c r="N189" s="6"/>
      <c r="O189" s="6"/>
      <c r="P189" s="6"/>
      <c r="Q189" s="6"/>
      <c r="R189" s="6"/>
      <c r="S189" s="6"/>
    </row>
    <row r="190" spans="2:19" hidden="1" x14ac:dyDescent="0.25">
      <c r="B190" s="6">
        <f t="shared" si="8"/>
        <v>177</v>
      </c>
      <c r="C190" s="8" t="s">
        <v>222</v>
      </c>
      <c r="D190" s="6" t="s">
        <v>190</v>
      </c>
      <c r="E190" s="8">
        <v>63</v>
      </c>
      <c r="F190" s="6"/>
      <c r="G190" s="8">
        <v>72</v>
      </c>
      <c r="H190" s="6">
        <v>0.36</v>
      </c>
      <c r="I190" s="6">
        <v>1.06</v>
      </c>
      <c r="J190" s="6"/>
      <c r="K190" s="6"/>
      <c r="L190" s="6"/>
      <c r="M190" s="6"/>
      <c r="N190" s="6"/>
      <c r="O190" s="6"/>
      <c r="P190" s="6"/>
      <c r="Q190" s="6"/>
      <c r="R190" s="6"/>
      <c r="S190" s="6"/>
    </row>
    <row r="191" spans="2:19" hidden="1" x14ac:dyDescent="0.25">
      <c r="B191" s="6">
        <f t="shared" si="8"/>
        <v>178</v>
      </c>
      <c r="C191" s="8" t="s">
        <v>222</v>
      </c>
      <c r="D191" s="6" t="s">
        <v>223</v>
      </c>
      <c r="E191" s="8">
        <v>63</v>
      </c>
      <c r="F191" s="6"/>
      <c r="G191" s="8">
        <v>198</v>
      </c>
      <c r="H191" s="6">
        <v>0.36</v>
      </c>
      <c r="I191" s="6">
        <v>1.06</v>
      </c>
      <c r="J191" s="6"/>
      <c r="K191" s="6"/>
      <c r="L191" s="6"/>
      <c r="M191" s="6"/>
      <c r="N191" s="6"/>
      <c r="O191" s="6"/>
      <c r="P191" s="6"/>
      <c r="Q191" s="6"/>
      <c r="R191" s="6"/>
      <c r="S191" s="6"/>
    </row>
    <row r="192" spans="2:19" hidden="1" x14ac:dyDescent="0.25">
      <c r="B192" s="6">
        <f t="shared" si="8"/>
        <v>179</v>
      </c>
      <c r="C192" s="207" t="s">
        <v>221</v>
      </c>
      <c r="D192" s="207" t="s">
        <v>190</v>
      </c>
      <c r="E192" s="207">
        <v>63</v>
      </c>
      <c r="F192" s="207"/>
      <c r="G192" s="207">
        <v>3.5</v>
      </c>
      <c r="H192" s="6">
        <v>0.36</v>
      </c>
      <c r="I192" s="6">
        <v>1.06</v>
      </c>
      <c r="J192" s="6"/>
      <c r="K192" s="207" t="s">
        <v>42</v>
      </c>
      <c r="L192" s="207">
        <v>3.5</v>
      </c>
      <c r="M192" s="6">
        <v>0.36</v>
      </c>
      <c r="N192" s="6">
        <f>+L192*M192</f>
        <v>1.26</v>
      </c>
      <c r="O192" s="207">
        <v>3.5</v>
      </c>
      <c r="P192" s="6">
        <v>0.36</v>
      </c>
      <c r="Q192" s="6">
        <f>+O192*P192</f>
        <v>1.26</v>
      </c>
      <c r="R192" s="6" t="s">
        <v>38</v>
      </c>
      <c r="S192" s="6"/>
    </row>
    <row r="193" spans="2:19" hidden="1" x14ac:dyDescent="0.25">
      <c r="B193" s="6">
        <f t="shared" si="8"/>
        <v>180</v>
      </c>
      <c r="C193" s="207" t="s">
        <v>221</v>
      </c>
      <c r="D193" s="207" t="s">
        <v>190</v>
      </c>
      <c r="E193" s="207">
        <v>63</v>
      </c>
      <c r="F193" s="207"/>
      <c r="G193" s="207">
        <v>89.1</v>
      </c>
      <c r="H193" s="6">
        <v>0.36</v>
      </c>
      <c r="I193" s="6">
        <v>1.06</v>
      </c>
      <c r="J193" s="6"/>
      <c r="K193" s="207" t="s">
        <v>59</v>
      </c>
      <c r="L193" s="207">
        <v>89.1</v>
      </c>
      <c r="M193" s="6">
        <v>0.36</v>
      </c>
      <c r="N193" s="6">
        <f>+L193*M193</f>
        <v>32.075999999999993</v>
      </c>
      <c r="O193" s="207">
        <v>89.1</v>
      </c>
      <c r="P193" s="6">
        <v>0.36</v>
      </c>
      <c r="Q193" s="6">
        <f>+O193*P193</f>
        <v>32.075999999999993</v>
      </c>
      <c r="R193" s="6" t="s">
        <v>38</v>
      </c>
      <c r="S193" s="6"/>
    </row>
    <row r="194" spans="2:19" hidden="1" x14ac:dyDescent="0.25">
      <c r="B194" s="6">
        <f t="shared" si="8"/>
        <v>181</v>
      </c>
      <c r="C194" s="207" t="s">
        <v>221</v>
      </c>
      <c r="D194" s="207" t="s">
        <v>190</v>
      </c>
      <c r="E194" s="207">
        <v>63</v>
      </c>
      <c r="F194" s="207"/>
      <c r="G194" s="207">
        <v>105.3</v>
      </c>
      <c r="H194" s="6">
        <v>0.36</v>
      </c>
      <c r="I194" s="6">
        <v>1.06</v>
      </c>
      <c r="J194" s="6"/>
      <c r="K194" s="207"/>
      <c r="L194" s="6"/>
      <c r="M194" s="6"/>
      <c r="N194" s="6"/>
      <c r="O194" s="6"/>
      <c r="P194" s="6"/>
      <c r="Q194" s="6"/>
      <c r="R194" s="6"/>
      <c r="S194" s="6"/>
    </row>
    <row r="195" spans="2:19" hidden="1" x14ac:dyDescent="0.25">
      <c r="B195" s="6">
        <f t="shared" si="8"/>
        <v>182</v>
      </c>
      <c r="C195" s="207" t="s">
        <v>175</v>
      </c>
      <c r="D195" s="207" t="s">
        <v>172</v>
      </c>
      <c r="E195" s="207">
        <v>63</v>
      </c>
      <c r="F195" s="207"/>
      <c r="G195" s="207">
        <v>61.1</v>
      </c>
      <c r="H195" s="6">
        <v>0.36</v>
      </c>
      <c r="I195" s="6">
        <v>1.06</v>
      </c>
      <c r="J195" s="6"/>
      <c r="K195" s="207"/>
      <c r="L195" s="6"/>
      <c r="M195" s="6"/>
      <c r="N195" s="6"/>
      <c r="O195" s="6"/>
      <c r="P195" s="6"/>
      <c r="Q195" s="6"/>
      <c r="R195" s="6"/>
      <c r="S195" s="6"/>
    </row>
    <row r="196" spans="2:19" hidden="1" x14ac:dyDescent="0.25">
      <c r="B196" s="6">
        <f t="shared" si="8"/>
        <v>183</v>
      </c>
      <c r="C196" s="207" t="s">
        <v>172</v>
      </c>
      <c r="D196" s="207" t="s">
        <v>171</v>
      </c>
      <c r="E196" s="207">
        <v>63</v>
      </c>
      <c r="F196" s="207"/>
      <c r="G196" s="207">
        <v>27</v>
      </c>
      <c r="H196" s="6">
        <v>0.36</v>
      </c>
      <c r="I196" s="6">
        <v>1.06</v>
      </c>
      <c r="J196" s="6"/>
      <c r="K196" s="207" t="s">
        <v>59</v>
      </c>
      <c r="L196" s="207">
        <v>27</v>
      </c>
      <c r="M196" s="6">
        <v>0.36</v>
      </c>
      <c r="N196" s="6">
        <f>+L196*M196</f>
        <v>9.7199999999999989</v>
      </c>
      <c r="O196" s="207">
        <v>27</v>
      </c>
      <c r="P196" s="6">
        <v>0.36</v>
      </c>
      <c r="Q196" s="6">
        <f>+O196*P196</f>
        <v>9.7199999999999989</v>
      </c>
      <c r="R196" s="6" t="s">
        <v>38</v>
      </c>
      <c r="S196" s="6"/>
    </row>
    <row r="197" spans="2:19" hidden="1" x14ac:dyDescent="0.25">
      <c r="B197" s="6">
        <f t="shared" si="8"/>
        <v>184</v>
      </c>
      <c r="C197" s="207" t="s">
        <v>171</v>
      </c>
      <c r="D197" s="207" t="s">
        <v>469</v>
      </c>
      <c r="E197" s="207">
        <v>63</v>
      </c>
      <c r="F197" s="207"/>
      <c r="G197" s="207">
        <v>83.3</v>
      </c>
      <c r="H197" s="6">
        <v>0.36</v>
      </c>
      <c r="I197" s="6">
        <v>1.06</v>
      </c>
      <c r="J197" s="6"/>
      <c r="K197" s="207"/>
      <c r="L197" s="6"/>
      <c r="M197" s="6"/>
      <c r="N197" s="6"/>
      <c r="O197" s="6"/>
      <c r="P197" s="6"/>
      <c r="Q197" s="6"/>
      <c r="R197" s="6"/>
      <c r="S197" s="6"/>
    </row>
    <row r="198" spans="2:19" hidden="1" x14ac:dyDescent="0.25">
      <c r="B198" s="6">
        <f t="shared" si="8"/>
        <v>185</v>
      </c>
      <c r="C198" s="207" t="s">
        <v>156</v>
      </c>
      <c r="D198" s="207" t="s">
        <v>470</v>
      </c>
      <c r="E198" s="207">
        <v>63</v>
      </c>
      <c r="F198" s="207"/>
      <c r="G198" s="207">
        <v>51.1</v>
      </c>
      <c r="H198" s="6">
        <v>0.36</v>
      </c>
      <c r="I198" s="6">
        <v>1.06</v>
      </c>
      <c r="J198" s="6"/>
      <c r="K198" s="207" t="s">
        <v>59</v>
      </c>
      <c r="L198" s="207">
        <v>51.1</v>
      </c>
      <c r="M198" s="6">
        <v>0.36</v>
      </c>
      <c r="N198" s="6">
        <f>+L198*M198</f>
        <v>18.396000000000001</v>
      </c>
      <c r="O198" s="207">
        <v>51.1</v>
      </c>
      <c r="P198" s="6">
        <v>0.36</v>
      </c>
      <c r="Q198" s="6">
        <f>+O198*P198</f>
        <v>18.396000000000001</v>
      </c>
      <c r="R198" s="6" t="s">
        <v>38</v>
      </c>
      <c r="S198" s="6"/>
    </row>
    <row r="199" spans="2:19" hidden="1" x14ac:dyDescent="0.25">
      <c r="B199" s="6">
        <f t="shared" si="8"/>
        <v>186</v>
      </c>
      <c r="C199" s="207" t="s">
        <v>155</v>
      </c>
      <c r="D199" s="207">
        <v>286</v>
      </c>
      <c r="E199" s="207">
        <v>63</v>
      </c>
      <c r="F199" s="207"/>
      <c r="G199" s="207">
        <v>96.3</v>
      </c>
      <c r="H199" s="6">
        <v>0.36</v>
      </c>
      <c r="I199" s="6">
        <v>1.06</v>
      </c>
      <c r="J199" s="6"/>
      <c r="K199" s="207" t="s">
        <v>59</v>
      </c>
      <c r="L199" s="207">
        <v>96.3</v>
      </c>
      <c r="M199" s="6">
        <v>0.36</v>
      </c>
      <c r="N199" s="6">
        <f>+L199*M199</f>
        <v>34.667999999999999</v>
      </c>
      <c r="O199" s="207">
        <v>96.3</v>
      </c>
      <c r="P199" s="6">
        <v>0.36</v>
      </c>
      <c r="Q199" s="6">
        <f>+O199*P199</f>
        <v>34.667999999999999</v>
      </c>
      <c r="R199" s="6" t="s">
        <v>38</v>
      </c>
      <c r="S199" s="6"/>
    </row>
    <row r="200" spans="2:19" hidden="1" x14ac:dyDescent="0.25">
      <c r="B200" s="6">
        <f t="shared" si="8"/>
        <v>187</v>
      </c>
      <c r="C200" s="207" t="s">
        <v>204</v>
      </c>
      <c r="D200" s="207" t="s">
        <v>205</v>
      </c>
      <c r="E200" s="207">
        <v>63</v>
      </c>
      <c r="F200" s="207"/>
      <c r="G200" s="207">
        <v>35</v>
      </c>
      <c r="H200" s="6">
        <v>0.36</v>
      </c>
      <c r="I200" s="6">
        <v>1.06</v>
      </c>
      <c r="J200" s="6"/>
      <c r="K200" s="207"/>
      <c r="L200" s="6"/>
      <c r="M200" s="6"/>
      <c r="N200" s="6"/>
      <c r="O200" s="6"/>
      <c r="P200" s="6"/>
      <c r="Q200" s="6"/>
      <c r="R200" s="6"/>
      <c r="S200" s="6"/>
    </row>
    <row r="201" spans="2:19" hidden="1" x14ac:dyDescent="0.25">
      <c r="B201" s="6">
        <f t="shared" si="8"/>
        <v>188</v>
      </c>
      <c r="C201" s="207" t="s">
        <v>204</v>
      </c>
      <c r="D201" s="207" t="s">
        <v>471</v>
      </c>
      <c r="E201" s="207">
        <v>63</v>
      </c>
      <c r="F201" s="207"/>
      <c r="G201" s="207">
        <v>36.1</v>
      </c>
      <c r="H201" s="6">
        <v>0.36</v>
      </c>
      <c r="I201" s="6">
        <v>1.06</v>
      </c>
      <c r="J201" s="6"/>
      <c r="K201" s="207"/>
      <c r="L201" s="6"/>
      <c r="M201" s="6"/>
      <c r="N201" s="6"/>
      <c r="O201" s="6"/>
      <c r="P201" s="6"/>
      <c r="Q201" s="6"/>
      <c r="R201" s="6"/>
      <c r="S201" s="6"/>
    </row>
    <row r="202" spans="2:19" hidden="1" x14ac:dyDescent="0.25">
      <c r="B202" s="6">
        <f t="shared" si="8"/>
        <v>189</v>
      </c>
      <c r="C202" s="207" t="s">
        <v>155</v>
      </c>
      <c r="D202" s="207" t="s">
        <v>220</v>
      </c>
      <c r="E202" s="207">
        <v>63</v>
      </c>
      <c r="F202" s="207"/>
      <c r="G202" s="207">
        <v>98.1</v>
      </c>
      <c r="H202" s="6">
        <v>0.36</v>
      </c>
      <c r="I202" s="6">
        <v>1.06</v>
      </c>
      <c r="J202" s="6"/>
      <c r="K202" s="207"/>
      <c r="L202" s="6"/>
      <c r="M202" s="6"/>
      <c r="N202" s="6"/>
      <c r="O202" s="6"/>
      <c r="P202" s="6"/>
      <c r="Q202" s="6"/>
      <c r="R202" s="6"/>
      <c r="S202" s="6"/>
    </row>
    <row r="203" spans="2:19" hidden="1" x14ac:dyDescent="0.25">
      <c r="B203" s="6">
        <f t="shared" si="8"/>
        <v>190</v>
      </c>
      <c r="C203" s="207" t="s">
        <v>153</v>
      </c>
      <c r="D203" s="207" t="s">
        <v>472</v>
      </c>
      <c r="E203" s="207">
        <v>63</v>
      </c>
      <c r="F203" s="207"/>
      <c r="G203" s="207">
        <v>70.2</v>
      </c>
      <c r="H203" s="6">
        <v>0.36</v>
      </c>
      <c r="I203" s="6">
        <v>1.06</v>
      </c>
      <c r="J203" s="6"/>
      <c r="K203" s="207" t="s">
        <v>59</v>
      </c>
      <c r="L203" s="207">
        <v>70.2</v>
      </c>
      <c r="M203" s="6">
        <v>0.36</v>
      </c>
      <c r="N203" s="6">
        <f>+L203*M203</f>
        <v>25.271999999999998</v>
      </c>
      <c r="O203" s="207">
        <v>70.2</v>
      </c>
      <c r="P203" s="6">
        <v>0.36</v>
      </c>
      <c r="Q203" s="6">
        <f>+O203*P203</f>
        <v>25.271999999999998</v>
      </c>
      <c r="R203" s="6" t="s">
        <v>38</v>
      </c>
      <c r="S203" s="6"/>
    </row>
    <row r="204" spans="2:19" hidden="1" x14ac:dyDescent="0.25">
      <c r="B204" s="6">
        <f t="shared" si="8"/>
        <v>191</v>
      </c>
      <c r="C204" s="207" t="s">
        <v>473</v>
      </c>
      <c r="D204" s="207" t="s">
        <v>472</v>
      </c>
      <c r="E204" s="207">
        <v>63</v>
      </c>
      <c r="F204" s="207"/>
      <c r="G204" s="207">
        <v>77.099999999999994</v>
      </c>
      <c r="H204" s="6">
        <v>0.36</v>
      </c>
      <c r="I204" s="6">
        <v>1.06</v>
      </c>
      <c r="J204" s="6"/>
      <c r="K204" s="207"/>
      <c r="L204" s="6"/>
      <c r="M204" s="6"/>
      <c r="N204" s="6"/>
      <c r="O204" s="6"/>
      <c r="P204" s="6"/>
      <c r="Q204" s="6"/>
      <c r="R204" s="6"/>
      <c r="S204" s="6"/>
    </row>
    <row r="205" spans="2:19" hidden="1" x14ac:dyDescent="0.25">
      <c r="B205" s="6">
        <f t="shared" si="8"/>
        <v>192</v>
      </c>
      <c r="C205" s="207" t="s">
        <v>153</v>
      </c>
      <c r="D205" s="207" t="s">
        <v>472</v>
      </c>
      <c r="E205" s="207">
        <v>63</v>
      </c>
      <c r="F205" s="207"/>
      <c r="G205" s="207">
        <v>7</v>
      </c>
      <c r="H205" s="6">
        <v>0.36</v>
      </c>
      <c r="I205" s="6">
        <v>1.06</v>
      </c>
      <c r="J205" s="6"/>
      <c r="K205" s="207" t="s">
        <v>490</v>
      </c>
      <c r="L205" s="207">
        <v>7</v>
      </c>
      <c r="M205" s="6">
        <v>0.36</v>
      </c>
      <c r="N205" s="6">
        <f>+L205*M205</f>
        <v>2.52</v>
      </c>
      <c r="O205" s="207">
        <v>7</v>
      </c>
      <c r="P205" s="6">
        <v>0.36</v>
      </c>
      <c r="Q205" s="6">
        <f>+O205*P205</f>
        <v>2.52</v>
      </c>
      <c r="R205" s="6" t="s">
        <v>38</v>
      </c>
      <c r="S205" s="6"/>
    </row>
    <row r="206" spans="2:19" hidden="1" x14ac:dyDescent="0.25">
      <c r="B206" s="6">
        <f t="shared" si="8"/>
        <v>193</v>
      </c>
      <c r="C206" s="207" t="s">
        <v>472</v>
      </c>
      <c r="D206" s="207" t="s">
        <v>474</v>
      </c>
      <c r="E206" s="207">
        <v>63</v>
      </c>
      <c r="F206" s="207"/>
      <c r="G206" s="207">
        <v>56</v>
      </c>
      <c r="H206" s="6">
        <v>0.36</v>
      </c>
      <c r="I206" s="6">
        <v>1.06</v>
      </c>
      <c r="J206" s="6"/>
      <c r="K206" s="207" t="s">
        <v>59</v>
      </c>
      <c r="L206" s="207">
        <v>56</v>
      </c>
      <c r="M206" s="6">
        <v>0.36</v>
      </c>
      <c r="N206" s="6">
        <f>+L206*M206</f>
        <v>20.16</v>
      </c>
      <c r="O206" s="207">
        <v>56</v>
      </c>
      <c r="P206" s="6">
        <v>0.36</v>
      </c>
      <c r="Q206" s="6">
        <f>+O206*P206</f>
        <v>20.16</v>
      </c>
      <c r="R206" s="6" t="s">
        <v>38</v>
      </c>
      <c r="S206" s="6"/>
    </row>
    <row r="207" spans="2:19" hidden="1" x14ac:dyDescent="0.25">
      <c r="B207" s="6">
        <f t="shared" si="8"/>
        <v>194</v>
      </c>
      <c r="C207" s="207" t="s">
        <v>474</v>
      </c>
      <c r="D207" s="207" t="s">
        <v>475</v>
      </c>
      <c r="E207" s="207">
        <v>63</v>
      </c>
      <c r="F207" s="207"/>
      <c r="G207" s="207">
        <v>30.9</v>
      </c>
      <c r="H207" s="6">
        <v>0.36</v>
      </c>
      <c r="I207" s="6">
        <v>1.06</v>
      </c>
      <c r="J207" s="6"/>
      <c r="K207" s="207"/>
      <c r="L207" s="6"/>
      <c r="M207" s="6"/>
      <c r="N207" s="6"/>
      <c r="O207" s="6"/>
      <c r="P207" s="6"/>
      <c r="Q207" s="6"/>
      <c r="R207" s="6"/>
      <c r="S207" s="6"/>
    </row>
    <row r="208" spans="2:19" hidden="1" x14ac:dyDescent="0.25">
      <c r="B208" s="6">
        <f t="shared" ref="B208:B233" si="11">1+B207</f>
        <v>195</v>
      </c>
      <c r="C208" s="207" t="s">
        <v>474</v>
      </c>
      <c r="D208" s="207" t="s">
        <v>476</v>
      </c>
      <c r="E208" s="207">
        <v>63</v>
      </c>
      <c r="F208" s="207"/>
      <c r="G208" s="207">
        <v>9.6</v>
      </c>
      <c r="H208" s="6">
        <v>0.36</v>
      </c>
      <c r="I208" s="6">
        <v>1.06</v>
      </c>
      <c r="J208" s="6"/>
      <c r="K208" s="207"/>
      <c r="L208" s="6"/>
      <c r="M208" s="6"/>
      <c r="N208" s="6"/>
      <c r="O208" s="6"/>
      <c r="P208" s="6"/>
      <c r="Q208" s="6"/>
      <c r="R208" s="6"/>
      <c r="S208" s="6"/>
    </row>
    <row r="209" spans="2:19" hidden="1" x14ac:dyDescent="0.25">
      <c r="B209" s="6">
        <f t="shared" si="11"/>
        <v>196</v>
      </c>
      <c r="C209" s="207" t="s">
        <v>132</v>
      </c>
      <c r="D209" s="207" t="s">
        <v>476</v>
      </c>
      <c r="E209" s="207">
        <v>63</v>
      </c>
      <c r="F209" s="207"/>
      <c r="G209" s="207">
        <v>246.3</v>
      </c>
      <c r="H209" s="6">
        <v>0.36</v>
      </c>
      <c r="I209" s="6">
        <v>1.06</v>
      </c>
      <c r="J209" s="6"/>
      <c r="K209" s="207"/>
      <c r="L209" s="6"/>
      <c r="M209" s="6"/>
      <c r="N209" s="6"/>
      <c r="O209" s="6"/>
      <c r="P209" s="6"/>
      <c r="Q209" s="6"/>
      <c r="R209" s="6"/>
      <c r="S209" s="6"/>
    </row>
    <row r="210" spans="2:19" hidden="1" x14ac:dyDescent="0.25">
      <c r="B210" s="6">
        <f t="shared" si="11"/>
        <v>197</v>
      </c>
      <c r="C210" s="207" t="s">
        <v>130</v>
      </c>
      <c r="D210" s="207" t="s">
        <v>131</v>
      </c>
      <c r="E210" s="207">
        <v>110</v>
      </c>
      <c r="F210" s="207"/>
      <c r="G210" s="207">
        <v>53.4</v>
      </c>
      <c r="H210" s="6">
        <v>0.36</v>
      </c>
      <c r="I210" s="6">
        <v>1.06</v>
      </c>
      <c r="J210" s="6"/>
      <c r="K210" s="207"/>
      <c r="L210" s="6"/>
      <c r="M210" s="6"/>
      <c r="N210" s="6"/>
      <c r="O210" s="6"/>
      <c r="P210" s="6"/>
      <c r="Q210" s="6"/>
      <c r="R210" s="6"/>
      <c r="S210" s="6"/>
    </row>
    <row r="211" spans="2:19" hidden="1" x14ac:dyDescent="0.25">
      <c r="B211" s="6">
        <f t="shared" si="11"/>
        <v>198</v>
      </c>
      <c r="C211" s="207" t="s">
        <v>132</v>
      </c>
      <c r="D211" s="207" t="s">
        <v>476</v>
      </c>
      <c r="E211" s="207">
        <v>63</v>
      </c>
      <c r="F211" s="207"/>
      <c r="G211" s="207">
        <v>5</v>
      </c>
      <c r="H211" s="6">
        <v>0.36</v>
      </c>
      <c r="I211" s="6">
        <v>1.06</v>
      </c>
      <c r="J211" s="6"/>
      <c r="K211" s="207" t="s">
        <v>490</v>
      </c>
      <c r="L211" s="207">
        <v>63</v>
      </c>
      <c r="M211" s="207">
        <v>5</v>
      </c>
      <c r="N211" s="6">
        <f>+L211*M211</f>
        <v>315</v>
      </c>
      <c r="O211" s="207">
        <v>63</v>
      </c>
      <c r="P211" s="207">
        <v>5</v>
      </c>
      <c r="Q211" s="6">
        <f>+O211*P211</f>
        <v>315</v>
      </c>
      <c r="R211" s="6" t="s">
        <v>38</v>
      </c>
      <c r="S211" s="6"/>
    </row>
    <row r="212" spans="2:19" hidden="1" x14ac:dyDescent="0.25">
      <c r="B212" s="6">
        <f t="shared" si="11"/>
        <v>199</v>
      </c>
      <c r="C212" s="207" t="s">
        <v>477</v>
      </c>
      <c r="D212" s="207" t="s">
        <v>478</v>
      </c>
      <c r="E212" s="207">
        <v>110</v>
      </c>
      <c r="F212" s="207"/>
      <c r="G212" s="207">
        <v>89.1</v>
      </c>
      <c r="H212" s="6">
        <v>0.36</v>
      </c>
      <c r="I212" s="6">
        <v>1.06</v>
      </c>
      <c r="J212" s="6"/>
      <c r="K212" s="207" t="s">
        <v>59</v>
      </c>
      <c r="L212" s="207">
        <v>110</v>
      </c>
      <c r="M212" s="207">
        <v>89.1</v>
      </c>
      <c r="N212" s="6">
        <f>+L212*M212</f>
        <v>9801</v>
      </c>
      <c r="O212" s="207">
        <v>110</v>
      </c>
      <c r="P212" s="207">
        <v>89.1</v>
      </c>
      <c r="Q212" s="6">
        <f>+O212*P212</f>
        <v>9801</v>
      </c>
      <c r="R212" s="6" t="s">
        <v>38</v>
      </c>
      <c r="S212" s="6"/>
    </row>
    <row r="213" spans="2:19" hidden="1" x14ac:dyDescent="0.25">
      <c r="B213" s="6">
        <f t="shared" si="11"/>
        <v>200</v>
      </c>
      <c r="C213" s="207" t="s">
        <v>150</v>
      </c>
      <c r="D213" s="207" t="s">
        <v>151</v>
      </c>
      <c r="E213" s="207">
        <v>63</v>
      </c>
      <c r="F213" s="207"/>
      <c r="G213" s="207">
        <v>110.7</v>
      </c>
      <c r="H213" s="6">
        <v>0.36</v>
      </c>
      <c r="I213" s="6">
        <v>1.06</v>
      </c>
      <c r="J213" s="6"/>
      <c r="K213" s="207"/>
      <c r="L213" s="6"/>
      <c r="M213" s="6"/>
      <c r="N213" s="6"/>
      <c r="O213" s="6"/>
      <c r="P213" s="6"/>
      <c r="Q213" s="6"/>
      <c r="R213" s="6"/>
      <c r="S213" s="6"/>
    </row>
    <row r="214" spans="2:19" hidden="1" x14ac:dyDescent="0.25">
      <c r="B214" s="6">
        <f t="shared" si="11"/>
        <v>201</v>
      </c>
      <c r="C214" s="207" t="s">
        <v>181</v>
      </c>
      <c r="D214" s="207" t="s">
        <v>176</v>
      </c>
      <c r="E214" s="207">
        <v>63</v>
      </c>
      <c r="F214" s="207"/>
      <c r="G214" s="207">
        <v>29.3</v>
      </c>
      <c r="H214" s="6">
        <v>0.36</v>
      </c>
      <c r="I214" s="6">
        <v>1.06</v>
      </c>
      <c r="J214" s="6"/>
      <c r="K214" s="207"/>
      <c r="L214" s="6"/>
      <c r="M214" s="6"/>
      <c r="N214" s="6"/>
      <c r="O214" s="6"/>
      <c r="P214" s="6"/>
      <c r="Q214" s="6"/>
      <c r="R214" s="6"/>
      <c r="S214" s="6"/>
    </row>
    <row r="215" spans="2:19" hidden="1" x14ac:dyDescent="0.25">
      <c r="B215" s="6">
        <f t="shared" si="11"/>
        <v>202</v>
      </c>
      <c r="C215" s="207" t="s">
        <v>176</v>
      </c>
      <c r="D215" s="207" t="s">
        <v>479</v>
      </c>
      <c r="E215" s="207">
        <v>63</v>
      </c>
      <c r="F215" s="207"/>
      <c r="G215" s="207">
        <v>11.2</v>
      </c>
      <c r="H215" s="6">
        <v>0.36</v>
      </c>
      <c r="I215" s="6">
        <v>1.06</v>
      </c>
      <c r="J215" s="6"/>
      <c r="K215" s="207" t="s">
        <v>59</v>
      </c>
      <c r="L215" s="207">
        <v>11.2</v>
      </c>
      <c r="M215" s="6">
        <v>0.36</v>
      </c>
      <c r="N215" s="6">
        <f>+L215*M215</f>
        <v>4.032</v>
      </c>
      <c r="O215" s="207">
        <v>11.2</v>
      </c>
      <c r="P215" s="6">
        <v>0.36</v>
      </c>
      <c r="Q215" s="6">
        <f>+O215*P215</f>
        <v>4.032</v>
      </c>
      <c r="R215" s="6" t="s">
        <v>38</v>
      </c>
      <c r="S215" s="6"/>
    </row>
    <row r="216" spans="2:19" hidden="1" x14ac:dyDescent="0.25">
      <c r="B216" s="6">
        <f t="shared" si="11"/>
        <v>203</v>
      </c>
      <c r="C216" s="207" t="s">
        <v>176</v>
      </c>
      <c r="D216" s="207" t="s">
        <v>479</v>
      </c>
      <c r="E216" s="207">
        <v>63</v>
      </c>
      <c r="F216" s="207"/>
      <c r="G216" s="207">
        <v>21.7</v>
      </c>
      <c r="H216" s="6">
        <v>0.36</v>
      </c>
      <c r="I216" s="6">
        <v>1.06</v>
      </c>
      <c r="J216" s="6"/>
      <c r="K216" s="207"/>
      <c r="L216" s="6"/>
      <c r="M216" s="6"/>
      <c r="N216" s="6"/>
      <c r="O216" s="6"/>
      <c r="P216" s="6"/>
      <c r="Q216" s="6"/>
      <c r="R216" s="6"/>
      <c r="S216" s="6"/>
    </row>
    <row r="217" spans="2:19" hidden="1" x14ac:dyDescent="0.25">
      <c r="B217" s="6">
        <f t="shared" si="11"/>
        <v>204</v>
      </c>
      <c r="C217" s="207" t="s">
        <v>479</v>
      </c>
      <c r="D217" s="207" t="s">
        <v>186</v>
      </c>
      <c r="E217" s="207">
        <v>63</v>
      </c>
      <c r="F217" s="207"/>
      <c r="G217" s="207">
        <v>62.2</v>
      </c>
      <c r="H217" s="6">
        <v>0.36</v>
      </c>
      <c r="I217" s="6">
        <v>1.06</v>
      </c>
      <c r="J217" s="6"/>
      <c r="K217" s="207" t="s">
        <v>59</v>
      </c>
      <c r="L217" s="207">
        <v>62.2</v>
      </c>
      <c r="M217" s="6">
        <v>0.36</v>
      </c>
      <c r="N217" s="6">
        <f>+L217*M217</f>
        <v>22.391999999999999</v>
      </c>
      <c r="O217" s="207">
        <v>62.2</v>
      </c>
      <c r="P217" s="6">
        <v>0.36</v>
      </c>
      <c r="Q217" s="6">
        <f>+O217*P217</f>
        <v>22.391999999999999</v>
      </c>
      <c r="R217" s="6" t="s">
        <v>38</v>
      </c>
      <c r="S217" s="6"/>
    </row>
    <row r="218" spans="2:19" hidden="1" x14ac:dyDescent="0.25">
      <c r="B218" s="6">
        <f t="shared" si="11"/>
        <v>205</v>
      </c>
      <c r="C218" s="207" t="s">
        <v>186</v>
      </c>
      <c r="D218" s="207" t="s">
        <v>151</v>
      </c>
      <c r="E218" s="207">
        <v>63</v>
      </c>
      <c r="F218" s="207"/>
      <c r="G218" s="207">
        <v>19.3</v>
      </c>
      <c r="H218" s="6">
        <v>0.36</v>
      </c>
      <c r="I218" s="6">
        <v>1.06</v>
      </c>
      <c r="J218" s="6"/>
      <c r="K218" s="207"/>
      <c r="L218" s="6"/>
      <c r="M218" s="6"/>
      <c r="N218" s="6"/>
      <c r="O218" s="6"/>
      <c r="P218" s="6"/>
      <c r="Q218" s="6"/>
      <c r="R218" s="6"/>
      <c r="S218" s="6"/>
    </row>
    <row r="219" spans="2:19" hidden="1" x14ac:dyDescent="0.25">
      <c r="B219" s="6">
        <f t="shared" si="11"/>
        <v>206</v>
      </c>
      <c r="C219" s="207" t="s">
        <v>33</v>
      </c>
      <c r="D219" s="207" t="s">
        <v>217</v>
      </c>
      <c r="E219" s="207">
        <v>140</v>
      </c>
      <c r="F219" s="207"/>
      <c r="G219" s="207">
        <v>39.1</v>
      </c>
      <c r="H219" s="6">
        <v>0.36</v>
      </c>
      <c r="I219" s="6">
        <v>1.06</v>
      </c>
      <c r="J219" s="6"/>
      <c r="K219" s="207"/>
      <c r="L219" s="6"/>
      <c r="M219" s="6"/>
      <c r="N219" s="6"/>
      <c r="O219" s="6"/>
      <c r="P219" s="6"/>
      <c r="Q219" s="6"/>
      <c r="R219" s="6"/>
      <c r="S219" s="6"/>
    </row>
    <row r="220" spans="2:19" hidden="1" x14ac:dyDescent="0.25">
      <c r="B220" s="6">
        <f t="shared" si="11"/>
        <v>207</v>
      </c>
      <c r="C220" s="207" t="s">
        <v>480</v>
      </c>
      <c r="D220" s="207" t="s">
        <v>481</v>
      </c>
      <c r="E220" s="207">
        <v>63</v>
      </c>
      <c r="F220" s="207"/>
      <c r="G220" s="207">
        <v>55.3</v>
      </c>
      <c r="H220" s="6">
        <v>0.36</v>
      </c>
      <c r="I220" s="6">
        <v>1.06</v>
      </c>
      <c r="J220" s="6"/>
      <c r="K220" s="207"/>
      <c r="L220" s="6"/>
      <c r="M220" s="6"/>
      <c r="N220" s="6"/>
      <c r="O220" s="6"/>
      <c r="P220" s="6"/>
      <c r="Q220" s="6"/>
      <c r="R220" s="6"/>
      <c r="S220" s="6"/>
    </row>
    <row r="221" spans="2:19" hidden="1" x14ac:dyDescent="0.25">
      <c r="B221" s="6">
        <f t="shared" si="11"/>
        <v>208</v>
      </c>
      <c r="C221" s="207" t="s">
        <v>458</v>
      </c>
      <c r="D221" s="207" t="s">
        <v>482</v>
      </c>
      <c r="E221" s="207">
        <v>63</v>
      </c>
      <c r="F221" s="207"/>
      <c r="G221" s="207">
        <v>56.3</v>
      </c>
      <c r="H221" s="6">
        <v>0.36</v>
      </c>
      <c r="I221" s="6">
        <v>1.06</v>
      </c>
      <c r="J221" s="6"/>
      <c r="K221" s="207"/>
      <c r="L221" s="6"/>
      <c r="M221" s="6"/>
      <c r="N221" s="6"/>
      <c r="O221" s="6"/>
      <c r="P221" s="6"/>
      <c r="Q221" s="6"/>
      <c r="R221" s="6"/>
      <c r="S221" s="6"/>
    </row>
    <row r="222" spans="2:19" hidden="1" x14ac:dyDescent="0.25">
      <c r="B222" s="6">
        <f t="shared" si="11"/>
        <v>209</v>
      </c>
      <c r="C222" s="207" t="s">
        <v>44</v>
      </c>
      <c r="D222" s="207" t="s">
        <v>207</v>
      </c>
      <c r="E222" s="207">
        <v>63</v>
      </c>
      <c r="F222" s="207"/>
      <c r="G222" s="207">
        <v>66.8</v>
      </c>
      <c r="H222" s="6">
        <v>0.36</v>
      </c>
      <c r="I222" s="6">
        <v>1.06</v>
      </c>
      <c r="J222" s="6"/>
      <c r="K222" s="207"/>
      <c r="L222" s="6"/>
      <c r="M222" s="6"/>
      <c r="N222" s="6"/>
      <c r="O222" s="6"/>
      <c r="P222" s="6"/>
      <c r="Q222" s="6"/>
      <c r="R222" s="6"/>
      <c r="S222" s="6"/>
    </row>
    <row r="223" spans="2:19" hidden="1" x14ac:dyDescent="0.25">
      <c r="B223" s="6">
        <f t="shared" si="11"/>
        <v>210</v>
      </c>
      <c r="C223" s="207" t="s">
        <v>199</v>
      </c>
      <c r="D223" s="207" t="s">
        <v>53</v>
      </c>
      <c r="E223" s="207">
        <v>63</v>
      </c>
      <c r="F223" s="207"/>
      <c r="G223" s="207">
        <v>290.3</v>
      </c>
      <c r="H223" s="6">
        <v>0.36</v>
      </c>
      <c r="I223" s="6">
        <v>1.06</v>
      </c>
      <c r="J223" s="6"/>
      <c r="K223" s="207"/>
      <c r="L223" s="6"/>
      <c r="M223" s="6"/>
      <c r="N223" s="6"/>
      <c r="O223" s="6"/>
      <c r="P223" s="6"/>
      <c r="Q223" s="6"/>
      <c r="R223" s="6"/>
      <c r="S223" s="6"/>
    </row>
    <row r="224" spans="2:19" hidden="1" x14ac:dyDescent="0.25">
      <c r="B224" s="6">
        <f t="shared" si="11"/>
        <v>211</v>
      </c>
      <c r="C224" s="207" t="s">
        <v>53</v>
      </c>
      <c r="D224" s="207" t="s">
        <v>32</v>
      </c>
      <c r="E224" s="207">
        <v>63</v>
      </c>
      <c r="F224" s="207"/>
      <c r="G224" s="207">
        <v>4.7</v>
      </c>
      <c r="H224" s="6">
        <v>0.36</v>
      </c>
      <c r="I224" s="6">
        <v>1.06</v>
      </c>
      <c r="J224" s="6"/>
      <c r="K224" s="207" t="s">
        <v>490</v>
      </c>
      <c r="L224" s="207">
        <v>4.7</v>
      </c>
      <c r="M224" s="6">
        <v>0.36</v>
      </c>
      <c r="N224" s="6">
        <f>+L224*M224</f>
        <v>1.6919999999999999</v>
      </c>
      <c r="O224" s="207">
        <v>4.7</v>
      </c>
      <c r="P224" s="6">
        <v>0.36</v>
      </c>
      <c r="Q224" s="6">
        <f>+O224*P224</f>
        <v>1.6919999999999999</v>
      </c>
      <c r="R224" s="6" t="s">
        <v>38</v>
      </c>
      <c r="S224" s="6"/>
    </row>
    <row r="225" spans="2:20" hidden="1" x14ac:dyDescent="0.25">
      <c r="B225" s="6">
        <f t="shared" si="11"/>
        <v>212</v>
      </c>
      <c r="C225" s="207" t="s">
        <v>53</v>
      </c>
      <c r="D225" s="207" t="s">
        <v>32</v>
      </c>
      <c r="E225" s="207">
        <v>63</v>
      </c>
      <c r="F225" s="207"/>
      <c r="G225" s="207">
        <v>46</v>
      </c>
      <c r="H225" s="6">
        <v>0.36</v>
      </c>
      <c r="I225" s="6">
        <v>1.06</v>
      </c>
      <c r="J225" s="6"/>
      <c r="K225" s="207"/>
      <c r="L225" s="6"/>
      <c r="M225" s="6"/>
      <c r="N225" s="6"/>
      <c r="O225" s="6"/>
      <c r="P225" s="6"/>
      <c r="Q225" s="6"/>
      <c r="R225" s="6"/>
      <c r="S225" s="6"/>
    </row>
    <row r="226" spans="2:20" hidden="1" x14ac:dyDescent="0.25">
      <c r="B226" s="6">
        <f t="shared" si="11"/>
        <v>213</v>
      </c>
      <c r="C226" s="207" t="s">
        <v>458</v>
      </c>
      <c r="D226" s="207" t="s">
        <v>482</v>
      </c>
      <c r="E226" s="207">
        <v>63</v>
      </c>
      <c r="F226" s="207"/>
      <c r="G226" s="207">
        <v>4</v>
      </c>
      <c r="H226" s="6">
        <v>0.36</v>
      </c>
      <c r="I226" s="6">
        <v>1.06</v>
      </c>
      <c r="J226" s="6"/>
      <c r="K226" s="207" t="s">
        <v>491</v>
      </c>
      <c r="L226" s="207">
        <v>4</v>
      </c>
      <c r="M226" s="6">
        <v>0.36</v>
      </c>
      <c r="N226" s="6">
        <f>+L226*M226</f>
        <v>1.44</v>
      </c>
      <c r="O226" s="207">
        <v>4</v>
      </c>
      <c r="P226" s="6">
        <v>0.36</v>
      </c>
      <c r="Q226" s="6">
        <f>+O226*P226</f>
        <v>1.44</v>
      </c>
      <c r="R226" s="6" t="s">
        <v>38</v>
      </c>
      <c r="S226" s="6"/>
    </row>
    <row r="227" spans="2:20" hidden="1" x14ac:dyDescent="0.25">
      <c r="B227" s="6">
        <f t="shared" si="11"/>
        <v>214</v>
      </c>
      <c r="C227" s="209" t="s">
        <v>483</v>
      </c>
      <c r="D227" s="209" t="s">
        <v>484</v>
      </c>
      <c r="E227" s="209">
        <v>63</v>
      </c>
      <c r="F227" s="208">
        <v>174</v>
      </c>
      <c r="G227" s="209">
        <v>157</v>
      </c>
      <c r="H227" s="6">
        <v>0.36</v>
      </c>
      <c r="I227" s="6">
        <v>1.06</v>
      </c>
      <c r="J227" s="6"/>
      <c r="K227" s="201"/>
      <c r="L227" s="6"/>
      <c r="M227" s="6"/>
      <c r="N227" s="6"/>
      <c r="O227" s="6"/>
      <c r="P227" s="6"/>
      <c r="Q227" s="6"/>
      <c r="R227" s="6"/>
      <c r="S227" s="6"/>
    </row>
    <row r="228" spans="2:20" hidden="1" x14ac:dyDescent="0.25">
      <c r="B228" s="6">
        <f t="shared" si="11"/>
        <v>215</v>
      </c>
      <c r="C228" s="209" t="s">
        <v>485</v>
      </c>
      <c r="D228" s="209" t="s">
        <v>486</v>
      </c>
      <c r="E228" s="209">
        <v>63</v>
      </c>
      <c r="F228" s="208"/>
      <c r="G228" s="209">
        <v>270</v>
      </c>
      <c r="H228" s="6">
        <v>0.36</v>
      </c>
      <c r="I228" s="6">
        <v>1.06</v>
      </c>
      <c r="J228" s="6"/>
      <c r="K228" s="201"/>
      <c r="L228" s="6"/>
      <c r="M228" s="6"/>
      <c r="N228" s="6"/>
      <c r="O228" s="6"/>
      <c r="P228" s="6"/>
      <c r="Q228" s="6"/>
      <c r="R228" s="6"/>
      <c r="S228" s="6"/>
    </row>
    <row r="229" spans="2:20" hidden="1" x14ac:dyDescent="0.25">
      <c r="B229" s="6">
        <f t="shared" si="11"/>
        <v>216</v>
      </c>
      <c r="C229" s="209" t="s">
        <v>103</v>
      </c>
      <c r="D229" s="209" t="s">
        <v>487</v>
      </c>
      <c r="E229" s="209">
        <v>63</v>
      </c>
      <c r="F229" s="208"/>
      <c r="G229" s="209">
        <v>105</v>
      </c>
      <c r="H229" s="6">
        <v>0.36</v>
      </c>
      <c r="I229" s="6">
        <v>1.06</v>
      </c>
      <c r="J229" s="6"/>
      <c r="K229" s="201"/>
      <c r="L229" s="6"/>
      <c r="M229" s="6"/>
      <c r="N229" s="6"/>
      <c r="O229" s="6"/>
      <c r="P229" s="6"/>
      <c r="Q229" s="6"/>
      <c r="R229" s="6"/>
      <c r="S229" s="6"/>
    </row>
    <row r="230" spans="2:20" hidden="1" x14ac:dyDescent="0.25">
      <c r="B230" s="6">
        <f t="shared" si="11"/>
        <v>217</v>
      </c>
      <c r="C230" s="209" t="s">
        <v>88</v>
      </c>
      <c r="D230" s="209" t="s">
        <v>488</v>
      </c>
      <c r="E230" s="209">
        <v>63</v>
      </c>
      <c r="F230" s="208">
        <v>33</v>
      </c>
      <c r="G230" s="209">
        <v>46</v>
      </c>
      <c r="H230" s="6">
        <v>0.36</v>
      </c>
      <c r="I230" s="6">
        <v>1.06</v>
      </c>
      <c r="J230" s="6"/>
      <c r="K230" s="6"/>
      <c r="L230" s="6"/>
      <c r="M230" s="6"/>
      <c r="N230" s="6"/>
      <c r="O230" s="6"/>
      <c r="P230" s="6"/>
      <c r="Q230" s="6"/>
      <c r="R230" s="6"/>
      <c r="S230" s="6"/>
    </row>
    <row r="231" spans="2:20" hidden="1" x14ac:dyDescent="0.25">
      <c r="B231" s="6">
        <f t="shared" si="11"/>
        <v>218</v>
      </c>
      <c r="C231" s="209" t="s">
        <v>88</v>
      </c>
      <c r="D231" s="209" t="s">
        <v>489</v>
      </c>
      <c r="E231" s="209">
        <v>63</v>
      </c>
      <c r="F231" s="208">
        <v>29</v>
      </c>
      <c r="G231" s="209">
        <v>49</v>
      </c>
      <c r="H231" s="6">
        <v>0.36</v>
      </c>
      <c r="I231" s="6">
        <v>1.06</v>
      </c>
      <c r="J231" s="6"/>
      <c r="K231" s="6"/>
      <c r="L231" s="6"/>
      <c r="M231" s="6"/>
      <c r="N231" s="6"/>
      <c r="O231" s="6"/>
      <c r="P231" s="6"/>
      <c r="Q231" s="6"/>
      <c r="R231" s="6"/>
      <c r="S231" s="6"/>
    </row>
    <row r="232" spans="2:20" hidden="1" x14ac:dyDescent="0.25">
      <c r="B232" s="6">
        <f t="shared" si="11"/>
        <v>219</v>
      </c>
      <c r="C232" s="209" t="s">
        <v>88</v>
      </c>
      <c r="D232" s="209" t="s">
        <v>188</v>
      </c>
      <c r="E232" s="209">
        <v>63</v>
      </c>
      <c r="F232" s="179">
        <v>15</v>
      </c>
      <c r="G232" s="209">
        <v>19</v>
      </c>
      <c r="H232" s="6">
        <v>0.36</v>
      </c>
      <c r="I232" s="6">
        <v>1.06</v>
      </c>
      <c r="J232" s="6"/>
      <c r="K232" s="6"/>
      <c r="L232" s="6"/>
      <c r="M232" s="6"/>
      <c r="N232" s="6"/>
      <c r="O232" s="6"/>
      <c r="P232" s="6"/>
      <c r="Q232" s="6"/>
      <c r="R232" s="6"/>
      <c r="S232" s="6"/>
    </row>
    <row r="233" spans="2:20" hidden="1" x14ac:dyDescent="0.25">
      <c r="B233" s="6">
        <f t="shared" si="11"/>
        <v>220</v>
      </c>
      <c r="C233" s="209" t="s">
        <v>458</v>
      </c>
      <c r="D233" s="209" t="s">
        <v>482</v>
      </c>
      <c r="E233" s="209">
        <v>63</v>
      </c>
      <c r="F233" s="179"/>
      <c r="G233" s="209">
        <v>270</v>
      </c>
      <c r="H233" s="6">
        <v>0.36</v>
      </c>
      <c r="I233" s="6">
        <v>1.06</v>
      </c>
      <c r="J233" s="6"/>
      <c r="K233" s="6"/>
      <c r="L233" s="6"/>
      <c r="M233" s="6"/>
      <c r="N233" s="6"/>
      <c r="O233" s="6"/>
      <c r="P233" s="6"/>
      <c r="Q233" s="6"/>
      <c r="R233" s="6"/>
      <c r="S233" s="6"/>
    </row>
    <row r="234" spans="2:20" hidden="1" x14ac:dyDescent="0.25">
      <c r="B234" s="6"/>
      <c r="C234" s="209"/>
      <c r="D234" s="209"/>
      <c r="E234" s="209"/>
      <c r="F234" s="179"/>
      <c r="G234" s="209"/>
      <c r="H234" s="6"/>
      <c r="I234" s="6"/>
      <c r="J234" s="6"/>
      <c r="K234" s="6"/>
      <c r="L234" s="6"/>
      <c r="M234" s="6"/>
      <c r="N234" s="6"/>
      <c r="O234" s="6"/>
      <c r="P234" s="6"/>
      <c r="Q234" s="6"/>
      <c r="R234" s="6"/>
      <c r="S234" s="6"/>
    </row>
    <row r="235" spans="2:20" hidden="1" x14ac:dyDescent="0.25">
      <c r="B235" s="9"/>
      <c r="C235" s="10"/>
      <c r="D235" s="9"/>
      <c r="E235" s="10"/>
      <c r="F235" s="9"/>
      <c r="G235" s="10">
        <f>SUM(G14:G233)</f>
        <v>23409.29999999997</v>
      </c>
      <c r="H235" s="9"/>
      <c r="I235" s="9"/>
      <c r="J235" s="9"/>
      <c r="K235" s="9"/>
      <c r="L235" s="9"/>
      <c r="M235" s="9"/>
      <c r="N235" s="9"/>
      <c r="O235" s="9"/>
      <c r="P235" s="9"/>
      <c r="Q235" s="9">
        <f>SUM(Q14:Q191)</f>
        <v>2162.2960000000003</v>
      </c>
      <c r="R235" s="9"/>
      <c r="S235" s="9"/>
    </row>
    <row r="236" spans="2:20" x14ac:dyDescent="0.25">
      <c r="B236" s="9"/>
      <c r="C236" s="10"/>
      <c r="D236" s="9"/>
      <c r="E236" s="10"/>
      <c r="F236" s="9"/>
      <c r="G236" s="10"/>
      <c r="H236" s="9"/>
      <c r="I236" s="9"/>
      <c r="J236" s="9"/>
      <c r="K236" s="9"/>
      <c r="L236" s="9"/>
      <c r="M236" s="9"/>
      <c r="N236" s="9"/>
      <c r="O236" s="9"/>
      <c r="P236" s="9"/>
      <c r="Q236" s="9"/>
      <c r="R236" s="9"/>
      <c r="S236" s="9"/>
    </row>
    <row r="237" spans="2:20" ht="23.25" thickBot="1" x14ac:dyDescent="0.3">
      <c r="B237" s="370" t="s">
        <v>224</v>
      </c>
      <c r="C237" s="371"/>
      <c r="D237" s="371"/>
      <c r="E237" s="372"/>
      <c r="F237" s="372"/>
      <c r="G237" s="372"/>
      <c r="H237" s="372"/>
      <c r="I237" s="372"/>
      <c r="J237" s="372"/>
      <c r="K237" s="372"/>
      <c r="L237" s="372"/>
      <c r="M237" s="372"/>
      <c r="N237" s="372"/>
      <c r="O237" s="372"/>
      <c r="P237" s="372"/>
      <c r="Q237" s="372"/>
      <c r="R237" s="373"/>
      <c r="S237" s="11"/>
    </row>
    <row r="238" spans="2:20" ht="16.5" thickBot="1" x14ac:dyDescent="0.3">
      <c r="B238" s="374">
        <v>1</v>
      </c>
      <c r="C238" s="376" t="s">
        <v>225</v>
      </c>
      <c r="D238" s="378" t="s">
        <v>226</v>
      </c>
      <c r="E238" s="380" t="s">
        <v>227</v>
      </c>
      <c r="F238" s="381"/>
      <c r="G238" s="381"/>
      <c r="H238" s="382"/>
      <c r="I238" s="383" t="s">
        <v>228</v>
      </c>
      <c r="J238" s="384"/>
      <c r="K238" s="384"/>
      <c r="L238" s="385"/>
      <c r="M238" s="383" t="s">
        <v>229</v>
      </c>
      <c r="N238" s="384"/>
      <c r="O238" s="384"/>
      <c r="P238" s="385"/>
      <c r="Q238" s="380" t="s">
        <v>230</v>
      </c>
      <c r="R238" s="381"/>
      <c r="S238" s="382"/>
    </row>
    <row r="239" spans="2:20" ht="90.75" thickBot="1" x14ac:dyDescent="0.3">
      <c r="B239" s="375"/>
      <c r="C239" s="377"/>
      <c r="D239" s="379"/>
      <c r="E239" s="12" t="s">
        <v>231</v>
      </c>
      <c r="F239" s="13" t="s">
        <v>232</v>
      </c>
      <c r="G239" s="13" t="s">
        <v>233</v>
      </c>
      <c r="H239" s="14" t="s">
        <v>234</v>
      </c>
      <c r="I239" s="15" t="s">
        <v>226</v>
      </c>
      <c r="J239" s="12" t="s">
        <v>235</v>
      </c>
      <c r="K239" s="13" t="s">
        <v>236</v>
      </c>
      <c r="L239" s="16" t="s">
        <v>237</v>
      </c>
      <c r="M239" s="249" t="s">
        <v>226</v>
      </c>
      <c r="N239" s="224" t="s">
        <v>238</v>
      </c>
      <c r="O239" s="218" t="s">
        <v>239</v>
      </c>
      <c r="P239" s="14" t="s">
        <v>240</v>
      </c>
      <c r="Q239" s="224" t="s">
        <v>241</v>
      </c>
      <c r="R239" s="218" t="s">
        <v>242</v>
      </c>
      <c r="S239" s="14" t="s">
        <v>243</v>
      </c>
    </row>
    <row r="240" spans="2:20" ht="15.75" x14ac:dyDescent="0.25">
      <c r="B240" s="17">
        <v>1.1000000000000001</v>
      </c>
      <c r="C240" s="18" t="s">
        <v>244</v>
      </c>
      <c r="D240" s="19"/>
      <c r="E240" s="19">
        <f ca="1">+E258</f>
        <v>19663.299999999985</v>
      </c>
      <c r="F240" s="19">
        <v>3896</v>
      </c>
      <c r="G240" s="225">
        <f>10404+6377.5</f>
        <v>16781.5</v>
      </c>
      <c r="H240" s="20">
        <f ca="1">+E240-G240</f>
        <v>2881.7999999999847</v>
      </c>
      <c r="I240" s="21"/>
      <c r="J240" s="22">
        <f ca="1">+E240</f>
        <v>19663.299999999985</v>
      </c>
      <c r="K240" s="225">
        <v>16781.5</v>
      </c>
      <c r="L240" s="247">
        <f ca="1">+H240</f>
        <v>2881.7999999999847</v>
      </c>
      <c r="M240" s="42"/>
      <c r="N240" s="274">
        <v>19663.299999999985</v>
      </c>
      <c r="O240" s="275">
        <v>16781.5</v>
      </c>
      <c r="P240" s="251">
        <f>+N240-O240</f>
        <v>2881.7999999999847</v>
      </c>
      <c r="Q240" s="28"/>
      <c r="R240" s="28"/>
      <c r="S240" s="251"/>
      <c r="T240" s="254"/>
    </row>
    <row r="241" spans="2:20" ht="15.75" x14ac:dyDescent="0.25">
      <c r="B241" s="17">
        <v>1.2</v>
      </c>
      <c r="C241" s="18" t="s">
        <v>245</v>
      </c>
      <c r="D241" s="19"/>
      <c r="E241" s="19">
        <f>+G258</f>
        <v>150</v>
      </c>
      <c r="F241" s="19"/>
      <c r="G241" s="225">
        <v>150</v>
      </c>
      <c r="H241" s="20">
        <f t="shared" ref="H241:H248" si="12">+E241-K241</f>
        <v>0</v>
      </c>
      <c r="I241" s="21"/>
      <c r="J241" s="43">
        <f t="shared" ref="J241:J248" si="13">+E241</f>
        <v>150</v>
      </c>
      <c r="K241" s="225">
        <v>150</v>
      </c>
      <c r="L241" s="247">
        <f t="shared" ref="L241:L248" si="14">+H241</f>
        <v>0</v>
      </c>
      <c r="M241" s="42"/>
      <c r="N241" s="274">
        <v>150</v>
      </c>
      <c r="O241" s="275">
        <v>150</v>
      </c>
      <c r="P241" s="251">
        <f t="shared" ref="P241:P248" si="15">+N241-O241</f>
        <v>0</v>
      </c>
      <c r="Q241" s="28"/>
      <c r="R241" s="28"/>
      <c r="S241" s="251"/>
      <c r="T241" s="254"/>
    </row>
    <row r="242" spans="2:20" ht="15.75" x14ac:dyDescent="0.25">
      <c r="B242" s="17">
        <v>1.3</v>
      </c>
      <c r="C242" s="18" t="s">
        <v>246</v>
      </c>
      <c r="D242" s="19"/>
      <c r="E242" s="19">
        <f>+H258</f>
        <v>60.3</v>
      </c>
      <c r="F242" s="19"/>
      <c r="G242" s="225">
        <v>60.3</v>
      </c>
      <c r="H242" s="20">
        <f t="shared" si="12"/>
        <v>0</v>
      </c>
      <c r="I242" s="21"/>
      <c r="J242" s="43">
        <f t="shared" si="13"/>
        <v>60.3</v>
      </c>
      <c r="K242" s="225">
        <v>60.3</v>
      </c>
      <c r="L242" s="247">
        <f t="shared" si="14"/>
        <v>0</v>
      </c>
      <c r="M242" s="42"/>
      <c r="N242" s="274">
        <v>60.3</v>
      </c>
      <c r="O242" s="275">
        <v>60.3</v>
      </c>
      <c r="P242" s="251">
        <f t="shared" si="15"/>
        <v>0</v>
      </c>
      <c r="Q242" s="28"/>
      <c r="R242" s="28"/>
      <c r="S242" s="251"/>
      <c r="T242" s="254"/>
    </row>
    <row r="243" spans="2:20" ht="15.75" x14ac:dyDescent="0.25">
      <c r="B243" s="17">
        <v>1.4</v>
      </c>
      <c r="C243" s="18" t="s">
        <v>247</v>
      </c>
      <c r="D243" s="19"/>
      <c r="E243" s="19">
        <f>+I258</f>
        <v>453.6</v>
      </c>
      <c r="F243" s="19"/>
      <c r="G243" s="225">
        <v>311.10000000000002</v>
      </c>
      <c r="H243" s="20">
        <f t="shared" si="12"/>
        <v>142.5</v>
      </c>
      <c r="I243" s="21"/>
      <c r="J243" s="43">
        <f t="shared" si="13"/>
        <v>453.6</v>
      </c>
      <c r="K243" s="225">
        <v>311.10000000000002</v>
      </c>
      <c r="L243" s="247">
        <f t="shared" si="14"/>
        <v>142.5</v>
      </c>
      <c r="M243" s="42"/>
      <c r="N243" s="274">
        <v>453.6</v>
      </c>
      <c r="O243" s="275">
        <v>311.10000000000002</v>
      </c>
      <c r="P243" s="251">
        <f t="shared" si="15"/>
        <v>142.5</v>
      </c>
      <c r="Q243" s="28"/>
      <c r="R243" s="28"/>
      <c r="S243" s="251"/>
      <c r="T243" s="254"/>
    </row>
    <row r="244" spans="2:20" ht="15.75" x14ac:dyDescent="0.25">
      <c r="B244" s="17">
        <v>1.5</v>
      </c>
      <c r="C244" s="18" t="s">
        <v>248</v>
      </c>
      <c r="D244" s="19"/>
      <c r="E244" s="19">
        <f>+J258</f>
        <v>388.7</v>
      </c>
      <c r="F244" s="19"/>
      <c r="G244" s="225">
        <v>388.7</v>
      </c>
      <c r="H244" s="20">
        <f t="shared" si="12"/>
        <v>0</v>
      </c>
      <c r="I244" s="21"/>
      <c r="J244" s="43">
        <f t="shared" si="13"/>
        <v>388.7</v>
      </c>
      <c r="K244" s="225">
        <v>388.7</v>
      </c>
      <c r="L244" s="247">
        <f t="shared" si="14"/>
        <v>0</v>
      </c>
      <c r="M244" s="42"/>
      <c r="N244" s="274">
        <v>388.7</v>
      </c>
      <c r="O244" s="275">
        <v>388.7</v>
      </c>
      <c r="P244" s="251">
        <f t="shared" si="15"/>
        <v>0</v>
      </c>
      <c r="Q244" s="28"/>
      <c r="R244" s="28"/>
      <c r="S244" s="251"/>
      <c r="T244" s="254"/>
    </row>
    <row r="245" spans="2:20" ht="15.75" x14ac:dyDescent="0.25">
      <c r="B245" s="17">
        <v>1.6</v>
      </c>
      <c r="C245" s="18" t="s">
        <v>249</v>
      </c>
      <c r="D245" s="19"/>
      <c r="E245" s="19">
        <f>+K258</f>
        <v>618.4</v>
      </c>
      <c r="F245" s="19"/>
      <c r="G245" s="225">
        <v>579.29999999999995</v>
      </c>
      <c r="H245" s="20">
        <f t="shared" si="12"/>
        <v>39.100000000000023</v>
      </c>
      <c r="I245" s="21"/>
      <c r="J245" s="43">
        <f t="shared" si="13"/>
        <v>618.4</v>
      </c>
      <c r="K245" s="225">
        <v>579.29999999999995</v>
      </c>
      <c r="L245" s="247">
        <f t="shared" si="14"/>
        <v>39.100000000000023</v>
      </c>
      <c r="M245" s="42"/>
      <c r="N245" s="274">
        <v>618.4</v>
      </c>
      <c r="O245" s="275">
        <v>579.29999999999995</v>
      </c>
      <c r="P245" s="251">
        <f t="shared" si="15"/>
        <v>39.100000000000023</v>
      </c>
      <c r="Q245" s="28"/>
      <c r="R245" s="28"/>
      <c r="S245" s="251"/>
      <c r="T245" s="254"/>
    </row>
    <row r="246" spans="2:20" ht="15.75" x14ac:dyDescent="0.25">
      <c r="B246" s="17">
        <v>1.7</v>
      </c>
      <c r="C246" s="18" t="s">
        <v>250</v>
      </c>
      <c r="D246" s="19"/>
      <c r="E246" s="19">
        <f>+L258</f>
        <v>565</v>
      </c>
      <c r="F246" s="19"/>
      <c r="G246" s="225">
        <v>565</v>
      </c>
      <c r="H246" s="20">
        <f t="shared" si="12"/>
        <v>0</v>
      </c>
      <c r="I246" s="21"/>
      <c r="J246" s="43">
        <f t="shared" si="13"/>
        <v>565</v>
      </c>
      <c r="K246" s="225">
        <v>565</v>
      </c>
      <c r="L246" s="247">
        <f t="shared" si="14"/>
        <v>0</v>
      </c>
      <c r="M246" s="42"/>
      <c r="N246" s="274">
        <v>565</v>
      </c>
      <c r="O246" s="275">
        <v>565</v>
      </c>
      <c r="P246" s="251">
        <f t="shared" si="15"/>
        <v>0</v>
      </c>
      <c r="Q246" s="28"/>
      <c r="R246" s="28"/>
      <c r="S246" s="251"/>
      <c r="T246" s="254"/>
    </row>
    <row r="247" spans="2:20" ht="15.75" x14ac:dyDescent="0.25">
      <c r="B247" s="17">
        <v>1.8</v>
      </c>
      <c r="C247" s="18" t="s">
        <v>251</v>
      </c>
      <c r="D247" s="19"/>
      <c r="E247" s="19"/>
      <c r="F247" s="19"/>
      <c r="G247" s="42"/>
      <c r="H247" s="20">
        <f t="shared" si="12"/>
        <v>0</v>
      </c>
      <c r="I247" s="30"/>
      <c r="J247" s="43">
        <f t="shared" si="13"/>
        <v>0</v>
      </c>
      <c r="K247" s="42"/>
      <c r="L247" s="247">
        <f t="shared" si="14"/>
        <v>0</v>
      </c>
      <c r="M247" s="251"/>
      <c r="N247" s="274">
        <v>0</v>
      </c>
      <c r="O247" s="275"/>
      <c r="P247" s="251">
        <f t="shared" si="15"/>
        <v>0</v>
      </c>
      <c r="Q247" s="28"/>
      <c r="R247" s="28"/>
      <c r="S247" s="251"/>
      <c r="T247" s="254"/>
    </row>
    <row r="248" spans="2:20" ht="15.75" x14ac:dyDescent="0.25">
      <c r="B248" s="17">
        <v>1.9</v>
      </c>
      <c r="C248" s="18" t="s">
        <v>252</v>
      </c>
      <c r="D248" s="31"/>
      <c r="E248" s="32">
        <f>+M258</f>
        <v>1510</v>
      </c>
      <c r="F248" s="19"/>
      <c r="G248" s="225">
        <v>1510</v>
      </c>
      <c r="H248" s="20">
        <f t="shared" si="12"/>
        <v>0</v>
      </c>
      <c r="I248" s="30"/>
      <c r="J248" s="43">
        <f t="shared" si="13"/>
        <v>1510</v>
      </c>
      <c r="K248" s="225">
        <v>1510</v>
      </c>
      <c r="L248" s="247">
        <f t="shared" si="14"/>
        <v>0</v>
      </c>
      <c r="M248" s="251"/>
      <c r="N248" s="274">
        <v>1510</v>
      </c>
      <c r="O248" s="275">
        <v>1510</v>
      </c>
      <c r="P248" s="251">
        <f t="shared" si="15"/>
        <v>0</v>
      </c>
      <c r="Q248" s="28"/>
      <c r="R248" s="28"/>
      <c r="S248" s="251"/>
      <c r="T248" s="254"/>
    </row>
    <row r="249" spans="2:20" ht="19.5" thickBot="1" x14ac:dyDescent="0.3">
      <c r="B249" s="367" t="s">
        <v>253</v>
      </c>
      <c r="C249" s="368"/>
      <c r="D249" s="33"/>
      <c r="E249" s="34">
        <f ca="1">SUM(E240:E248)</f>
        <v>23409.299999999985</v>
      </c>
      <c r="F249" s="34">
        <v>3896</v>
      </c>
      <c r="G249" s="34">
        <f>SUM(K240:K248)</f>
        <v>20345.899999999998</v>
      </c>
      <c r="H249" s="34">
        <f ca="1">SUM(H240:H248)</f>
        <v>3063.3999999999846</v>
      </c>
      <c r="I249" s="35"/>
      <c r="J249" s="41">
        <f ca="1">SUM(J240:J248)</f>
        <v>23409.299999999985</v>
      </c>
      <c r="K249" s="225">
        <f>SUM(K240:K248)</f>
        <v>20345.899999999998</v>
      </c>
      <c r="L249" s="248">
        <f ca="1">SUM(L240:L248)</f>
        <v>3063.3999999999846</v>
      </c>
      <c r="M249" s="252"/>
      <c r="N249" s="274">
        <v>23409.299999999985</v>
      </c>
      <c r="O249" s="276">
        <v>20345.899999999998</v>
      </c>
      <c r="P249" s="251">
        <f>SUM(P240:P248)</f>
        <v>3063.3999999999846</v>
      </c>
      <c r="Q249" s="253"/>
      <c r="R249" s="253"/>
      <c r="S249" s="252"/>
      <c r="T249" s="255"/>
    </row>
    <row r="250" spans="2:20" x14ac:dyDescent="0.25">
      <c r="B250" s="39"/>
      <c r="C250" s="39"/>
      <c r="D250" s="40"/>
      <c r="E250" s="40"/>
      <c r="F250" s="40"/>
      <c r="G250" s="40"/>
      <c r="H250" s="40"/>
      <c r="I250" s="40"/>
      <c r="J250" s="40"/>
      <c r="K250" s="40"/>
      <c r="L250" s="40"/>
      <c r="M250" s="40"/>
      <c r="N250" s="40"/>
      <c r="O250" s="40"/>
      <c r="P250" s="40"/>
      <c r="Q250" s="40"/>
      <c r="R250" s="40"/>
      <c r="S250" s="11"/>
    </row>
    <row r="251" spans="2:20" x14ac:dyDescent="0.25">
      <c r="B251" s="39"/>
      <c r="C251" s="39"/>
      <c r="D251" s="40"/>
      <c r="E251" s="40"/>
      <c r="F251" s="40"/>
      <c r="G251" s="40"/>
      <c r="H251" s="40" t="s">
        <v>254</v>
      </c>
      <c r="I251" s="40"/>
      <c r="J251" s="40"/>
      <c r="K251" s="40"/>
      <c r="L251" s="40"/>
      <c r="M251" s="40"/>
      <c r="N251" s="40"/>
      <c r="O251" s="40"/>
      <c r="P251" s="40"/>
      <c r="Q251" s="40"/>
      <c r="R251" s="40"/>
      <c r="S251" s="11"/>
    </row>
    <row r="252" spans="2:20" x14ac:dyDescent="0.25">
      <c r="B252" s="369" t="s">
        <v>255</v>
      </c>
      <c r="C252" s="369"/>
      <c r="D252" s="369"/>
      <c r="E252" s="369"/>
      <c r="F252" s="369"/>
      <c r="G252" s="369"/>
      <c r="H252" s="369"/>
      <c r="I252" s="369"/>
      <c r="J252" s="369"/>
      <c r="K252" s="369"/>
      <c r="L252" s="369"/>
      <c r="M252" s="369"/>
      <c r="N252" s="369"/>
      <c r="O252" s="369"/>
      <c r="P252" s="369"/>
      <c r="Q252" s="369"/>
      <c r="R252" s="369"/>
      <c r="S252" s="11"/>
    </row>
    <row r="253" spans="2:20" x14ac:dyDescent="0.25">
      <c r="B253" s="9"/>
      <c r="C253" s="10"/>
      <c r="D253" s="9"/>
      <c r="E253" s="10"/>
      <c r="F253" s="9"/>
      <c r="G253" s="10"/>
      <c r="H253" s="9"/>
      <c r="I253" s="9"/>
      <c r="J253" s="9"/>
      <c r="K253" s="9"/>
      <c r="L253" s="9"/>
      <c r="M253" s="9"/>
      <c r="N253" s="9"/>
      <c r="O253" s="9"/>
      <c r="P253" s="9"/>
      <c r="Q253" s="9"/>
      <c r="R253" s="9"/>
      <c r="S253" s="9"/>
    </row>
    <row r="254" spans="2:20" x14ac:dyDescent="0.25">
      <c r="B254" s="9"/>
      <c r="C254" s="10"/>
      <c r="D254" s="9"/>
      <c r="E254" s="10"/>
      <c r="F254" s="9"/>
      <c r="G254" s="10"/>
      <c r="H254" s="9"/>
      <c r="I254" s="9"/>
      <c r="J254" s="9"/>
      <c r="K254" s="9"/>
      <c r="L254" s="9"/>
      <c r="M254" s="9"/>
      <c r="N254" s="9"/>
      <c r="O254" s="9"/>
      <c r="P254" s="9"/>
      <c r="Q254" s="9"/>
      <c r="R254" s="9"/>
      <c r="S254" s="9"/>
    </row>
    <row r="255" spans="2:20" x14ac:dyDescent="0.25">
      <c r="B255" s="9"/>
      <c r="C255" s="10"/>
      <c r="D255" s="9"/>
      <c r="E255" s="10"/>
      <c r="F255" s="9"/>
      <c r="G255" s="10"/>
      <c r="H255" s="10"/>
      <c r="I255" s="10"/>
      <c r="J255" s="10"/>
      <c r="K255" s="10"/>
      <c r="L255" s="10"/>
      <c r="M255" s="10"/>
      <c r="N255" s="10"/>
      <c r="O255" s="9"/>
      <c r="P255" s="9"/>
      <c r="Q255" s="9"/>
      <c r="R255" s="9"/>
      <c r="S255" s="9"/>
    </row>
    <row r="257" spans="4:14" x14ac:dyDescent="0.25">
      <c r="E257" s="1">
        <v>63</v>
      </c>
      <c r="G257" s="1">
        <v>75</v>
      </c>
      <c r="H257" s="1">
        <v>90</v>
      </c>
      <c r="I257" s="1">
        <v>110</v>
      </c>
      <c r="J257" s="1">
        <v>125</v>
      </c>
      <c r="K257" s="1">
        <v>140</v>
      </c>
      <c r="L257" s="1">
        <v>160</v>
      </c>
      <c r="M257" s="1">
        <v>200</v>
      </c>
    </row>
    <row r="258" spans="4:14" x14ac:dyDescent="0.25">
      <c r="E258" s="1">
        <f ca="1">+SUMIF($E$14:$F$233,E257,$G$14:$G$233)</f>
        <v>19663.299999999985</v>
      </c>
      <c r="F258" s="1">
        <f t="shared" ref="F258:M258" si="16">+SUMIF($E$14:$E$232,F257,$G$14:$G$232)</f>
        <v>0</v>
      </c>
      <c r="G258" s="1">
        <f t="shared" si="16"/>
        <v>150</v>
      </c>
      <c r="H258" s="1">
        <f t="shared" si="16"/>
        <v>60.3</v>
      </c>
      <c r="I258" s="1">
        <f t="shared" si="16"/>
        <v>453.6</v>
      </c>
      <c r="J258" s="1">
        <f t="shared" si="16"/>
        <v>388.7</v>
      </c>
      <c r="K258" s="1">
        <f t="shared" si="16"/>
        <v>618.4</v>
      </c>
      <c r="L258" s="1">
        <f t="shared" si="16"/>
        <v>565</v>
      </c>
      <c r="M258" s="1">
        <f t="shared" si="16"/>
        <v>1510</v>
      </c>
      <c r="N258" s="1">
        <f ca="1">+SUM(E258:M258)</f>
        <v>23409.299999999985</v>
      </c>
    </row>
    <row r="259" spans="4:14" x14ac:dyDescent="0.25">
      <c r="E259" s="1">
        <v>10404</v>
      </c>
    </row>
    <row r="260" spans="4:14" x14ac:dyDescent="0.25">
      <c r="E260" s="1">
        <f ca="1">+E258-E259</f>
        <v>9259.2999999999847</v>
      </c>
    </row>
    <row r="266" spans="4:14" x14ac:dyDescent="0.25">
      <c r="G266" s="1">
        <f>3803+2574</f>
        <v>6377</v>
      </c>
    </row>
    <row r="269" spans="4:14" x14ac:dyDescent="0.25">
      <c r="D269" s="210"/>
      <c r="H269" s="1">
        <f>12713+7479</f>
        <v>20192</v>
      </c>
    </row>
  </sheetData>
  <autoFilter ref="B13:S235">
    <filterColumn colId="9">
      <filters>
        <filter val="interlocking"/>
      </filters>
    </filterColumn>
  </autoFilter>
  <mergeCells count="25">
    <mergeCell ref="B252:R252"/>
    <mergeCell ref="B237:R237"/>
    <mergeCell ref="B238:B239"/>
    <mergeCell ref="C238:C239"/>
    <mergeCell ref="D238:D239"/>
    <mergeCell ref="E238:H238"/>
    <mergeCell ref="I238:L238"/>
    <mergeCell ref="M238:P238"/>
    <mergeCell ref="Q238:S238"/>
    <mergeCell ref="B12:C12"/>
    <mergeCell ref="D12:G12"/>
    <mergeCell ref="B249:C249"/>
    <mergeCell ref="B9:C9"/>
    <mergeCell ref="D9:G9"/>
    <mergeCell ref="B10:C10"/>
    <mergeCell ref="D10:G10"/>
    <mergeCell ref="B11:C11"/>
    <mergeCell ref="D11:G11"/>
    <mergeCell ref="B8:C8"/>
    <mergeCell ref="D8:G8"/>
    <mergeCell ref="B3:S3"/>
    <mergeCell ref="B4:S4"/>
    <mergeCell ref="B5:S5"/>
    <mergeCell ref="B6:S6"/>
    <mergeCell ref="B7:P7"/>
  </mergeCells>
  <pageMargins left="0.70866141732283472" right="0.70866141732283472" top="0.35433070866141736" bottom="0.55118110236220474" header="0.31496062992125984" footer="0.31496062992125984"/>
  <pageSetup paperSize="9" scale="63"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6"/>
  <sheetViews>
    <sheetView topLeftCell="A157" workbookViewId="0">
      <selection activeCell="Q155" sqref="Q155"/>
    </sheetView>
  </sheetViews>
  <sheetFormatPr defaultColWidth="9.140625" defaultRowHeight="15" x14ac:dyDescent="0.25"/>
  <cols>
    <col min="1" max="5" width="9.140625" style="211"/>
    <col min="6" max="6" width="9.7109375" style="211" bestFit="1" customWidth="1"/>
    <col min="7" max="10" width="9.140625" style="211"/>
    <col min="11" max="11" width="18.28515625" style="211" customWidth="1"/>
    <col min="12" max="16384" width="9.140625" style="211"/>
  </cols>
  <sheetData>
    <row r="2" spans="2:19" ht="21" x14ac:dyDescent="0.25">
      <c r="B2" s="441" t="s">
        <v>0</v>
      </c>
      <c r="C2" s="441"/>
      <c r="D2" s="441"/>
      <c r="E2" s="441"/>
      <c r="F2" s="441"/>
      <c r="G2" s="441"/>
      <c r="H2" s="441"/>
      <c r="I2" s="441"/>
      <c r="J2" s="441"/>
      <c r="K2" s="441"/>
      <c r="L2" s="441"/>
      <c r="M2" s="441"/>
      <c r="N2" s="441"/>
      <c r="O2" s="441"/>
      <c r="P2" s="441"/>
      <c r="Q2" s="441"/>
      <c r="R2" s="441"/>
      <c r="S2" s="441"/>
    </row>
    <row r="3" spans="2:19" ht="21" x14ac:dyDescent="0.25">
      <c r="B3" s="441" t="s">
        <v>1</v>
      </c>
      <c r="C3" s="441"/>
      <c r="D3" s="441"/>
      <c r="E3" s="441"/>
      <c r="F3" s="441"/>
      <c r="G3" s="441"/>
      <c r="H3" s="441"/>
      <c r="I3" s="441"/>
      <c r="J3" s="441"/>
      <c r="K3" s="441"/>
      <c r="L3" s="441"/>
      <c r="M3" s="441"/>
      <c r="N3" s="441"/>
      <c r="O3" s="441"/>
      <c r="P3" s="441"/>
      <c r="Q3" s="441"/>
      <c r="R3" s="441"/>
      <c r="S3" s="441"/>
    </row>
    <row r="4" spans="2:19" ht="21" x14ac:dyDescent="0.25">
      <c r="B4" s="441" t="s">
        <v>2</v>
      </c>
      <c r="C4" s="441"/>
      <c r="D4" s="441"/>
      <c r="E4" s="441"/>
      <c r="F4" s="441"/>
      <c r="G4" s="441"/>
      <c r="H4" s="441"/>
      <c r="I4" s="441"/>
      <c r="J4" s="441"/>
      <c r="K4" s="441"/>
      <c r="L4" s="441"/>
      <c r="M4" s="441"/>
      <c r="N4" s="441"/>
      <c r="O4" s="441"/>
      <c r="P4" s="441"/>
      <c r="Q4" s="441"/>
      <c r="R4" s="441"/>
      <c r="S4" s="441"/>
    </row>
    <row r="5" spans="2:19" ht="18.75" x14ac:dyDescent="0.25">
      <c r="B5" s="442" t="s">
        <v>3</v>
      </c>
      <c r="C5" s="442"/>
      <c r="D5" s="442"/>
      <c r="E5" s="442"/>
      <c r="F5" s="442"/>
      <c r="G5" s="442"/>
      <c r="H5" s="442"/>
      <c r="I5" s="442"/>
      <c r="J5" s="442"/>
      <c r="K5" s="442"/>
      <c r="L5" s="442"/>
      <c r="M5" s="442"/>
      <c r="N5" s="442"/>
      <c r="O5" s="442"/>
      <c r="P5" s="442"/>
      <c r="Q5" s="442"/>
      <c r="R5" s="442"/>
      <c r="S5" s="442"/>
    </row>
    <row r="6" spans="2:19" ht="21" x14ac:dyDescent="0.25">
      <c r="B6" s="366" t="s">
        <v>4</v>
      </c>
      <c r="C6" s="366"/>
      <c r="D6" s="366"/>
      <c r="E6" s="366"/>
      <c r="F6" s="366"/>
      <c r="G6" s="366"/>
      <c r="H6" s="366"/>
      <c r="I6" s="366"/>
      <c r="J6" s="366"/>
      <c r="K6" s="366"/>
      <c r="L6" s="366"/>
      <c r="M6" s="366"/>
      <c r="N6" s="366"/>
      <c r="O6" s="366"/>
      <c r="P6" s="366"/>
      <c r="Q6" s="212"/>
      <c r="R6" s="212"/>
      <c r="S6" s="212"/>
    </row>
    <row r="7" spans="2:19" ht="21" x14ac:dyDescent="0.25">
      <c r="B7" s="439" t="s">
        <v>5</v>
      </c>
      <c r="C7" s="439"/>
      <c r="D7" s="440" t="s">
        <v>492</v>
      </c>
      <c r="E7" s="440"/>
      <c r="F7" s="440"/>
      <c r="G7" s="440"/>
      <c r="H7" s="213"/>
      <c r="I7" s="213"/>
      <c r="J7" s="213"/>
      <c r="K7" s="213"/>
      <c r="L7" s="213"/>
      <c r="M7" s="213"/>
      <c r="N7" s="213"/>
      <c r="O7" s="213"/>
      <c r="P7" s="213"/>
      <c r="Q7" s="213"/>
      <c r="R7" s="213"/>
      <c r="S7" s="213"/>
    </row>
    <row r="8" spans="2:19" ht="21" x14ac:dyDescent="0.25">
      <c r="B8" s="439" t="s">
        <v>7</v>
      </c>
      <c r="C8" s="439"/>
      <c r="D8" s="440" t="s">
        <v>8</v>
      </c>
      <c r="E8" s="440"/>
      <c r="F8" s="440"/>
      <c r="G8" s="440"/>
      <c r="H8" s="213"/>
      <c r="I8" s="213"/>
      <c r="J8" s="213"/>
      <c r="K8" s="213"/>
      <c r="L8" s="213"/>
      <c r="M8" s="213"/>
      <c r="N8" s="213"/>
      <c r="O8" s="213"/>
      <c r="P8" s="213"/>
      <c r="Q8" s="213"/>
      <c r="R8" s="213"/>
      <c r="S8" s="213"/>
    </row>
    <row r="9" spans="2:19" ht="21" x14ac:dyDescent="0.25">
      <c r="B9" s="439" t="s">
        <v>9</v>
      </c>
      <c r="C9" s="439"/>
      <c r="D9" s="440" t="s">
        <v>10</v>
      </c>
      <c r="E9" s="440"/>
      <c r="F9" s="440"/>
      <c r="G9" s="440"/>
      <c r="H9" s="213"/>
      <c r="I9" s="213"/>
      <c r="J9" s="213"/>
      <c r="K9" s="213"/>
      <c r="L9" s="213"/>
      <c r="M9" s="213"/>
      <c r="N9" s="213"/>
      <c r="O9" s="213"/>
      <c r="P9" s="213"/>
      <c r="Q9" s="213"/>
      <c r="R9" s="213"/>
      <c r="S9" s="213"/>
    </row>
    <row r="10" spans="2:19" ht="21" x14ac:dyDescent="0.25">
      <c r="B10" s="439" t="s">
        <v>11</v>
      </c>
      <c r="C10" s="439"/>
      <c r="D10" s="440" t="s">
        <v>12</v>
      </c>
      <c r="E10" s="440"/>
      <c r="F10" s="440"/>
      <c r="G10" s="440"/>
      <c r="H10" s="213"/>
      <c r="I10" s="213"/>
      <c r="J10" s="213"/>
      <c r="K10" s="213"/>
      <c r="L10" s="213"/>
      <c r="M10" s="213"/>
      <c r="N10" s="213"/>
      <c r="O10" s="213"/>
      <c r="P10" s="213"/>
      <c r="Q10" s="213"/>
      <c r="R10" s="213"/>
      <c r="S10" s="213"/>
    </row>
    <row r="11" spans="2:19" ht="21" x14ac:dyDescent="0.25">
      <c r="B11" s="439" t="s">
        <v>13</v>
      </c>
      <c r="C11" s="439"/>
      <c r="D11" s="440" t="s">
        <v>10</v>
      </c>
      <c r="E11" s="440"/>
      <c r="F11" s="440"/>
      <c r="G11" s="440"/>
      <c r="H11" s="213"/>
      <c r="I11" s="213"/>
      <c r="J11" s="213"/>
      <c r="K11" s="213"/>
      <c r="L11" s="213"/>
      <c r="M11" s="213"/>
      <c r="N11" s="213"/>
      <c r="O11" s="213"/>
      <c r="P11" s="213"/>
      <c r="Q11" s="213"/>
      <c r="R11" s="213"/>
      <c r="S11" s="213"/>
    </row>
    <row r="12" spans="2:19" ht="78.75" x14ac:dyDescent="0.25">
      <c r="B12" s="214" t="s">
        <v>14</v>
      </c>
      <c r="C12" s="214" t="s">
        <v>15</v>
      </c>
      <c r="D12" s="214" t="s">
        <v>16</v>
      </c>
      <c r="E12" s="214" t="s">
        <v>17</v>
      </c>
      <c r="F12" s="214" t="s">
        <v>18</v>
      </c>
      <c r="G12" s="214" t="s">
        <v>19</v>
      </c>
      <c r="H12" s="214" t="s">
        <v>20</v>
      </c>
      <c r="I12" s="214" t="s">
        <v>21</v>
      </c>
      <c r="J12" s="214" t="s">
        <v>22</v>
      </c>
      <c r="K12" s="214" t="s">
        <v>23</v>
      </c>
      <c r="L12" s="214" t="s">
        <v>24</v>
      </c>
      <c r="M12" s="214" t="s">
        <v>25</v>
      </c>
      <c r="N12" s="214" t="s">
        <v>26</v>
      </c>
      <c r="O12" s="214" t="s">
        <v>27</v>
      </c>
      <c r="P12" s="214" t="s">
        <v>28</v>
      </c>
      <c r="Q12" s="214" t="s">
        <v>29</v>
      </c>
      <c r="R12" s="214" t="s">
        <v>30</v>
      </c>
      <c r="S12" s="215" t="s">
        <v>31</v>
      </c>
    </row>
    <row r="13" spans="2:19" x14ac:dyDescent="0.25">
      <c r="B13" s="216">
        <v>1</v>
      </c>
      <c r="C13" s="216" t="s">
        <v>62</v>
      </c>
      <c r="D13" s="216" t="s">
        <v>220</v>
      </c>
      <c r="E13" s="216">
        <v>63</v>
      </c>
      <c r="F13" s="216">
        <v>65</v>
      </c>
      <c r="G13" s="216">
        <v>72.5</v>
      </c>
      <c r="H13" s="217">
        <f>E13/1000+0.3</f>
        <v>0.36299999999999999</v>
      </c>
      <c r="I13" s="217">
        <f>E13/1000+1</f>
        <v>1.0629999999999999</v>
      </c>
      <c r="J13" s="217"/>
      <c r="K13" s="217"/>
      <c r="L13" s="217"/>
      <c r="M13" s="217"/>
      <c r="N13" s="217"/>
      <c r="O13" s="217"/>
      <c r="P13" s="217"/>
      <c r="Q13" s="217"/>
      <c r="R13" s="217"/>
      <c r="S13" s="217"/>
    </row>
    <row r="14" spans="2:19" x14ac:dyDescent="0.25">
      <c r="B14" s="216">
        <f>1+B13</f>
        <v>2</v>
      </c>
      <c r="C14" s="216" t="s">
        <v>220</v>
      </c>
      <c r="D14" s="216" t="s">
        <v>479</v>
      </c>
      <c r="E14" s="216">
        <v>63</v>
      </c>
      <c r="F14" s="216">
        <v>52</v>
      </c>
      <c r="G14" s="216">
        <v>45.4</v>
      </c>
      <c r="H14" s="217">
        <f t="shared" ref="H14:H77" si="0">E14/1000+0.3</f>
        <v>0.36299999999999999</v>
      </c>
      <c r="I14" s="217">
        <f t="shared" ref="I14:I77" si="1">E14/1000+1</f>
        <v>1.0629999999999999</v>
      </c>
      <c r="J14" s="217"/>
      <c r="K14" s="217"/>
      <c r="L14" s="217"/>
      <c r="M14" s="217"/>
      <c r="N14" s="217"/>
      <c r="O14" s="217"/>
      <c r="P14" s="217"/>
      <c r="Q14" s="217"/>
      <c r="R14" s="217"/>
      <c r="S14" s="217"/>
    </row>
    <row r="15" spans="2:19" x14ac:dyDescent="0.25">
      <c r="B15" s="216">
        <f t="shared" ref="B15:B78" si="2">1+B14</f>
        <v>3</v>
      </c>
      <c r="C15" s="216" t="s">
        <v>220</v>
      </c>
      <c r="D15" s="216" t="s">
        <v>32</v>
      </c>
      <c r="E15" s="216">
        <v>63</v>
      </c>
      <c r="F15" s="216">
        <v>20</v>
      </c>
      <c r="G15" s="216">
        <v>8.8000000000000007</v>
      </c>
      <c r="H15" s="217">
        <f t="shared" si="0"/>
        <v>0.36299999999999999</v>
      </c>
      <c r="I15" s="217">
        <f t="shared" si="1"/>
        <v>1.0629999999999999</v>
      </c>
      <c r="J15" s="217"/>
      <c r="K15" s="217"/>
      <c r="L15" s="217"/>
      <c r="M15" s="217"/>
      <c r="N15" s="217"/>
      <c r="O15" s="217"/>
      <c r="P15" s="217"/>
      <c r="Q15" s="217"/>
      <c r="R15" s="217"/>
      <c r="S15" s="217"/>
    </row>
    <row r="16" spans="2:19" x14ac:dyDescent="0.25">
      <c r="B16" s="216">
        <f t="shared" si="2"/>
        <v>4</v>
      </c>
      <c r="C16" s="216" t="s">
        <v>32</v>
      </c>
      <c r="D16" s="216" t="s">
        <v>481</v>
      </c>
      <c r="E16" s="216">
        <v>63</v>
      </c>
      <c r="F16" s="216">
        <v>53</v>
      </c>
      <c r="G16" s="216">
        <v>32.200000000000003</v>
      </c>
      <c r="H16" s="217">
        <f t="shared" si="0"/>
        <v>0.36299999999999999</v>
      </c>
      <c r="I16" s="217">
        <f t="shared" si="1"/>
        <v>1.0629999999999999</v>
      </c>
      <c r="J16" s="217"/>
      <c r="K16" s="217"/>
      <c r="L16" s="217"/>
      <c r="M16" s="217"/>
      <c r="N16" s="217"/>
      <c r="O16" s="217"/>
      <c r="P16" s="217"/>
      <c r="Q16" s="217"/>
      <c r="R16" s="217"/>
      <c r="S16" s="217"/>
    </row>
    <row r="17" spans="2:19" x14ac:dyDescent="0.25">
      <c r="B17" s="216">
        <f t="shared" si="2"/>
        <v>5</v>
      </c>
      <c r="C17" s="216" t="s">
        <v>32</v>
      </c>
      <c r="D17" s="216" t="s">
        <v>52</v>
      </c>
      <c r="E17" s="216">
        <v>63</v>
      </c>
      <c r="F17" s="216">
        <v>37</v>
      </c>
      <c r="G17" s="216">
        <v>44.2</v>
      </c>
      <c r="H17" s="217">
        <f t="shared" si="0"/>
        <v>0.36299999999999999</v>
      </c>
      <c r="I17" s="217">
        <f t="shared" si="1"/>
        <v>1.0629999999999999</v>
      </c>
      <c r="J17" s="217"/>
      <c r="K17" s="217"/>
      <c r="L17" s="217"/>
      <c r="M17" s="217"/>
      <c r="N17" s="217"/>
      <c r="O17" s="217"/>
      <c r="P17" s="217"/>
      <c r="Q17" s="217"/>
      <c r="R17" s="217"/>
      <c r="S17" s="217"/>
    </row>
    <row r="18" spans="2:19" x14ac:dyDescent="0.25">
      <c r="B18" s="216">
        <f t="shared" si="2"/>
        <v>6</v>
      </c>
      <c r="C18" s="216" t="s">
        <v>52</v>
      </c>
      <c r="D18" s="216" t="s">
        <v>493</v>
      </c>
      <c r="E18" s="216">
        <v>63</v>
      </c>
      <c r="F18" s="216">
        <v>32</v>
      </c>
      <c r="G18" s="216">
        <v>35.700000000000003</v>
      </c>
      <c r="H18" s="217">
        <f t="shared" si="0"/>
        <v>0.36299999999999999</v>
      </c>
      <c r="I18" s="217">
        <f t="shared" si="1"/>
        <v>1.0629999999999999</v>
      </c>
      <c r="J18" s="217"/>
      <c r="K18" s="217"/>
      <c r="L18" s="217"/>
      <c r="M18" s="217"/>
      <c r="N18" s="217"/>
      <c r="O18" s="217"/>
      <c r="P18" s="217"/>
      <c r="Q18" s="217"/>
      <c r="R18" s="217"/>
      <c r="S18" s="217"/>
    </row>
    <row r="19" spans="2:19" x14ac:dyDescent="0.25">
      <c r="B19" s="216">
        <f t="shared" si="2"/>
        <v>7</v>
      </c>
      <c r="C19" s="216" t="s">
        <v>62</v>
      </c>
      <c r="D19" s="216" t="s">
        <v>494</v>
      </c>
      <c r="E19" s="216">
        <v>63</v>
      </c>
      <c r="F19" s="216">
        <v>83</v>
      </c>
      <c r="G19" s="216">
        <v>82.7</v>
      </c>
      <c r="H19" s="217">
        <f t="shared" si="0"/>
        <v>0.36299999999999999</v>
      </c>
      <c r="I19" s="217">
        <f t="shared" si="1"/>
        <v>1.0629999999999999</v>
      </c>
      <c r="J19" s="217"/>
      <c r="K19" s="217"/>
      <c r="L19" s="217"/>
      <c r="M19" s="217"/>
      <c r="N19" s="217"/>
      <c r="O19" s="217"/>
      <c r="P19" s="217"/>
      <c r="Q19" s="217"/>
      <c r="R19" s="217"/>
      <c r="S19" s="217"/>
    </row>
    <row r="20" spans="2:19" x14ac:dyDescent="0.25">
      <c r="B20" s="216">
        <f t="shared" si="2"/>
        <v>8</v>
      </c>
      <c r="C20" s="216" t="s">
        <v>494</v>
      </c>
      <c r="D20" s="216" t="s">
        <v>495</v>
      </c>
      <c r="E20" s="216">
        <v>63</v>
      </c>
      <c r="F20" s="216">
        <v>11</v>
      </c>
      <c r="G20" s="216">
        <v>9.6999999999999993</v>
      </c>
      <c r="H20" s="217">
        <f t="shared" si="0"/>
        <v>0.36299999999999999</v>
      </c>
      <c r="I20" s="217">
        <f t="shared" si="1"/>
        <v>1.0629999999999999</v>
      </c>
      <c r="J20" s="217"/>
      <c r="K20" s="217"/>
      <c r="L20" s="217"/>
      <c r="M20" s="217"/>
      <c r="N20" s="217"/>
      <c r="O20" s="217"/>
      <c r="P20" s="217"/>
      <c r="Q20" s="217"/>
      <c r="R20" s="217"/>
      <c r="S20" s="217"/>
    </row>
    <row r="21" spans="2:19" x14ac:dyDescent="0.25">
      <c r="B21" s="216">
        <f t="shared" si="2"/>
        <v>9</v>
      </c>
      <c r="C21" s="216" t="s">
        <v>495</v>
      </c>
      <c r="D21" s="216" t="s">
        <v>116</v>
      </c>
      <c r="E21" s="216">
        <v>63</v>
      </c>
      <c r="F21" s="453">
        <v>225</v>
      </c>
      <c r="G21" s="216">
        <v>38.700000000000003</v>
      </c>
      <c r="H21" s="217">
        <f t="shared" si="0"/>
        <v>0.36299999999999999</v>
      </c>
      <c r="I21" s="217">
        <f t="shared" si="1"/>
        <v>1.0629999999999999</v>
      </c>
      <c r="J21" s="217"/>
      <c r="K21" s="217"/>
      <c r="L21" s="217"/>
      <c r="M21" s="217"/>
      <c r="N21" s="217"/>
      <c r="O21" s="217"/>
      <c r="P21" s="217"/>
      <c r="Q21" s="217"/>
      <c r="R21" s="217"/>
      <c r="S21" s="217"/>
    </row>
    <row r="22" spans="2:19" x14ac:dyDescent="0.25">
      <c r="B22" s="216">
        <f t="shared" si="2"/>
        <v>10</v>
      </c>
      <c r="C22" s="216" t="s">
        <v>495</v>
      </c>
      <c r="D22" s="216" t="s">
        <v>116</v>
      </c>
      <c r="E22" s="216">
        <v>63</v>
      </c>
      <c r="F22" s="453"/>
      <c r="G22" s="216">
        <v>13.6</v>
      </c>
      <c r="H22" s="217">
        <f t="shared" si="0"/>
        <v>0.36299999999999999</v>
      </c>
      <c r="I22" s="217">
        <f t="shared" si="1"/>
        <v>1.0629999999999999</v>
      </c>
      <c r="J22" s="217"/>
      <c r="K22" s="217" t="s">
        <v>496</v>
      </c>
      <c r="L22" s="217">
        <f>+G22</f>
        <v>13.6</v>
      </c>
      <c r="M22" s="217">
        <f>+H21</f>
        <v>0.36299999999999999</v>
      </c>
      <c r="N22" s="217">
        <f>+L22*M22</f>
        <v>4.9367999999999999</v>
      </c>
      <c r="O22" s="217">
        <v>13.6</v>
      </c>
      <c r="P22" s="217">
        <v>0.36299999999999999</v>
      </c>
      <c r="Q22" s="217">
        <v>4.9367999999999999</v>
      </c>
      <c r="R22" s="217"/>
      <c r="S22" s="217"/>
    </row>
    <row r="23" spans="2:19" x14ac:dyDescent="0.25">
      <c r="B23" s="216">
        <f t="shared" si="2"/>
        <v>11</v>
      </c>
      <c r="C23" s="216" t="s">
        <v>495</v>
      </c>
      <c r="D23" s="216" t="s">
        <v>116</v>
      </c>
      <c r="E23" s="216">
        <v>63</v>
      </c>
      <c r="F23" s="453"/>
      <c r="G23" s="216">
        <v>43.1</v>
      </c>
      <c r="H23" s="217">
        <f t="shared" si="0"/>
        <v>0.36299999999999999</v>
      </c>
      <c r="I23" s="217">
        <f t="shared" si="1"/>
        <v>1.0629999999999999</v>
      </c>
      <c r="J23" s="217"/>
      <c r="K23" s="217"/>
      <c r="L23" s="217"/>
      <c r="M23" s="217"/>
      <c r="N23" s="217">
        <f t="shared" ref="N23:N86" si="3">+L23*M23</f>
        <v>0</v>
      </c>
      <c r="O23" s="217"/>
      <c r="P23" s="217"/>
      <c r="Q23" s="217">
        <v>0</v>
      </c>
      <c r="R23" s="217"/>
      <c r="S23" s="217"/>
    </row>
    <row r="24" spans="2:19" x14ac:dyDescent="0.25">
      <c r="B24" s="216">
        <f t="shared" si="2"/>
        <v>12</v>
      </c>
      <c r="C24" s="216" t="s">
        <v>469</v>
      </c>
      <c r="D24" s="216" t="s">
        <v>497</v>
      </c>
      <c r="E24" s="216">
        <v>63</v>
      </c>
      <c r="F24" s="216"/>
      <c r="G24" s="216">
        <v>2</v>
      </c>
      <c r="H24" s="217">
        <f t="shared" si="0"/>
        <v>0.36299999999999999</v>
      </c>
      <c r="I24" s="217">
        <f t="shared" si="1"/>
        <v>1.0629999999999999</v>
      </c>
      <c r="J24" s="217"/>
      <c r="K24" s="217" t="s">
        <v>498</v>
      </c>
      <c r="L24" s="217">
        <f t="shared" ref="L24:L81" si="4">+G24</f>
        <v>2</v>
      </c>
      <c r="M24" s="217">
        <f t="shared" ref="M24:M81" si="5">+H23</f>
        <v>0.36299999999999999</v>
      </c>
      <c r="N24" s="217">
        <f t="shared" si="3"/>
        <v>0.72599999999999998</v>
      </c>
      <c r="O24" s="217">
        <v>2</v>
      </c>
      <c r="P24" s="217">
        <v>0.36299999999999999</v>
      </c>
      <c r="Q24" s="217">
        <v>0.72599999999999998</v>
      </c>
      <c r="R24" s="217"/>
      <c r="S24" s="217"/>
    </row>
    <row r="25" spans="2:19" x14ac:dyDescent="0.25">
      <c r="B25" s="216">
        <f t="shared" si="2"/>
        <v>13</v>
      </c>
      <c r="C25" s="216" t="s">
        <v>497</v>
      </c>
      <c r="D25" s="216" t="s">
        <v>499</v>
      </c>
      <c r="E25" s="216">
        <v>63</v>
      </c>
      <c r="F25" s="216"/>
      <c r="G25" s="216">
        <v>33</v>
      </c>
      <c r="H25" s="217">
        <f t="shared" si="0"/>
        <v>0.36299999999999999</v>
      </c>
      <c r="I25" s="217">
        <f t="shared" si="1"/>
        <v>1.0629999999999999</v>
      </c>
      <c r="J25" s="217"/>
      <c r="K25" s="217"/>
      <c r="L25" s="217"/>
      <c r="M25" s="217"/>
      <c r="N25" s="217">
        <f t="shared" si="3"/>
        <v>0</v>
      </c>
      <c r="O25" s="217"/>
      <c r="P25" s="217"/>
      <c r="Q25" s="217">
        <v>0</v>
      </c>
      <c r="R25" s="217"/>
      <c r="S25" s="217"/>
    </row>
    <row r="26" spans="2:19" x14ac:dyDescent="0.25">
      <c r="B26" s="216">
        <f t="shared" si="2"/>
        <v>14</v>
      </c>
      <c r="C26" s="216" t="s">
        <v>190</v>
      </c>
      <c r="D26" s="216" t="s">
        <v>217</v>
      </c>
      <c r="E26" s="216">
        <v>63</v>
      </c>
      <c r="F26" s="216"/>
      <c r="G26" s="216">
        <v>22.4</v>
      </c>
      <c r="H26" s="217">
        <f t="shared" si="0"/>
        <v>0.36299999999999999</v>
      </c>
      <c r="I26" s="217">
        <f t="shared" si="1"/>
        <v>1.0629999999999999</v>
      </c>
      <c r="J26" s="217"/>
      <c r="K26" s="217" t="s">
        <v>496</v>
      </c>
      <c r="L26" s="217">
        <f t="shared" si="4"/>
        <v>22.4</v>
      </c>
      <c r="M26" s="217">
        <f t="shared" si="5"/>
        <v>0.36299999999999999</v>
      </c>
      <c r="N26" s="217">
        <f t="shared" si="3"/>
        <v>8.1311999999999998</v>
      </c>
      <c r="O26" s="217">
        <v>22.4</v>
      </c>
      <c r="P26" s="217">
        <v>0.36299999999999999</v>
      </c>
      <c r="Q26" s="217">
        <v>8.1311999999999998</v>
      </c>
      <c r="R26" s="217"/>
      <c r="S26" s="217"/>
    </row>
    <row r="27" spans="2:19" x14ac:dyDescent="0.25">
      <c r="B27" s="216">
        <f t="shared" si="2"/>
        <v>15</v>
      </c>
      <c r="C27" s="216" t="s">
        <v>217</v>
      </c>
      <c r="D27" s="216" t="s">
        <v>500</v>
      </c>
      <c r="E27" s="216">
        <v>63</v>
      </c>
      <c r="F27" s="216">
        <v>46</v>
      </c>
      <c r="G27" s="216">
        <v>46.5</v>
      </c>
      <c r="H27" s="217">
        <f t="shared" si="0"/>
        <v>0.36299999999999999</v>
      </c>
      <c r="I27" s="217">
        <f t="shared" si="1"/>
        <v>1.0629999999999999</v>
      </c>
      <c r="J27" s="217"/>
      <c r="K27" s="217" t="s">
        <v>496</v>
      </c>
      <c r="L27" s="217">
        <f t="shared" si="4"/>
        <v>46.5</v>
      </c>
      <c r="M27" s="217">
        <f t="shared" si="5"/>
        <v>0.36299999999999999</v>
      </c>
      <c r="N27" s="217">
        <f t="shared" si="3"/>
        <v>16.8795</v>
      </c>
      <c r="O27" s="217">
        <v>46.5</v>
      </c>
      <c r="P27" s="217">
        <v>0.36299999999999999</v>
      </c>
      <c r="Q27" s="217">
        <v>16.8795</v>
      </c>
      <c r="R27" s="217"/>
      <c r="S27" s="217"/>
    </row>
    <row r="28" spans="2:19" x14ac:dyDescent="0.25">
      <c r="B28" s="216">
        <f t="shared" si="2"/>
        <v>16</v>
      </c>
      <c r="C28" s="216" t="s">
        <v>500</v>
      </c>
      <c r="D28" s="216" t="s">
        <v>501</v>
      </c>
      <c r="E28" s="216">
        <v>63</v>
      </c>
      <c r="F28" s="216">
        <v>17</v>
      </c>
      <c r="G28" s="216">
        <v>50.8</v>
      </c>
      <c r="H28" s="217">
        <f t="shared" si="0"/>
        <v>0.36299999999999999</v>
      </c>
      <c r="I28" s="217">
        <f t="shared" si="1"/>
        <v>1.0629999999999999</v>
      </c>
      <c r="J28" s="217"/>
      <c r="K28" s="217"/>
      <c r="L28" s="217"/>
      <c r="M28" s="217"/>
      <c r="N28" s="217">
        <f t="shared" si="3"/>
        <v>0</v>
      </c>
      <c r="O28" s="217"/>
      <c r="P28" s="217"/>
      <c r="Q28" s="217">
        <v>0</v>
      </c>
      <c r="R28" s="217"/>
      <c r="S28" s="217"/>
    </row>
    <row r="29" spans="2:19" x14ac:dyDescent="0.25">
      <c r="B29" s="216">
        <f t="shared" si="2"/>
        <v>17</v>
      </c>
      <c r="C29" s="216" t="s">
        <v>500</v>
      </c>
      <c r="D29" s="216" t="s">
        <v>84</v>
      </c>
      <c r="E29" s="216">
        <v>63</v>
      </c>
      <c r="F29" s="453">
        <v>37</v>
      </c>
      <c r="G29" s="216">
        <v>25.4</v>
      </c>
      <c r="H29" s="217">
        <f t="shared" si="0"/>
        <v>0.36299999999999999</v>
      </c>
      <c r="I29" s="217">
        <f t="shared" si="1"/>
        <v>1.0629999999999999</v>
      </c>
      <c r="J29" s="217"/>
      <c r="K29" s="217" t="s">
        <v>496</v>
      </c>
      <c r="L29" s="217">
        <f t="shared" si="4"/>
        <v>25.4</v>
      </c>
      <c r="M29" s="217">
        <f t="shared" si="5"/>
        <v>0.36299999999999999</v>
      </c>
      <c r="N29" s="217">
        <f t="shared" si="3"/>
        <v>9.2201999999999984</v>
      </c>
      <c r="O29" s="217">
        <v>25.4</v>
      </c>
      <c r="P29" s="217">
        <v>0.36299999999999999</v>
      </c>
      <c r="Q29" s="217">
        <v>9.2201999999999984</v>
      </c>
      <c r="R29" s="217"/>
      <c r="S29" s="217"/>
    </row>
    <row r="30" spans="2:19" x14ac:dyDescent="0.25">
      <c r="B30" s="216">
        <f t="shared" si="2"/>
        <v>18</v>
      </c>
      <c r="C30" s="216" t="s">
        <v>500</v>
      </c>
      <c r="D30" s="216" t="s">
        <v>84</v>
      </c>
      <c r="E30" s="216">
        <v>63</v>
      </c>
      <c r="F30" s="453"/>
      <c r="G30" s="216">
        <v>31.1</v>
      </c>
      <c r="H30" s="217">
        <f t="shared" si="0"/>
        <v>0.36299999999999999</v>
      </c>
      <c r="I30" s="217">
        <f t="shared" si="1"/>
        <v>1.0629999999999999</v>
      </c>
      <c r="J30" s="217"/>
      <c r="K30" s="217" t="s">
        <v>59</v>
      </c>
      <c r="L30" s="217">
        <f t="shared" si="4"/>
        <v>31.1</v>
      </c>
      <c r="M30" s="217">
        <f t="shared" si="5"/>
        <v>0.36299999999999999</v>
      </c>
      <c r="N30" s="217">
        <f t="shared" si="3"/>
        <v>11.289300000000001</v>
      </c>
      <c r="O30" s="217">
        <v>31.1</v>
      </c>
      <c r="P30" s="217">
        <v>0.36299999999999999</v>
      </c>
      <c r="Q30" s="217">
        <v>11.289300000000001</v>
      </c>
      <c r="R30" s="217"/>
      <c r="S30" s="217"/>
    </row>
    <row r="31" spans="2:19" x14ac:dyDescent="0.25">
      <c r="B31" s="216">
        <f t="shared" si="2"/>
        <v>19</v>
      </c>
      <c r="C31" s="216" t="s">
        <v>84</v>
      </c>
      <c r="D31" s="216" t="s">
        <v>502</v>
      </c>
      <c r="E31" s="216">
        <v>63</v>
      </c>
      <c r="F31" s="216"/>
      <c r="G31" s="216">
        <v>29.2</v>
      </c>
      <c r="H31" s="217">
        <f t="shared" si="0"/>
        <v>0.36299999999999999</v>
      </c>
      <c r="I31" s="217">
        <f t="shared" si="1"/>
        <v>1.0629999999999999</v>
      </c>
      <c r="J31" s="217"/>
      <c r="K31" s="217" t="s">
        <v>59</v>
      </c>
      <c r="L31" s="217">
        <f t="shared" si="4"/>
        <v>29.2</v>
      </c>
      <c r="M31" s="217">
        <f t="shared" si="5"/>
        <v>0.36299999999999999</v>
      </c>
      <c r="N31" s="217">
        <f t="shared" si="3"/>
        <v>10.599599999999999</v>
      </c>
      <c r="O31" s="217">
        <v>29.2</v>
      </c>
      <c r="P31" s="217">
        <v>0.36299999999999999</v>
      </c>
      <c r="Q31" s="217">
        <v>10.599599999999999</v>
      </c>
      <c r="R31" s="217"/>
      <c r="S31" s="217"/>
    </row>
    <row r="32" spans="2:19" x14ac:dyDescent="0.25">
      <c r="B32" s="216">
        <f t="shared" si="2"/>
        <v>20</v>
      </c>
      <c r="C32" s="216" t="s">
        <v>502</v>
      </c>
      <c r="D32" s="216" t="s">
        <v>503</v>
      </c>
      <c r="E32" s="216">
        <v>63</v>
      </c>
      <c r="F32" s="453">
        <v>46</v>
      </c>
      <c r="G32" s="216">
        <v>49.9</v>
      </c>
      <c r="H32" s="217">
        <f t="shared" si="0"/>
        <v>0.36299999999999999</v>
      </c>
      <c r="I32" s="217">
        <f t="shared" si="1"/>
        <v>1.0629999999999999</v>
      </c>
      <c r="J32" s="217"/>
      <c r="K32" s="217"/>
      <c r="L32" s="217"/>
      <c r="M32" s="217"/>
      <c r="N32" s="217">
        <f t="shared" si="3"/>
        <v>0</v>
      </c>
      <c r="O32" s="217"/>
      <c r="P32" s="217"/>
      <c r="Q32" s="217">
        <v>0</v>
      </c>
      <c r="R32" s="217"/>
      <c r="S32" s="217"/>
    </row>
    <row r="33" spans="2:19" x14ac:dyDescent="0.25">
      <c r="B33" s="216">
        <f t="shared" si="2"/>
        <v>21</v>
      </c>
      <c r="C33" s="216" t="s">
        <v>502</v>
      </c>
      <c r="D33" s="216" t="s">
        <v>503</v>
      </c>
      <c r="E33" s="216">
        <v>63</v>
      </c>
      <c r="F33" s="453"/>
      <c r="G33" s="216">
        <v>5.8</v>
      </c>
      <c r="H33" s="217">
        <f t="shared" si="0"/>
        <v>0.36299999999999999</v>
      </c>
      <c r="I33" s="217">
        <f t="shared" si="1"/>
        <v>1.0629999999999999</v>
      </c>
      <c r="J33" s="217"/>
      <c r="K33" s="217" t="s">
        <v>490</v>
      </c>
      <c r="L33" s="217">
        <f t="shared" si="4"/>
        <v>5.8</v>
      </c>
      <c r="M33" s="217">
        <f t="shared" si="5"/>
        <v>0.36299999999999999</v>
      </c>
      <c r="N33" s="217">
        <f t="shared" si="3"/>
        <v>2.1053999999999999</v>
      </c>
      <c r="O33" s="217">
        <v>5.8</v>
      </c>
      <c r="P33" s="217">
        <v>0.36299999999999999</v>
      </c>
      <c r="Q33" s="217">
        <v>2.1053999999999999</v>
      </c>
      <c r="R33" s="217"/>
      <c r="S33" s="217"/>
    </row>
    <row r="34" spans="2:19" x14ac:dyDescent="0.25">
      <c r="B34" s="216">
        <f t="shared" si="2"/>
        <v>22</v>
      </c>
      <c r="C34" s="216" t="s">
        <v>503</v>
      </c>
      <c r="D34" s="216" t="s">
        <v>206</v>
      </c>
      <c r="E34" s="216">
        <v>63</v>
      </c>
      <c r="F34" s="216"/>
      <c r="G34" s="216">
        <v>19.3</v>
      </c>
      <c r="H34" s="217">
        <f t="shared" si="0"/>
        <v>0.36299999999999999</v>
      </c>
      <c r="I34" s="217">
        <f t="shared" si="1"/>
        <v>1.0629999999999999</v>
      </c>
      <c r="J34" s="217"/>
      <c r="K34" s="217"/>
      <c r="L34" s="217"/>
      <c r="M34" s="217"/>
      <c r="N34" s="217">
        <f t="shared" si="3"/>
        <v>0</v>
      </c>
      <c r="O34" s="217"/>
      <c r="P34" s="217"/>
      <c r="Q34" s="217">
        <v>0</v>
      </c>
      <c r="R34" s="217"/>
      <c r="S34" s="217"/>
    </row>
    <row r="35" spans="2:19" x14ac:dyDescent="0.25">
      <c r="B35" s="216">
        <f t="shared" si="2"/>
        <v>23</v>
      </c>
      <c r="C35" s="216" t="s">
        <v>206</v>
      </c>
      <c r="D35" s="216" t="s">
        <v>504</v>
      </c>
      <c r="E35" s="216">
        <v>63</v>
      </c>
      <c r="F35" s="216">
        <v>13</v>
      </c>
      <c r="G35" s="216">
        <v>10.3</v>
      </c>
      <c r="H35" s="217">
        <f t="shared" si="0"/>
        <v>0.36299999999999999</v>
      </c>
      <c r="I35" s="217">
        <f t="shared" si="1"/>
        <v>1.0629999999999999</v>
      </c>
      <c r="J35" s="217"/>
      <c r="K35" s="217"/>
      <c r="L35" s="217"/>
      <c r="M35" s="217"/>
      <c r="N35" s="217">
        <f t="shared" si="3"/>
        <v>0</v>
      </c>
      <c r="O35" s="217"/>
      <c r="P35" s="217"/>
      <c r="Q35" s="217">
        <v>0</v>
      </c>
      <c r="R35" s="217"/>
      <c r="S35" s="217"/>
    </row>
    <row r="36" spans="2:19" x14ac:dyDescent="0.25">
      <c r="B36" s="216">
        <f t="shared" si="2"/>
        <v>24</v>
      </c>
      <c r="C36" s="216" t="s">
        <v>503</v>
      </c>
      <c r="D36" s="216" t="s">
        <v>207</v>
      </c>
      <c r="E36" s="216">
        <v>63</v>
      </c>
      <c r="F36" s="216">
        <v>21</v>
      </c>
      <c r="G36" s="216">
        <v>24</v>
      </c>
      <c r="H36" s="217">
        <f t="shared" si="0"/>
        <v>0.36299999999999999</v>
      </c>
      <c r="I36" s="217">
        <f t="shared" si="1"/>
        <v>1.0629999999999999</v>
      </c>
      <c r="J36" s="217"/>
      <c r="K36" s="217"/>
      <c r="L36" s="217"/>
      <c r="M36" s="217"/>
      <c r="N36" s="217">
        <f t="shared" si="3"/>
        <v>0</v>
      </c>
      <c r="O36" s="217"/>
      <c r="P36" s="217"/>
      <c r="Q36" s="217">
        <v>0</v>
      </c>
      <c r="R36" s="217"/>
      <c r="S36" s="217"/>
    </row>
    <row r="37" spans="2:19" x14ac:dyDescent="0.25">
      <c r="B37" s="216">
        <f t="shared" si="2"/>
        <v>25</v>
      </c>
      <c r="C37" s="216" t="s">
        <v>503</v>
      </c>
      <c r="D37" s="216" t="s">
        <v>207</v>
      </c>
      <c r="E37" s="216">
        <v>63</v>
      </c>
      <c r="F37" s="216"/>
      <c r="G37" s="216">
        <v>2</v>
      </c>
      <c r="H37" s="217">
        <f t="shared" si="0"/>
        <v>0.36299999999999999</v>
      </c>
      <c r="I37" s="217">
        <f t="shared" si="1"/>
        <v>1.0629999999999999</v>
      </c>
      <c r="J37" s="217"/>
      <c r="K37" s="217" t="s">
        <v>490</v>
      </c>
      <c r="L37" s="217">
        <f t="shared" si="4"/>
        <v>2</v>
      </c>
      <c r="M37" s="217">
        <f t="shared" si="5"/>
        <v>0.36299999999999999</v>
      </c>
      <c r="N37" s="217">
        <f t="shared" si="3"/>
        <v>0.72599999999999998</v>
      </c>
      <c r="O37" s="217">
        <v>2</v>
      </c>
      <c r="P37" s="217">
        <v>0.36299999999999999</v>
      </c>
      <c r="Q37" s="217">
        <v>0.72599999999999998</v>
      </c>
      <c r="R37" s="217"/>
      <c r="S37" s="217"/>
    </row>
    <row r="38" spans="2:19" x14ac:dyDescent="0.25">
      <c r="B38" s="216">
        <f t="shared" si="2"/>
        <v>26</v>
      </c>
      <c r="C38" s="216" t="s">
        <v>207</v>
      </c>
      <c r="D38" s="216" t="s">
        <v>505</v>
      </c>
      <c r="E38" s="216">
        <v>63</v>
      </c>
      <c r="F38" s="216"/>
      <c r="G38" s="216">
        <v>64.400000000000006</v>
      </c>
      <c r="H38" s="217">
        <f t="shared" si="0"/>
        <v>0.36299999999999999</v>
      </c>
      <c r="I38" s="217">
        <f t="shared" si="1"/>
        <v>1.0629999999999999</v>
      </c>
      <c r="J38" s="217"/>
      <c r="K38" s="217"/>
      <c r="L38" s="217"/>
      <c r="M38" s="217"/>
      <c r="N38" s="217">
        <f t="shared" si="3"/>
        <v>0</v>
      </c>
      <c r="O38" s="217"/>
      <c r="P38" s="217"/>
      <c r="Q38" s="217">
        <v>0</v>
      </c>
      <c r="R38" s="217"/>
      <c r="S38" s="217"/>
    </row>
    <row r="39" spans="2:19" x14ac:dyDescent="0.25">
      <c r="B39" s="216">
        <f t="shared" si="2"/>
        <v>27</v>
      </c>
      <c r="C39" s="216" t="s">
        <v>207</v>
      </c>
      <c r="D39" s="216" t="s">
        <v>44</v>
      </c>
      <c r="E39" s="216">
        <v>63</v>
      </c>
      <c r="F39" s="216">
        <v>128</v>
      </c>
      <c r="G39" s="216">
        <v>126.1</v>
      </c>
      <c r="H39" s="217">
        <f t="shared" si="0"/>
        <v>0.36299999999999999</v>
      </c>
      <c r="I39" s="217">
        <f t="shared" si="1"/>
        <v>1.0629999999999999</v>
      </c>
      <c r="J39" s="217"/>
      <c r="K39" s="217"/>
      <c r="L39" s="217"/>
      <c r="M39" s="217"/>
      <c r="N39" s="217">
        <f t="shared" si="3"/>
        <v>0</v>
      </c>
      <c r="O39" s="217"/>
      <c r="P39" s="217"/>
      <c r="Q39" s="217">
        <v>0</v>
      </c>
      <c r="R39" s="217"/>
      <c r="S39" s="217"/>
    </row>
    <row r="40" spans="2:19" x14ac:dyDescent="0.25">
      <c r="B40" s="216">
        <f t="shared" si="2"/>
        <v>28</v>
      </c>
      <c r="C40" s="216" t="s">
        <v>44</v>
      </c>
      <c r="D40" s="216" t="s">
        <v>53</v>
      </c>
      <c r="E40" s="216">
        <v>63</v>
      </c>
      <c r="F40" s="216">
        <v>46</v>
      </c>
      <c r="G40" s="216">
        <v>49.9</v>
      </c>
      <c r="H40" s="217">
        <f t="shared" si="0"/>
        <v>0.36299999999999999</v>
      </c>
      <c r="I40" s="217">
        <f t="shared" si="1"/>
        <v>1.0629999999999999</v>
      </c>
      <c r="J40" s="217"/>
      <c r="K40" s="217"/>
      <c r="L40" s="217"/>
      <c r="M40" s="217"/>
      <c r="N40" s="217">
        <f t="shared" si="3"/>
        <v>0</v>
      </c>
      <c r="O40" s="217"/>
      <c r="P40" s="217"/>
      <c r="Q40" s="217">
        <v>0</v>
      </c>
      <c r="R40" s="217"/>
      <c r="S40" s="217"/>
    </row>
    <row r="41" spans="2:19" x14ac:dyDescent="0.25">
      <c r="B41" s="216">
        <f t="shared" si="2"/>
        <v>29</v>
      </c>
      <c r="C41" s="216" t="s">
        <v>53</v>
      </c>
      <c r="D41" s="216" t="s">
        <v>506</v>
      </c>
      <c r="E41" s="216">
        <v>63</v>
      </c>
      <c r="F41" s="216"/>
      <c r="G41" s="216">
        <v>3.8</v>
      </c>
      <c r="H41" s="217">
        <f t="shared" si="0"/>
        <v>0.36299999999999999</v>
      </c>
      <c r="I41" s="217">
        <f t="shared" si="1"/>
        <v>1.0629999999999999</v>
      </c>
      <c r="J41" s="217"/>
      <c r="K41" s="217" t="s">
        <v>59</v>
      </c>
      <c r="L41" s="217">
        <f t="shared" si="4"/>
        <v>3.8</v>
      </c>
      <c r="M41" s="217">
        <f t="shared" si="5"/>
        <v>0.36299999999999999</v>
      </c>
      <c r="N41" s="217">
        <f t="shared" si="3"/>
        <v>1.3794</v>
      </c>
      <c r="O41" s="217">
        <v>3.8</v>
      </c>
      <c r="P41" s="217">
        <v>0.36299999999999999</v>
      </c>
      <c r="Q41" s="217">
        <v>1.3794</v>
      </c>
      <c r="R41" s="217"/>
      <c r="S41" s="217"/>
    </row>
    <row r="42" spans="2:19" x14ac:dyDescent="0.25">
      <c r="B42" s="216">
        <f t="shared" si="2"/>
        <v>30</v>
      </c>
      <c r="C42" s="216" t="s">
        <v>53</v>
      </c>
      <c r="D42" s="216" t="s">
        <v>478</v>
      </c>
      <c r="E42" s="216">
        <v>63</v>
      </c>
      <c r="F42" s="216">
        <v>121</v>
      </c>
      <c r="G42" s="216">
        <v>111.5</v>
      </c>
      <c r="H42" s="217">
        <f t="shared" si="0"/>
        <v>0.36299999999999999</v>
      </c>
      <c r="I42" s="217">
        <f t="shared" si="1"/>
        <v>1.0629999999999999</v>
      </c>
      <c r="J42" s="217"/>
      <c r="K42" s="217"/>
      <c r="L42" s="217"/>
      <c r="M42" s="217"/>
      <c r="N42" s="217">
        <f t="shared" si="3"/>
        <v>0</v>
      </c>
      <c r="O42" s="217"/>
      <c r="P42" s="217"/>
      <c r="Q42" s="217">
        <v>0</v>
      </c>
      <c r="R42" s="217"/>
      <c r="S42" s="217"/>
    </row>
    <row r="43" spans="2:19" x14ac:dyDescent="0.25">
      <c r="B43" s="216">
        <f t="shared" si="2"/>
        <v>31</v>
      </c>
      <c r="C43" s="216" t="s">
        <v>478</v>
      </c>
      <c r="D43" s="216" t="s">
        <v>465</v>
      </c>
      <c r="E43" s="216">
        <v>63</v>
      </c>
      <c r="F43" s="216">
        <v>28</v>
      </c>
      <c r="G43" s="216">
        <v>20.7</v>
      </c>
      <c r="H43" s="217">
        <f t="shared" si="0"/>
        <v>0.36299999999999999</v>
      </c>
      <c r="I43" s="217">
        <f t="shared" si="1"/>
        <v>1.0629999999999999</v>
      </c>
      <c r="J43" s="217"/>
      <c r="K43" s="217"/>
      <c r="L43" s="217"/>
      <c r="M43" s="217"/>
      <c r="N43" s="217">
        <f t="shared" si="3"/>
        <v>0</v>
      </c>
      <c r="O43" s="217"/>
      <c r="P43" s="217"/>
      <c r="Q43" s="217">
        <v>0</v>
      </c>
      <c r="R43" s="217"/>
      <c r="S43" s="217"/>
    </row>
    <row r="44" spans="2:19" x14ac:dyDescent="0.25">
      <c r="B44" s="216">
        <f t="shared" si="2"/>
        <v>32</v>
      </c>
      <c r="C44" s="216" t="s">
        <v>480</v>
      </c>
      <c r="D44" s="216" t="s">
        <v>478</v>
      </c>
      <c r="E44" s="216">
        <v>63</v>
      </c>
      <c r="F44" s="216">
        <v>37</v>
      </c>
      <c r="G44" s="216">
        <v>46.3</v>
      </c>
      <c r="H44" s="217">
        <f t="shared" si="0"/>
        <v>0.36299999999999999</v>
      </c>
      <c r="I44" s="217">
        <f t="shared" si="1"/>
        <v>1.0629999999999999</v>
      </c>
      <c r="J44" s="217"/>
      <c r="K44" s="217"/>
      <c r="L44" s="217"/>
      <c r="M44" s="217"/>
      <c r="N44" s="217">
        <f t="shared" si="3"/>
        <v>0</v>
      </c>
      <c r="O44" s="217"/>
      <c r="P44" s="217"/>
      <c r="Q44" s="217">
        <v>0</v>
      </c>
      <c r="R44" s="217"/>
      <c r="S44" s="217"/>
    </row>
    <row r="45" spans="2:19" x14ac:dyDescent="0.25">
      <c r="B45" s="216">
        <f t="shared" si="2"/>
        <v>33</v>
      </c>
      <c r="C45" s="216" t="s">
        <v>53</v>
      </c>
      <c r="D45" s="216" t="s">
        <v>180</v>
      </c>
      <c r="E45" s="216">
        <v>63</v>
      </c>
      <c r="F45" s="216">
        <v>130</v>
      </c>
      <c r="G45" s="216">
        <v>125.6</v>
      </c>
      <c r="H45" s="217">
        <f t="shared" si="0"/>
        <v>0.36299999999999999</v>
      </c>
      <c r="I45" s="217">
        <f t="shared" si="1"/>
        <v>1.0629999999999999</v>
      </c>
      <c r="J45" s="217"/>
      <c r="K45" s="217"/>
      <c r="L45" s="217"/>
      <c r="M45" s="217"/>
      <c r="N45" s="217">
        <f t="shared" si="3"/>
        <v>0</v>
      </c>
      <c r="O45" s="217"/>
      <c r="P45" s="217"/>
      <c r="Q45" s="217">
        <v>0</v>
      </c>
      <c r="R45" s="217"/>
      <c r="S45" s="217"/>
    </row>
    <row r="46" spans="2:19" x14ac:dyDescent="0.25">
      <c r="B46" s="216">
        <f t="shared" si="2"/>
        <v>34</v>
      </c>
      <c r="C46" s="216" t="s">
        <v>180</v>
      </c>
      <c r="D46" s="216" t="s">
        <v>81</v>
      </c>
      <c r="E46" s="216">
        <v>63</v>
      </c>
      <c r="F46" s="216"/>
      <c r="G46" s="216">
        <v>7</v>
      </c>
      <c r="H46" s="217">
        <f t="shared" si="0"/>
        <v>0.36299999999999999</v>
      </c>
      <c r="I46" s="217">
        <f t="shared" si="1"/>
        <v>1.0629999999999999</v>
      </c>
      <c r="J46" s="217"/>
      <c r="K46" s="217"/>
      <c r="L46" s="217"/>
      <c r="M46" s="217"/>
      <c r="N46" s="217">
        <f t="shared" si="3"/>
        <v>0</v>
      </c>
      <c r="O46" s="217"/>
      <c r="P46" s="217"/>
      <c r="Q46" s="217">
        <v>0</v>
      </c>
      <c r="R46" s="217"/>
      <c r="S46" s="217"/>
    </row>
    <row r="47" spans="2:19" x14ac:dyDescent="0.25">
      <c r="B47" s="216">
        <f t="shared" si="2"/>
        <v>35</v>
      </c>
      <c r="C47" s="216" t="s">
        <v>180</v>
      </c>
      <c r="D47" s="216" t="s">
        <v>507</v>
      </c>
      <c r="E47" s="216">
        <v>63</v>
      </c>
      <c r="F47" s="216">
        <f>111+83</f>
        <v>194</v>
      </c>
      <c r="G47" s="216">
        <v>188</v>
      </c>
      <c r="H47" s="217">
        <f t="shared" si="0"/>
        <v>0.36299999999999999</v>
      </c>
      <c r="I47" s="217">
        <f t="shared" si="1"/>
        <v>1.0629999999999999</v>
      </c>
      <c r="J47" s="217"/>
      <c r="K47" s="217"/>
      <c r="L47" s="217"/>
      <c r="M47" s="217"/>
      <c r="N47" s="217">
        <f t="shared" si="3"/>
        <v>0</v>
      </c>
      <c r="O47" s="217"/>
      <c r="P47" s="217"/>
      <c r="Q47" s="217">
        <v>0</v>
      </c>
      <c r="R47" s="217"/>
      <c r="S47" s="217"/>
    </row>
    <row r="48" spans="2:19" x14ac:dyDescent="0.25">
      <c r="B48" s="216">
        <f t="shared" si="2"/>
        <v>36</v>
      </c>
      <c r="C48" s="216" t="s">
        <v>180</v>
      </c>
      <c r="D48" s="216" t="s">
        <v>46</v>
      </c>
      <c r="E48" s="216">
        <v>75</v>
      </c>
      <c r="F48" s="216">
        <v>180</v>
      </c>
      <c r="G48" s="216">
        <v>174.7</v>
      </c>
      <c r="H48" s="217">
        <f t="shared" si="0"/>
        <v>0.375</v>
      </c>
      <c r="I48" s="217">
        <f t="shared" si="1"/>
        <v>1.075</v>
      </c>
      <c r="J48" s="217"/>
      <c r="K48" s="217"/>
      <c r="L48" s="217"/>
      <c r="M48" s="217"/>
      <c r="N48" s="217">
        <f t="shared" si="3"/>
        <v>0</v>
      </c>
      <c r="O48" s="217"/>
      <c r="P48" s="217"/>
      <c r="Q48" s="217">
        <v>0</v>
      </c>
      <c r="R48" s="217"/>
      <c r="S48" s="217"/>
    </row>
    <row r="49" spans="2:19" x14ac:dyDescent="0.25">
      <c r="B49" s="216">
        <f t="shared" si="2"/>
        <v>37</v>
      </c>
      <c r="C49" s="216" t="s">
        <v>46</v>
      </c>
      <c r="D49" s="216" t="s">
        <v>508</v>
      </c>
      <c r="E49" s="216">
        <v>75</v>
      </c>
      <c r="F49" s="216"/>
      <c r="G49" s="216">
        <v>9</v>
      </c>
      <c r="H49" s="217">
        <f t="shared" si="0"/>
        <v>0.375</v>
      </c>
      <c r="I49" s="217">
        <f t="shared" si="1"/>
        <v>1.075</v>
      </c>
      <c r="J49" s="217"/>
      <c r="K49" s="217" t="s">
        <v>490</v>
      </c>
      <c r="L49" s="217">
        <f t="shared" si="4"/>
        <v>9</v>
      </c>
      <c r="M49" s="217">
        <f t="shared" si="5"/>
        <v>0.375</v>
      </c>
      <c r="N49" s="217">
        <f t="shared" si="3"/>
        <v>3.375</v>
      </c>
      <c r="O49" s="217">
        <v>9</v>
      </c>
      <c r="P49" s="217">
        <v>0.375</v>
      </c>
      <c r="Q49" s="217">
        <v>3.375</v>
      </c>
      <c r="R49" s="217"/>
      <c r="S49" s="217"/>
    </row>
    <row r="50" spans="2:19" x14ac:dyDescent="0.25">
      <c r="B50" s="216">
        <f t="shared" si="2"/>
        <v>38</v>
      </c>
      <c r="C50" s="216" t="s">
        <v>46</v>
      </c>
      <c r="D50" s="216" t="s">
        <v>509</v>
      </c>
      <c r="E50" s="216">
        <v>75</v>
      </c>
      <c r="F50" s="216"/>
      <c r="G50" s="216">
        <v>8.1999999999999993</v>
      </c>
      <c r="H50" s="217">
        <f t="shared" si="0"/>
        <v>0.375</v>
      </c>
      <c r="I50" s="217">
        <f t="shared" si="1"/>
        <v>1.075</v>
      </c>
      <c r="J50" s="217"/>
      <c r="K50" s="217" t="s">
        <v>490</v>
      </c>
      <c r="L50" s="217">
        <f t="shared" si="4"/>
        <v>8.1999999999999993</v>
      </c>
      <c r="M50" s="217">
        <f t="shared" si="5"/>
        <v>0.375</v>
      </c>
      <c r="N50" s="217">
        <f t="shared" si="3"/>
        <v>3.0749999999999997</v>
      </c>
      <c r="O50" s="217">
        <v>8.1999999999999993</v>
      </c>
      <c r="P50" s="217">
        <v>0.375</v>
      </c>
      <c r="Q50" s="217">
        <v>3.0749999999999997</v>
      </c>
      <c r="R50" s="217"/>
      <c r="S50" s="217"/>
    </row>
    <row r="51" spans="2:19" x14ac:dyDescent="0.25">
      <c r="B51" s="216">
        <f t="shared" si="2"/>
        <v>39</v>
      </c>
      <c r="C51" s="216" t="s">
        <v>46</v>
      </c>
      <c r="D51" s="216" t="s">
        <v>509</v>
      </c>
      <c r="E51" s="216">
        <v>75</v>
      </c>
      <c r="F51" s="216">
        <v>125</v>
      </c>
      <c r="G51" s="216">
        <v>125</v>
      </c>
      <c r="H51" s="217">
        <f t="shared" si="0"/>
        <v>0.375</v>
      </c>
      <c r="I51" s="217">
        <f t="shared" si="1"/>
        <v>1.075</v>
      </c>
      <c r="J51" s="217"/>
      <c r="K51" s="217"/>
      <c r="L51" s="217"/>
      <c r="M51" s="217"/>
      <c r="N51" s="217">
        <f t="shared" si="3"/>
        <v>0</v>
      </c>
      <c r="O51" s="217"/>
      <c r="P51" s="217"/>
      <c r="Q51" s="217">
        <v>0</v>
      </c>
      <c r="R51" s="217"/>
      <c r="S51" s="217"/>
    </row>
    <row r="52" spans="2:19" x14ac:dyDescent="0.25">
      <c r="B52" s="216">
        <f t="shared" si="2"/>
        <v>40</v>
      </c>
      <c r="C52" s="216" t="s">
        <v>509</v>
      </c>
      <c r="D52" s="216" t="s">
        <v>53</v>
      </c>
      <c r="E52" s="216">
        <v>63</v>
      </c>
      <c r="F52" s="216">
        <v>198</v>
      </c>
      <c r="G52" s="216">
        <v>198</v>
      </c>
      <c r="H52" s="217">
        <f t="shared" si="0"/>
        <v>0.36299999999999999</v>
      </c>
      <c r="I52" s="217">
        <f t="shared" si="1"/>
        <v>1.0629999999999999</v>
      </c>
      <c r="J52" s="217"/>
      <c r="K52" s="217"/>
      <c r="L52" s="217"/>
      <c r="M52" s="217"/>
      <c r="N52" s="217">
        <f t="shared" si="3"/>
        <v>0</v>
      </c>
      <c r="O52" s="217"/>
      <c r="P52" s="217"/>
      <c r="Q52" s="217">
        <v>0</v>
      </c>
      <c r="R52" s="217"/>
      <c r="S52" s="217"/>
    </row>
    <row r="53" spans="2:19" x14ac:dyDescent="0.25">
      <c r="B53" s="216">
        <f t="shared" si="2"/>
        <v>41</v>
      </c>
      <c r="C53" s="216" t="s">
        <v>53</v>
      </c>
      <c r="D53" s="216" t="s">
        <v>506</v>
      </c>
      <c r="E53" s="216">
        <v>63</v>
      </c>
      <c r="F53" s="216"/>
      <c r="G53" s="216">
        <v>6.5</v>
      </c>
      <c r="H53" s="217">
        <f t="shared" si="0"/>
        <v>0.36299999999999999</v>
      </c>
      <c r="I53" s="217">
        <f t="shared" si="1"/>
        <v>1.0629999999999999</v>
      </c>
      <c r="J53" s="217"/>
      <c r="K53" s="217" t="s">
        <v>490</v>
      </c>
      <c r="L53" s="217">
        <f t="shared" si="4"/>
        <v>6.5</v>
      </c>
      <c r="M53" s="217">
        <f t="shared" si="5"/>
        <v>0.36299999999999999</v>
      </c>
      <c r="N53" s="217">
        <f t="shared" si="3"/>
        <v>2.3594999999999997</v>
      </c>
      <c r="O53" s="217">
        <v>6.5</v>
      </c>
      <c r="P53" s="217">
        <v>0.36299999999999999</v>
      </c>
      <c r="Q53" s="217">
        <v>2.3594999999999997</v>
      </c>
      <c r="R53" s="217"/>
      <c r="S53" s="217"/>
    </row>
    <row r="54" spans="2:19" x14ac:dyDescent="0.25">
      <c r="B54" s="216">
        <f t="shared" si="2"/>
        <v>42</v>
      </c>
      <c r="C54" s="216" t="s">
        <v>509</v>
      </c>
      <c r="D54" s="216" t="s">
        <v>131</v>
      </c>
      <c r="E54" s="216">
        <v>63</v>
      </c>
      <c r="F54" s="216">
        <v>51</v>
      </c>
      <c r="G54" s="216">
        <v>53</v>
      </c>
      <c r="H54" s="217">
        <f t="shared" si="0"/>
        <v>0.36299999999999999</v>
      </c>
      <c r="I54" s="217">
        <f t="shared" si="1"/>
        <v>1.0629999999999999</v>
      </c>
      <c r="J54" s="217"/>
      <c r="K54" s="217"/>
      <c r="L54" s="217"/>
      <c r="M54" s="217"/>
      <c r="N54" s="217">
        <f t="shared" si="3"/>
        <v>0</v>
      </c>
      <c r="O54" s="217"/>
      <c r="P54" s="217"/>
      <c r="Q54" s="217">
        <v>0</v>
      </c>
      <c r="R54" s="217"/>
      <c r="S54" s="217"/>
    </row>
    <row r="55" spans="2:19" x14ac:dyDescent="0.25">
      <c r="B55" s="216">
        <f t="shared" si="2"/>
        <v>43</v>
      </c>
      <c r="C55" s="216" t="s">
        <v>131</v>
      </c>
      <c r="D55" s="216" t="s">
        <v>48</v>
      </c>
      <c r="E55" s="216">
        <v>63</v>
      </c>
      <c r="F55" s="453">
        <v>98</v>
      </c>
      <c r="G55" s="216">
        <v>59</v>
      </c>
      <c r="H55" s="217">
        <f t="shared" si="0"/>
        <v>0.36299999999999999</v>
      </c>
      <c r="I55" s="217">
        <f t="shared" si="1"/>
        <v>1.0629999999999999</v>
      </c>
      <c r="J55" s="217"/>
      <c r="K55" s="217"/>
      <c r="L55" s="217"/>
      <c r="M55" s="217"/>
      <c r="N55" s="217">
        <f t="shared" si="3"/>
        <v>0</v>
      </c>
      <c r="O55" s="217"/>
      <c r="P55" s="217"/>
      <c r="Q55" s="217">
        <v>0</v>
      </c>
      <c r="R55" s="217"/>
      <c r="S55" s="217"/>
    </row>
    <row r="56" spans="2:19" x14ac:dyDescent="0.25">
      <c r="B56" s="216">
        <f t="shared" si="2"/>
        <v>44</v>
      </c>
      <c r="C56" s="216" t="s">
        <v>131</v>
      </c>
      <c r="D56" s="216" t="s">
        <v>48</v>
      </c>
      <c r="E56" s="216">
        <v>63</v>
      </c>
      <c r="F56" s="453"/>
      <c r="G56" s="216">
        <v>3</v>
      </c>
      <c r="H56" s="217">
        <f t="shared" si="0"/>
        <v>0.36299999999999999</v>
      </c>
      <c r="I56" s="217">
        <f t="shared" si="1"/>
        <v>1.0629999999999999</v>
      </c>
      <c r="J56" s="217"/>
      <c r="K56" s="217" t="s">
        <v>490</v>
      </c>
      <c r="L56" s="217">
        <f t="shared" si="4"/>
        <v>3</v>
      </c>
      <c r="M56" s="217">
        <f t="shared" si="5"/>
        <v>0.36299999999999999</v>
      </c>
      <c r="N56" s="217">
        <f t="shared" si="3"/>
        <v>1.089</v>
      </c>
      <c r="O56" s="217">
        <v>3</v>
      </c>
      <c r="P56" s="217">
        <v>0.36299999999999999</v>
      </c>
      <c r="Q56" s="217">
        <v>1.089</v>
      </c>
      <c r="R56" s="217"/>
      <c r="S56" s="217"/>
    </row>
    <row r="57" spans="2:19" x14ac:dyDescent="0.25">
      <c r="B57" s="216">
        <f t="shared" si="2"/>
        <v>45</v>
      </c>
      <c r="C57" s="216" t="s">
        <v>131</v>
      </c>
      <c r="D57" s="216" t="s">
        <v>510</v>
      </c>
      <c r="E57" s="216">
        <v>63</v>
      </c>
      <c r="F57" s="453">
        <v>76</v>
      </c>
      <c r="G57" s="216">
        <v>80.3</v>
      </c>
      <c r="H57" s="217">
        <f t="shared" si="0"/>
        <v>0.36299999999999999</v>
      </c>
      <c r="I57" s="217">
        <f t="shared" si="1"/>
        <v>1.0629999999999999</v>
      </c>
      <c r="J57" s="217"/>
      <c r="K57" s="217"/>
      <c r="L57" s="217"/>
      <c r="M57" s="217"/>
      <c r="N57" s="217">
        <f t="shared" si="3"/>
        <v>0</v>
      </c>
      <c r="O57" s="217"/>
      <c r="P57" s="217"/>
      <c r="Q57" s="217">
        <v>0</v>
      </c>
      <c r="R57" s="217"/>
      <c r="S57" s="217"/>
    </row>
    <row r="58" spans="2:19" x14ac:dyDescent="0.25">
      <c r="B58" s="216">
        <f t="shared" si="2"/>
        <v>46</v>
      </c>
      <c r="C58" s="216" t="s">
        <v>510</v>
      </c>
      <c r="D58" s="216" t="s">
        <v>511</v>
      </c>
      <c r="E58" s="216">
        <v>63</v>
      </c>
      <c r="F58" s="453"/>
      <c r="G58" s="216">
        <v>2.5</v>
      </c>
      <c r="H58" s="217">
        <f t="shared" si="0"/>
        <v>0.36299999999999999</v>
      </c>
      <c r="I58" s="217">
        <f t="shared" si="1"/>
        <v>1.0629999999999999</v>
      </c>
      <c r="J58" s="217"/>
      <c r="K58" s="217"/>
      <c r="L58" s="217"/>
      <c r="M58" s="217"/>
      <c r="N58" s="217">
        <f t="shared" si="3"/>
        <v>0</v>
      </c>
      <c r="O58" s="217"/>
      <c r="P58" s="217"/>
      <c r="Q58" s="217">
        <v>0</v>
      </c>
      <c r="R58" s="217"/>
      <c r="S58" s="217"/>
    </row>
    <row r="59" spans="2:19" x14ac:dyDescent="0.25">
      <c r="B59" s="216">
        <f t="shared" si="2"/>
        <v>47</v>
      </c>
      <c r="C59" s="216" t="s">
        <v>510</v>
      </c>
      <c r="D59" s="216" t="s">
        <v>511</v>
      </c>
      <c r="E59" s="216">
        <v>63</v>
      </c>
      <c r="F59" s="216">
        <v>118</v>
      </c>
      <c r="G59" s="216">
        <v>124.3</v>
      </c>
      <c r="H59" s="217">
        <f t="shared" si="0"/>
        <v>0.36299999999999999</v>
      </c>
      <c r="I59" s="217">
        <f t="shared" si="1"/>
        <v>1.0629999999999999</v>
      </c>
      <c r="J59" s="217"/>
      <c r="K59" s="217" t="s">
        <v>512</v>
      </c>
      <c r="L59" s="217">
        <f t="shared" si="4"/>
        <v>124.3</v>
      </c>
      <c r="M59" s="217">
        <f t="shared" si="5"/>
        <v>0.36299999999999999</v>
      </c>
      <c r="N59" s="217">
        <f t="shared" si="3"/>
        <v>45.120899999999999</v>
      </c>
      <c r="O59" s="217">
        <v>124.3</v>
      </c>
      <c r="P59" s="217">
        <v>0.36299999999999999</v>
      </c>
      <c r="Q59" s="217">
        <v>45.120899999999999</v>
      </c>
      <c r="R59" s="217"/>
      <c r="S59" s="217"/>
    </row>
    <row r="60" spans="2:19" x14ac:dyDescent="0.25">
      <c r="B60" s="216">
        <f t="shared" si="2"/>
        <v>48</v>
      </c>
      <c r="C60" s="216" t="s">
        <v>510</v>
      </c>
      <c r="D60" s="216" t="s">
        <v>52</v>
      </c>
      <c r="E60" s="216">
        <v>63</v>
      </c>
      <c r="F60" s="216">
        <v>429</v>
      </c>
      <c r="G60" s="216">
        <v>421.1</v>
      </c>
      <c r="H60" s="217">
        <f t="shared" si="0"/>
        <v>0.36299999999999999</v>
      </c>
      <c r="I60" s="217">
        <f t="shared" si="1"/>
        <v>1.0629999999999999</v>
      </c>
      <c r="J60" s="217"/>
      <c r="K60" s="217"/>
      <c r="L60" s="217"/>
      <c r="M60" s="217"/>
      <c r="N60" s="217">
        <f t="shared" si="3"/>
        <v>0</v>
      </c>
      <c r="O60" s="217"/>
      <c r="P60" s="217"/>
      <c r="Q60" s="217">
        <v>0</v>
      </c>
      <c r="R60" s="217"/>
      <c r="S60" s="217"/>
    </row>
    <row r="61" spans="2:19" x14ac:dyDescent="0.25">
      <c r="B61" s="216">
        <f t="shared" si="2"/>
        <v>49</v>
      </c>
      <c r="C61" s="216" t="s">
        <v>46</v>
      </c>
      <c r="D61" s="216" t="s">
        <v>107</v>
      </c>
      <c r="E61" s="216">
        <v>63</v>
      </c>
      <c r="F61" s="216">
        <v>556</v>
      </c>
      <c r="G61" s="216">
        <v>542.4</v>
      </c>
      <c r="H61" s="217">
        <f t="shared" si="0"/>
        <v>0.36299999999999999</v>
      </c>
      <c r="I61" s="217">
        <f t="shared" si="1"/>
        <v>1.0629999999999999</v>
      </c>
      <c r="J61" s="217"/>
      <c r="K61" s="217"/>
      <c r="L61" s="217"/>
      <c r="M61" s="217"/>
      <c r="N61" s="217">
        <f t="shared" si="3"/>
        <v>0</v>
      </c>
      <c r="O61" s="217"/>
      <c r="P61" s="217"/>
      <c r="Q61" s="217">
        <v>0</v>
      </c>
      <c r="R61" s="217"/>
      <c r="S61" s="217"/>
    </row>
    <row r="62" spans="2:19" x14ac:dyDescent="0.25">
      <c r="B62" s="216">
        <f t="shared" si="2"/>
        <v>50</v>
      </c>
      <c r="C62" s="216" t="s">
        <v>107</v>
      </c>
      <c r="D62" s="216" t="s">
        <v>513</v>
      </c>
      <c r="E62" s="216">
        <v>63</v>
      </c>
      <c r="F62" s="216"/>
      <c r="G62" s="216">
        <v>7</v>
      </c>
      <c r="H62" s="217">
        <f t="shared" si="0"/>
        <v>0.36299999999999999</v>
      </c>
      <c r="I62" s="217">
        <f t="shared" si="1"/>
        <v>1.0629999999999999</v>
      </c>
      <c r="J62" s="217"/>
      <c r="K62" s="217" t="s">
        <v>496</v>
      </c>
      <c r="L62" s="217">
        <f t="shared" si="4"/>
        <v>7</v>
      </c>
      <c r="M62" s="217">
        <f t="shared" si="5"/>
        <v>0.36299999999999999</v>
      </c>
      <c r="N62" s="217">
        <f t="shared" si="3"/>
        <v>2.5409999999999999</v>
      </c>
      <c r="O62" s="217">
        <v>7</v>
      </c>
      <c r="P62" s="217">
        <v>0.36299999999999999</v>
      </c>
      <c r="Q62" s="217">
        <v>2.5409999999999999</v>
      </c>
      <c r="R62" s="217"/>
      <c r="S62" s="217"/>
    </row>
    <row r="63" spans="2:19" x14ac:dyDescent="0.25">
      <c r="B63" s="216">
        <f t="shared" si="2"/>
        <v>51</v>
      </c>
      <c r="C63" s="216" t="s">
        <v>107</v>
      </c>
      <c r="D63" s="216" t="s">
        <v>61</v>
      </c>
      <c r="E63" s="216">
        <v>63</v>
      </c>
      <c r="F63" s="216">
        <v>87</v>
      </c>
      <c r="G63" s="216">
        <v>95.8</v>
      </c>
      <c r="H63" s="217">
        <f t="shared" si="0"/>
        <v>0.36299999999999999</v>
      </c>
      <c r="I63" s="217">
        <f t="shared" si="1"/>
        <v>1.0629999999999999</v>
      </c>
      <c r="J63" s="217"/>
      <c r="K63" s="217"/>
      <c r="L63" s="217"/>
      <c r="M63" s="217"/>
      <c r="N63" s="217">
        <f t="shared" si="3"/>
        <v>0</v>
      </c>
      <c r="O63" s="217"/>
      <c r="P63" s="217"/>
      <c r="Q63" s="217">
        <v>0</v>
      </c>
      <c r="R63" s="217"/>
      <c r="S63" s="217"/>
    </row>
    <row r="64" spans="2:19" x14ac:dyDescent="0.25">
      <c r="B64" s="216">
        <f t="shared" si="2"/>
        <v>52</v>
      </c>
      <c r="C64" s="216" t="s">
        <v>61</v>
      </c>
      <c r="D64" s="216" t="s">
        <v>514</v>
      </c>
      <c r="E64" s="216">
        <v>63</v>
      </c>
      <c r="F64" s="216"/>
      <c r="G64" s="216">
        <v>3</v>
      </c>
      <c r="H64" s="217">
        <f t="shared" si="0"/>
        <v>0.36299999999999999</v>
      </c>
      <c r="I64" s="217">
        <f t="shared" si="1"/>
        <v>1.0629999999999999</v>
      </c>
      <c r="J64" s="217"/>
      <c r="K64" s="217" t="s">
        <v>491</v>
      </c>
      <c r="L64" s="217">
        <f t="shared" si="4"/>
        <v>3</v>
      </c>
      <c r="M64" s="217">
        <f t="shared" si="5"/>
        <v>0.36299999999999999</v>
      </c>
      <c r="N64" s="217">
        <f t="shared" si="3"/>
        <v>1.089</v>
      </c>
      <c r="O64" s="217">
        <v>3</v>
      </c>
      <c r="P64" s="217">
        <v>0.36299999999999999</v>
      </c>
      <c r="Q64" s="217">
        <v>1.089</v>
      </c>
      <c r="R64" s="217"/>
      <c r="S64" s="217"/>
    </row>
    <row r="65" spans="2:19" x14ac:dyDescent="0.25">
      <c r="B65" s="216">
        <f t="shared" si="2"/>
        <v>53</v>
      </c>
      <c r="C65" s="216" t="s">
        <v>61</v>
      </c>
      <c r="D65" s="216" t="s">
        <v>151</v>
      </c>
      <c r="E65" s="216">
        <v>63</v>
      </c>
      <c r="F65" s="216">
        <v>78</v>
      </c>
      <c r="G65" s="216">
        <v>75.099999999999994</v>
      </c>
      <c r="H65" s="217">
        <f t="shared" si="0"/>
        <v>0.36299999999999999</v>
      </c>
      <c r="I65" s="217">
        <f t="shared" si="1"/>
        <v>1.0629999999999999</v>
      </c>
      <c r="J65" s="217"/>
      <c r="K65" s="217"/>
      <c r="L65" s="217"/>
      <c r="M65" s="217"/>
      <c r="N65" s="217">
        <f t="shared" si="3"/>
        <v>0</v>
      </c>
      <c r="O65" s="217"/>
      <c r="P65" s="217"/>
      <c r="Q65" s="217">
        <v>0</v>
      </c>
      <c r="R65" s="217"/>
      <c r="S65" s="217"/>
    </row>
    <row r="66" spans="2:19" x14ac:dyDescent="0.25">
      <c r="B66" s="216">
        <f t="shared" si="2"/>
        <v>54</v>
      </c>
      <c r="C66" s="216" t="s">
        <v>151</v>
      </c>
      <c r="D66" s="216" t="s">
        <v>49</v>
      </c>
      <c r="E66" s="216">
        <v>63</v>
      </c>
      <c r="F66" s="216">
        <v>56</v>
      </c>
      <c r="G66" s="216">
        <v>62.4</v>
      </c>
      <c r="H66" s="217">
        <f t="shared" si="0"/>
        <v>0.36299999999999999</v>
      </c>
      <c r="I66" s="217">
        <f t="shared" si="1"/>
        <v>1.0629999999999999</v>
      </c>
      <c r="J66" s="217"/>
      <c r="K66" s="217"/>
      <c r="L66" s="217"/>
      <c r="M66" s="217"/>
      <c r="N66" s="217">
        <f t="shared" si="3"/>
        <v>0</v>
      </c>
      <c r="O66" s="217"/>
      <c r="P66" s="217"/>
      <c r="Q66" s="217">
        <v>0</v>
      </c>
      <c r="R66" s="217"/>
      <c r="S66" s="217"/>
    </row>
    <row r="67" spans="2:19" x14ac:dyDescent="0.25">
      <c r="B67" s="216">
        <f t="shared" si="2"/>
        <v>55</v>
      </c>
      <c r="C67" s="216" t="s">
        <v>49</v>
      </c>
      <c r="D67" s="216" t="s">
        <v>152</v>
      </c>
      <c r="E67" s="216">
        <v>63</v>
      </c>
      <c r="F67" s="216">
        <v>23</v>
      </c>
      <c r="G67" s="216">
        <v>71</v>
      </c>
      <c r="H67" s="217">
        <f t="shared" si="0"/>
        <v>0.36299999999999999</v>
      </c>
      <c r="I67" s="217">
        <f t="shared" si="1"/>
        <v>1.0629999999999999</v>
      </c>
      <c r="J67" s="217"/>
      <c r="K67" s="217"/>
      <c r="L67" s="217"/>
      <c r="M67" s="217"/>
      <c r="N67" s="217">
        <f t="shared" si="3"/>
        <v>0</v>
      </c>
      <c r="O67" s="217"/>
      <c r="P67" s="217"/>
      <c r="Q67" s="217">
        <v>0</v>
      </c>
      <c r="R67" s="217"/>
      <c r="S67" s="217"/>
    </row>
    <row r="68" spans="2:19" x14ac:dyDescent="0.25">
      <c r="B68" s="216">
        <f t="shared" si="2"/>
        <v>56</v>
      </c>
      <c r="C68" s="216" t="s">
        <v>49</v>
      </c>
      <c r="D68" s="216" t="s">
        <v>117</v>
      </c>
      <c r="E68" s="216">
        <v>63</v>
      </c>
      <c r="F68" s="216">
        <v>81</v>
      </c>
      <c r="G68" s="216">
        <v>71.5</v>
      </c>
      <c r="H68" s="217">
        <f t="shared" si="0"/>
        <v>0.36299999999999999</v>
      </c>
      <c r="I68" s="217">
        <f t="shared" si="1"/>
        <v>1.0629999999999999</v>
      </c>
      <c r="J68" s="217"/>
      <c r="K68" s="217"/>
      <c r="L68" s="217"/>
      <c r="M68" s="217"/>
      <c r="N68" s="217">
        <f t="shared" si="3"/>
        <v>0</v>
      </c>
      <c r="O68" s="217"/>
      <c r="P68" s="217"/>
      <c r="Q68" s="217">
        <v>0</v>
      </c>
      <c r="R68" s="217"/>
      <c r="S68" s="217"/>
    </row>
    <row r="69" spans="2:19" x14ac:dyDescent="0.25">
      <c r="B69" s="216">
        <f t="shared" si="2"/>
        <v>57</v>
      </c>
      <c r="C69" s="216" t="s">
        <v>117</v>
      </c>
      <c r="D69" s="216" t="s">
        <v>51</v>
      </c>
      <c r="E69" s="216">
        <v>63</v>
      </c>
      <c r="F69" s="216">
        <v>74</v>
      </c>
      <c r="G69" s="216">
        <v>74.3</v>
      </c>
      <c r="H69" s="217">
        <f t="shared" si="0"/>
        <v>0.36299999999999999</v>
      </c>
      <c r="I69" s="217">
        <f t="shared" si="1"/>
        <v>1.0629999999999999</v>
      </c>
      <c r="J69" s="217"/>
      <c r="K69" s="217"/>
      <c r="L69" s="217"/>
      <c r="M69" s="217"/>
      <c r="N69" s="217">
        <f t="shared" si="3"/>
        <v>0</v>
      </c>
      <c r="O69" s="217"/>
      <c r="P69" s="217"/>
      <c r="Q69" s="217">
        <v>0</v>
      </c>
      <c r="R69" s="217"/>
      <c r="S69" s="217"/>
    </row>
    <row r="70" spans="2:19" x14ac:dyDescent="0.25">
      <c r="B70" s="216">
        <f t="shared" si="2"/>
        <v>58</v>
      </c>
      <c r="C70" s="216" t="s">
        <v>117</v>
      </c>
      <c r="D70" s="216" t="s">
        <v>515</v>
      </c>
      <c r="E70" s="216">
        <v>63</v>
      </c>
      <c r="F70" s="216">
        <v>50</v>
      </c>
      <c r="G70" s="216">
        <v>50.3</v>
      </c>
      <c r="H70" s="217">
        <f t="shared" si="0"/>
        <v>0.36299999999999999</v>
      </c>
      <c r="I70" s="217">
        <f t="shared" si="1"/>
        <v>1.0629999999999999</v>
      </c>
      <c r="J70" s="217"/>
      <c r="K70" s="217"/>
      <c r="L70" s="217"/>
      <c r="M70" s="217"/>
      <c r="N70" s="217">
        <f t="shared" si="3"/>
        <v>0</v>
      </c>
      <c r="O70" s="217"/>
      <c r="P70" s="217"/>
      <c r="Q70" s="217">
        <v>0</v>
      </c>
      <c r="R70" s="217"/>
      <c r="S70" s="217"/>
    </row>
    <row r="71" spans="2:19" x14ac:dyDescent="0.25">
      <c r="B71" s="216">
        <f t="shared" si="2"/>
        <v>59</v>
      </c>
      <c r="C71" s="216" t="s">
        <v>515</v>
      </c>
      <c r="D71" s="216" t="s">
        <v>464</v>
      </c>
      <c r="E71" s="216">
        <v>63</v>
      </c>
      <c r="F71" s="216">
        <v>88</v>
      </c>
      <c r="G71" s="216">
        <v>87.3</v>
      </c>
      <c r="H71" s="217">
        <f t="shared" si="0"/>
        <v>0.36299999999999999</v>
      </c>
      <c r="I71" s="217">
        <f t="shared" si="1"/>
        <v>1.0629999999999999</v>
      </c>
      <c r="J71" s="217"/>
      <c r="K71" s="217"/>
      <c r="L71" s="217"/>
      <c r="M71" s="217"/>
      <c r="N71" s="217">
        <f t="shared" si="3"/>
        <v>0</v>
      </c>
      <c r="O71" s="217"/>
      <c r="P71" s="217"/>
      <c r="Q71" s="217">
        <v>0</v>
      </c>
      <c r="R71" s="217"/>
      <c r="S71" s="217"/>
    </row>
    <row r="72" spans="2:19" x14ac:dyDescent="0.25">
      <c r="B72" s="216">
        <f t="shared" si="2"/>
        <v>60</v>
      </c>
      <c r="C72" s="216" t="s">
        <v>61</v>
      </c>
      <c r="D72" s="216" t="s">
        <v>516</v>
      </c>
      <c r="E72" s="216">
        <v>63</v>
      </c>
      <c r="F72" s="216">
        <v>143</v>
      </c>
      <c r="G72" s="216">
        <v>138.69999999999999</v>
      </c>
      <c r="H72" s="217">
        <f t="shared" si="0"/>
        <v>0.36299999999999999</v>
      </c>
      <c r="I72" s="217">
        <f t="shared" si="1"/>
        <v>1.0629999999999999</v>
      </c>
      <c r="J72" s="217"/>
      <c r="K72" s="217"/>
      <c r="L72" s="217"/>
      <c r="M72" s="217"/>
      <c r="N72" s="217">
        <f t="shared" si="3"/>
        <v>0</v>
      </c>
      <c r="O72" s="217"/>
      <c r="P72" s="217"/>
      <c r="Q72" s="217">
        <v>0</v>
      </c>
      <c r="R72" s="217"/>
      <c r="S72" s="217"/>
    </row>
    <row r="73" spans="2:19" x14ac:dyDescent="0.25">
      <c r="B73" s="216">
        <f t="shared" si="2"/>
        <v>61</v>
      </c>
      <c r="C73" s="216" t="s">
        <v>516</v>
      </c>
      <c r="D73" s="216" t="s">
        <v>517</v>
      </c>
      <c r="E73" s="216">
        <v>63</v>
      </c>
      <c r="F73" s="216">
        <v>28</v>
      </c>
      <c r="G73" s="216">
        <v>61.1</v>
      </c>
      <c r="H73" s="217">
        <f t="shared" si="0"/>
        <v>0.36299999999999999</v>
      </c>
      <c r="I73" s="217">
        <f t="shared" si="1"/>
        <v>1.0629999999999999</v>
      </c>
      <c r="J73" s="217"/>
      <c r="K73" s="217"/>
      <c r="L73" s="217"/>
      <c r="M73" s="217"/>
      <c r="N73" s="217">
        <f t="shared" si="3"/>
        <v>0</v>
      </c>
      <c r="O73" s="217"/>
      <c r="P73" s="217"/>
      <c r="Q73" s="217">
        <v>0</v>
      </c>
      <c r="R73" s="217"/>
      <c r="S73" s="217"/>
    </row>
    <row r="74" spans="2:19" x14ac:dyDescent="0.25">
      <c r="B74" s="216">
        <f t="shared" si="2"/>
        <v>62</v>
      </c>
      <c r="C74" s="216" t="s">
        <v>516</v>
      </c>
      <c r="D74" s="216" t="s">
        <v>103</v>
      </c>
      <c r="E74" s="216">
        <v>63</v>
      </c>
      <c r="F74" s="216">
        <v>139</v>
      </c>
      <c r="G74" s="216">
        <v>141.6</v>
      </c>
      <c r="H74" s="217">
        <f t="shared" si="0"/>
        <v>0.36299999999999999</v>
      </c>
      <c r="I74" s="217">
        <f t="shared" si="1"/>
        <v>1.0629999999999999</v>
      </c>
      <c r="J74" s="217"/>
      <c r="K74" s="217"/>
      <c r="L74" s="217"/>
      <c r="M74" s="217"/>
      <c r="N74" s="217">
        <f t="shared" si="3"/>
        <v>0</v>
      </c>
      <c r="O74" s="217"/>
      <c r="P74" s="217"/>
      <c r="Q74" s="217">
        <v>0</v>
      </c>
      <c r="R74" s="217"/>
      <c r="S74" s="217"/>
    </row>
    <row r="75" spans="2:19" x14ac:dyDescent="0.25">
      <c r="B75" s="216">
        <f t="shared" si="2"/>
        <v>63</v>
      </c>
      <c r="C75" s="216" t="s">
        <v>107</v>
      </c>
      <c r="D75" s="216" t="s">
        <v>518</v>
      </c>
      <c r="E75" s="216">
        <v>63</v>
      </c>
      <c r="F75" s="216">
        <v>192</v>
      </c>
      <c r="G75" s="216">
        <v>196.3</v>
      </c>
      <c r="H75" s="217">
        <f t="shared" si="0"/>
        <v>0.36299999999999999</v>
      </c>
      <c r="I75" s="217">
        <f t="shared" si="1"/>
        <v>1.0629999999999999</v>
      </c>
      <c r="J75" s="217"/>
      <c r="K75" s="217"/>
      <c r="L75" s="217"/>
      <c r="M75" s="217"/>
      <c r="N75" s="217">
        <f t="shared" si="3"/>
        <v>0</v>
      </c>
      <c r="O75" s="217"/>
      <c r="P75" s="217"/>
      <c r="Q75" s="217">
        <v>0</v>
      </c>
      <c r="R75" s="217"/>
      <c r="S75" s="217"/>
    </row>
    <row r="76" spans="2:19" x14ac:dyDescent="0.25">
      <c r="B76" s="216">
        <f t="shared" si="2"/>
        <v>64</v>
      </c>
      <c r="C76" s="216" t="s">
        <v>518</v>
      </c>
      <c r="D76" s="216" t="s">
        <v>138</v>
      </c>
      <c r="E76" s="216">
        <v>63</v>
      </c>
      <c r="F76" s="216"/>
      <c r="G76" s="216">
        <v>3.6</v>
      </c>
      <c r="H76" s="217">
        <f t="shared" si="0"/>
        <v>0.36299999999999999</v>
      </c>
      <c r="I76" s="217">
        <f t="shared" si="1"/>
        <v>1.0629999999999999</v>
      </c>
      <c r="J76" s="217"/>
      <c r="K76" s="217" t="s">
        <v>519</v>
      </c>
      <c r="L76" s="217">
        <f t="shared" si="4"/>
        <v>3.6</v>
      </c>
      <c r="M76" s="217">
        <f t="shared" si="5"/>
        <v>0.36299999999999999</v>
      </c>
      <c r="N76" s="217">
        <f t="shared" si="3"/>
        <v>1.3068</v>
      </c>
      <c r="O76" s="217">
        <v>3.6</v>
      </c>
      <c r="P76" s="217">
        <v>0.36299999999999999</v>
      </c>
      <c r="Q76" s="217">
        <v>1.3068</v>
      </c>
      <c r="R76" s="217"/>
      <c r="S76" s="217"/>
    </row>
    <row r="77" spans="2:19" x14ac:dyDescent="0.25">
      <c r="B77" s="216">
        <f t="shared" si="2"/>
        <v>65</v>
      </c>
      <c r="C77" s="216" t="s">
        <v>518</v>
      </c>
      <c r="D77" s="216" t="s">
        <v>138</v>
      </c>
      <c r="E77" s="216">
        <v>63</v>
      </c>
      <c r="F77" s="216">
        <v>94</v>
      </c>
      <c r="G77" s="216">
        <v>89.9</v>
      </c>
      <c r="H77" s="217">
        <f t="shared" si="0"/>
        <v>0.36299999999999999</v>
      </c>
      <c r="I77" s="217">
        <f t="shared" si="1"/>
        <v>1.0629999999999999</v>
      </c>
      <c r="J77" s="217"/>
      <c r="K77" s="217"/>
      <c r="L77" s="217"/>
      <c r="M77" s="217"/>
      <c r="N77" s="217">
        <f t="shared" si="3"/>
        <v>0</v>
      </c>
      <c r="O77" s="217"/>
      <c r="P77" s="217"/>
      <c r="Q77" s="217">
        <v>0</v>
      </c>
      <c r="R77" s="217"/>
      <c r="S77" s="217"/>
    </row>
    <row r="78" spans="2:19" x14ac:dyDescent="0.25">
      <c r="B78" s="216">
        <f t="shared" si="2"/>
        <v>66</v>
      </c>
      <c r="C78" s="216" t="s">
        <v>138</v>
      </c>
      <c r="D78" s="216" t="s">
        <v>457</v>
      </c>
      <c r="E78" s="216">
        <v>63</v>
      </c>
      <c r="F78" s="216">
        <v>64</v>
      </c>
      <c r="G78" s="216">
        <v>67.3</v>
      </c>
      <c r="H78" s="217">
        <f t="shared" ref="H78:H141" si="6">E78/1000+0.3</f>
        <v>0.36299999999999999</v>
      </c>
      <c r="I78" s="217">
        <f t="shared" ref="I78:I141" si="7">E78/1000+1</f>
        <v>1.0629999999999999</v>
      </c>
      <c r="J78" s="217"/>
      <c r="K78" s="217"/>
      <c r="L78" s="217"/>
      <c r="M78" s="217"/>
      <c r="N78" s="217">
        <f t="shared" si="3"/>
        <v>0</v>
      </c>
      <c r="O78" s="217"/>
      <c r="P78" s="217"/>
      <c r="Q78" s="217">
        <v>0</v>
      </c>
      <c r="R78" s="217"/>
      <c r="S78" s="217"/>
    </row>
    <row r="79" spans="2:19" x14ac:dyDescent="0.25">
      <c r="B79" s="216">
        <f t="shared" ref="B79:B142" si="8">1+B78</f>
        <v>67</v>
      </c>
      <c r="C79" s="216" t="s">
        <v>518</v>
      </c>
      <c r="D79" s="216" t="s">
        <v>47</v>
      </c>
      <c r="E79" s="216">
        <v>63</v>
      </c>
      <c r="F79" s="216">
        <v>170</v>
      </c>
      <c r="G79" s="216">
        <v>168.6</v>
      </c>
      <c r="H79" s="217">
        <f t="shared" si="6"/>
        <v>0.36299999999999999</v>
      </c>
      <c r="I79" s="217">
        <f t="shared" si="7"/>
        <v>1.0629999999999999</v>
      </c>
      <c r="J79" s="217"/>
      <c r="K79" s="217"/>
      <c r="L79" s="217"/>
      <c r="M79" s="217"/>
      <c r="N79" s="217">
        <f t="shared" si="3"/>
        <v>0</v>
      </c>
      <c r="O79" s="217"/>
      <c r="P79" s="217"/>
      <c r="Q79" s="217">
        <v>0</v>
      </c>
      <c r="R79" s="217"/>
      <c r="S79" s="217"/>
    </row>
    <row r="80" spans="2:19" x14ac:dyDescent="0.25">
      <c r="B80" s="216">
        <f t="shared" si="8"/>
        <v>68</v>
      </c>
      <c r="C80" s="216" t="s">
        <v>47</v>
      </c>
      <c r="D80" s="216" t="s">
        <v>520</v>
      </c>
      <c r="E80" s="216">
        <v>63</v>
      </c>
      <c r="F80" s="216">
        <v>114</v>
      </c>
      <c r="G80" s="216">
        <v>107.2</v>
      </c>
      <c r="H80" s="217">
        <f t="shared" si="6"/>
        <v>0.36299999999999999</v>
      </c>
      <c r="I80" s="217">
        <f t="shared" si="7"/>
        <v>1.0629999999999999</v>
      </c>
      <c r="J80" s="217"/>
      <c r="K80" s="217"/>
      <c r="L80" s="217"/>
      <c r="M80" s="217"/>
      <c r="N80" s="217">
        <f t="shared" si="3"/>
        <v>0</v>
      </c>
      <c r="O80" s="217"/>
      <c r="P80" s="217"/>
      <c r="Q80" s="217">
        <v>0</v>
      </c>
      <c r="R80" s="217"/>
      <c r="S80" s="217"/>
    </row>
    <row r="81" spans="2:19" x14ac:dyDescent="0.25">
      <c r="B81" s="216">
        <f t="shared" si="8"/>
        <v>69</v>
      </c>
      <c r="C81" s="216" t="s">
        <v>47</v>
      </c>
      <c r="D81" s="216" t="s">
        <v>520</v>
      </c>
      <c r="E81" s="216">
        <v>63</v>
      </c>
      <c r="F81" s="216"/>
      <c r="G81" s="216">
        <v>3.2</v>
      </c>
      <c r="H81" s="217">
        <f t="shared" si="6"/>
        <v>0.36299999999999999</v>
      </c>
      <c r="I81" s="217">
        <f t="shared" si="7"/>
        <v>1.0629999999999999</v>
      </c>
      <c r="J81" s="217"/>
      <c r="K81" s="217" t="s">
        <v>519</v>
      </c>
      <c r="L81" s="217">
        <f t="shared" si="4"/>
        <v>3.2</v>
      </c>
      <c r="M81" s="217">
        <f t="shared" si="5"/>
        <v>0.36299999999999999</v>
      </c>
      <c r="N81" s="217">
        <f t="shared" si="3"/>
        <v>1.1616</v>
      </c>
      <c r="O81" s="217">
        <v>3.2</v>
      </c>
      <c r="P81" s="217">
        <v>0.36299999999999999</v>
      </c>
      <c r="Q81" s="217">
        <v>1.1616</v>
      </c>
      <c r="R81" s="217"/>
      <c r="S81" s="217"/>
    </row>
    <row r="82" spans="2:19" x14ac:dyDescent="0.25">
      <c r="B82" s="216">
        <f t="shared" si="8"/>
        <v>70</v>
      </c>
      <c r="C82" s="216" t="s">
        <v>520</v>
      </c>
      <c r="D82" s="216" t="s">
        <v>521</v>
      </c>
      <c r="E82" s="216">
        <v>63</v>
      </c>
      <c r="F82" s="216">
        <v>108</v>
      </c>
      <c r="G82" s="216">
        <v>76.099999999999994</v>
      </c>
      <c r="H82" s="217">
        <f t="shared" si="6"/>
        <v>0.36299999999999999</v>
      </c>
      <c r="I82" s="217">
        <f t="shared" si="7"/>
        <v>1.0629999999999999</v>
      </c>
      <c r="J82" s="217"/>
      <c r="K82" s="217"/>
      <c r="L82" s="217"/>
      <c r="M82" s="217"/>
      <c r="N82" s="217">
        <f t="shared" si="3"/>
        <v>0</v>
      </c>
      <c r="O82" s="217"/>
      <c r="P82" s="217"/>
      <c r="Q82" s="217">
        <v>0</v>
      </c>
      <c r="R82" s="217"/>
      <c r="S82" s="217"/>
    </row>
    <row r="83" spans="2:19" x14ac:dyDescent="0.25">
      <c r="B83" s="216">
        <f t="shared" si="8"/>
        <v>71</v>
      </c>
      <c r="C83" s="216" t="s">
        <v>521</v>
      </c>
      <c r="D83" s="216" t="s">
        <v>522</v>
      </c>
      <c r="E83" s="216">
        <v>63</v>
      </c>
      <c r="F83" s="216">
        <v>16</v>
      </c>
      <c r="G83" s="216">
        <v>53.7</v>
      </c>
      <c r="H83" s="217">
        <f t="shared" si="6"/>
        <v>0.36299999999999999</v>
      </c>
      <c r="I83" s="217">
        <f t="shared" si="7"/>
        <v>1.0629999999999999</v>
      </c>
      <c r="J83" s="217"/>
      <c r="K83" s="217"/>
      <c r="L83" s="217"/>
      <c r="M83" s="217"/>
      <c r="N83" s="217">
        <f t="shared" si="3"/>
        <v>0</v>
      </c>
      <c r="O83" s="217"/>
      <c r="P83" s="217"/>
      <c r="Q83" s="217">
        <v>0</v>
      </c>
      <c r="R83" s="217"/>
      <c r="S83" s="217"/>
    </row>
    <row r="84" spans="2:19" x14ac:dyDescent="0.25">
      <c r="B84" s="216">
        <f t="shared" si="8"/>
        <v>72</v>
      </c>
      <c r="C84" s="216" t="s">
        <v>520</v>
      </c>
      <c r="D84" s="216" t="s">
        <v>523</v>
      </c>
      <c r="E84" s="216">
        <v>63</v>
      </c>
      <c r="F84" s="216">
        <v>340</v>
      </c>
      <c r="G84" s="216">
        <v>344.5</v>
      </c>
      <c r="H84" s="217">
        <f t="shared" si="6"/>
        <v>0.36299999999999999</v>
      </c>
      <c r="I84" s="217">
        <f t="shared" si="7"/>
        <v>1.0629999999999999</v>
      </c>
      <c r="J84" s="217"/>
      <c r="K84" s="217"/>
      <c r="L84" s="217"/>
      <c r="M84" s="217"/>
      <c r="N84" s="217">
        <f t="shared" si="3"/>
        <v>0</v>
      </c>
      <c r="O84" s="217"/>
      <c r="P84" s="217"/>
      <c r="Q84" s="217">
        <v>0</v>
      </c>
      <c r="R84" s="217"/>
      <c r="S84" s="217"/>
    </row>
    <row r="85" spans="2:19" x14ac:dyDescent="0.25">
      <c r="B85" s="216">
        <f t="shared" si="8"/>
        <v>73</v>
      </c>
      <c r="C85" s="216" t="s">
        <v>523</v>
      </c>
      <c r="D85" s="216" t="s">
        <v>524</v>
      </c>
      <c r="E85" s="216">
        <v>63</v>
      </c>
      <c r="F85" s="216">
        <v>258</v>
      </c>
      <c r="G85" s="216">
        <v>249</v>
      </c>
      <c r="H85" s="217">
        <f t="shared" si="6"/>
        <v>0.36299999999999999</v>
      </c>
      <c r="I85" s="217">
        <f t="shared" si="7"/>
        <v>1.0629999999999999</v>
      </c>
      <c r="J85" s="217"/>
      <c r="K85" s="217"/>
      <c r="L85" s="217"/>
      <c r="M85" s="217"/>
      <c r="N85" s="217">
        <f t="shared" si="3"/>
        <v>0</v>
      </c>
      <c r="O85" s="217"/>
      <c r="P85" s="217"/>
      <c r="Q85" s="217">
        <v>0</v>
      </c>
      <c r="R85" s="217"/>
      <c r="S85" s="217"/>
    </row>
    <row r="86" spans="2:19" x14ac:dyDescent="0.25">
      <c r="B86" s="216">
        <f t="shared" si="8"/>
        <v>74</v>
      </c>
      <c r="C86" s="216" t="s">
        <v>524</v>
      </c>
      <c r="D86" s="216" t="s">
        <v>525</v>
      </c>
      <c r="E86" s="216">
        <v>63</v>
      </c>
      <c r="F86" s="216"/>
      <c r="G86" s="216">
        <v>31.5</v>
      </c>
      <c r="H86" s="217">
        <f t="shared" si="6"/>
        <v>0.36299999999999999</v>
      </c>
      <c r="I86" s="217">
        <f t="shared" si="7"/>
        <v>1.0629999999999999</v>
      </c>
      <c r="J86" s="217"/>
      <c r="K86" s="217"/>
      <c r="L86" s="217"/>
      <c r="M86" s="217"/>
      <c r="N86" s="217">
        <f t="shared" si="3"/>
        <v>0</v>
      </c>
      <c r="O86" s="217"/>
      <c r="P86" s="217"/>
      <c r="Q86" s="217">
        <v>0</v>
      </c>
      <c r="R86" s="217"/>
      <c r="S86" s="217"/>
    </row>
    <row r="87" spans="2:19" x14ac:dyDescent="0.25">
      <c r="B87" s="216">
        <f t="shared" si="8"/>
        <v>75</v>
      </c>
      <c r="C87" s="216">
        <v>130</v>
      </c>
      <c r="D87" s="216">
        <v>127</v>
      </c>
      <c r="E87" s="216">
        <v>63</v>
      </c>
      <c r="F87" s="216">
        <v>166</v>
      </c>
      <c r="G87" s="216">
        <v>276.10000000000002</v>
      </c>
      <c r="H87" s="217">
        <f t="shared" si="6"/>
        <v>0.36299999999999999</v>
      </c>
      <c r="I87" s="217">
        <f t="shared" si="7"/>
        <v>1.0629999999999999</v>
      </c>
      <c r="J87" s="217"/>
      <c r="K87" s="217"/>
      <c r="L87" s="217"/>
      <c r="M87" s="217"/>
      <c r="N87" s="217">
        <f t="shared" ref="N87:N134" si="9">+L87*M87</f>
        <v>0</v>
      </c>
      <c r="O87" s="217"/>
      <c r="P87" s="217"/>
      <c r="Q87" s="217">
        <v>0</v>
      </c>
      <c r="R87" s="217"/>
      <c r="S87" s="217"/>
    </row>
    <row r="88" spans="2:19" x14ac:dyDescent="0.25">
      <c r="B88" s="216">
        <f t="shared" si="8"/>
        <v>76</v>
      </c>
      <c r="C88" s="216">
        <v>127</v>
      </c>
      <c r="D88" s="216">
        <v>121</v>
      </c>
      <c r="E88" s="216">
        <v>63</v>
      </c>
      <c r="F88" s="216"/>
      <c r="G88" s="216">
        <v>24.6</v>
      </c>
      <c r="H88" s="217">
        <f t="shared" si="6"/>
        <v>0.36299999999999999</v>
      </c>
      <c r="I88" s="217">
        <f t="shared" si="7"/>
        <v>1.0629999999999999</v>
      </c>
      <c r="J88" s="217"/>
      <c r="K88" s="217" t="s">
        <v>59</v>
      </c>
      <c r="L88" s="217">
        <f t="shared" ref="L88:L134" si="10">+G88</f>
        <v>24.6</v>
      </c>
      <c r="M88" s="217">
        <f t="shared" ref="M88:M134" si="11">+H87</f>
        <v>0.36299999999999999</v>
      </c>
      <c r="N88" s="217">
        <f t="shared" si="9"/>
        <v>8.9298000000000002</v>
      </c>
      <c r="O88" s="217">
        <v>24.6</v>
      </c>
      <c r="P88" s="217">
        <v>0.36299999999999999</v>
      </c>
      <c r="Q88" s="217">
        <v>8.9298000000000002</v>
      </c>
      <c r="R88" s="217"/>
      <c r="S88" s="217"/>
    </row>
    <row r="89" spans="2:19" x14ac:dyDescent="0.25">
      <c r="B89" s="216">
        <f t="shared" si="8"/>
        <v>77</v>
      </c>
      <c r="C89" s="216" t="s">
        <v>526</v>
      </c>
      <c r="D89" s="216" t="s">
        <v>527</v>
      </c>
      <c r="E89" s="216">
        <v>63</v>
      </c>
      <c r="F89" s="216"/>
      <c r="G89" s="216">
        <v>13.9</v>
      </c>
      <c r="H89" s="217">
        <f t="shared" si="6"/>
        <v>0.36299999999999999</v>
      </c>
      <c r="I89" s="217">
        <f t="shared" si="7"/>
        <v>1.0629999999999999</v>
      </c>
      <c r="J89" s="217"/>
      <c r="K89" s="217"/>
      <c r="L89" s="217"/>
      <c r="M89" s="217"/>
      <c r="N89" s="217">
        <f t="shared" si="9"/>
        <v>0</v>
      </c>
      <c r="O89" s="217"/>
      <c r="P89" s="217"/>
      <c r="Q89" s="217">
        <v>0</v>
      </c>
      <c r="R89" s="217"/>
      <c r="S89" s="217"/>
    </row>
    <row r="90" spans="2:19" x14ac:dyDescent="0.25">
      <c r="B90" s="216">
        <f t="shared" si="8"/>
        <v>78</v>
      </c>
      <c r="C90" s="216" t="s">
        <v>526</v>
      </c>
      <c r="D90" s="216" t="s">
        <v>64</v>
      </c>
      <c r="E90" s="216">
        <v>63</v>
      </c>
      <c r="F90" s="216">
        <v>20</v>
      </c>
      <c r="G90" s="216">
        <v>23.2</v>
      </c>
      <c r="H90" s="217">
        <f t="shared" si="6"/>
        <v>0.36299999999999999</v>
      </c>
      <c r="I90" s="217">
        <f t="shared" si="7"/>
        <v>1.0629999999999999</v>
      </c>
      <c r="J90" s="217"/>
      <c r="K90" s="217"/>
      <c r="L90" s="217"/>
      <c r="M90" s="217"/>
      <c r="N90" s="217">
        <f t="shared" si="9"/>
        <v>0</v>
      </c>
      <c r="O90" s="217"/>
      <c r="P90" s="217"/>
      <c r="Q90" s="217">
        <v>0</v>
      </c>
      <c r="R90" s="217"/>
      <c r="S90" s="217"/>
    </row>
    <row r="91" spans="2:19" x14ac:dyDescent="0.25">
      <c r="B91" s="216">
        <f t="shared" si="8"/>
        <v>79</v>
      </c>
      <c r="C91" s="216" t="s">
        <v>64</v>
      </c>
      <c r="D91" s="216" t="s">
        <v>212</v>
      </c>
      <c r="E91" s="216">
        <v>63</v>
      </c>
      <c r="F91" s="216">
        <v>37</v>
      </c>
      <c r="G91" s="216">
        <v>34.799999999999997</v>
      </c>
      <c r="H91" s="217">
        <f t="shared" si="6"/>
        <v>0.36299999999999999</v>
      </c>
      <c r="I91" s="217">
        <f t="shared" si="7"/>
        <v>1.0629999999999999</v>
      </c>
      <c r="J91" s="217"/>
      <c r="K91" s="217"/>
      <c r="L91" s="217"/>
      <c r="M91" s="217"/>
      <c r="N91" s="217">
        <f t="shared" si="9"/>
        <v>0</v>
      </c>
      <c r="O91" s="217"/>
      <c r="P91" s="217"/>
      <c r="Q91" s="217">
        <v>0</v>
      </c>
      <c r="R91" s="217"/>
      <c r="S91" s="217"/>
    </row>
    <row r="92" spans="2:19" x14ac:dyDescent="0.25">
      <c r="B92" s="216">
        <f t="shared" si="8"/>
        <v>80</v>
      </c>
      <c r="C92" s="216" t="s">
        <v>64</v>
      </c>
      <c r="D92" s="216" t="s">
        <v>528</v>
      </c>
      <c r="E92" s="216">
        <v>63</v>
      </c>
      <c r="F92" s="453">
        <v>118</v>
      </c>
      <c r="G92" s="216">
        <v>16.3</v>
      </c>
      <c r="H92" s="217">
        <f t="shared" si="6"/>
        <v>0.36299999999999999</v>
      </c>
      <c r="I92" s="217">
        <f t="shared" si="7"/>
        <v>1.0629999999999999</v>
      </c>
      <c r="J92" s="217"/>
      <c r="K92" s="217" t="s">
        <v>59</v>
      </c>
      <c r="L92" s="217">
        <f t="shared" si="10"/>
        <v>16.3</v>
      </c>
      <c r="M92" s="217">
        <f t="shared" si="11"/>
        <v>0.36299999999999999</v>
      </c>
      <c r="N92" s="217">
        <f t="shared" si="9"/>
        <v>5.9169</v>
      </c>
      <c r="O92" s="217">
        <v>16.3</v>
      </c>
      <c r="P92" s="217">
        <v>0.36299999999999999</v>
      </c>
      <c r="Q92" s="217">
        <v>5.9169</v>
      </c>
      <c r="R92" s="217"/>
      <c r="S92" s="217"/>
    </row>
    <row r="93" spans="2:19" x14ac:dyDescent="0.25">
      <c r="B93" s="216">
        <f t="shared" si="8"/>
        <v>81</v>
      </c>
      <c r="C93" s="216" t="s">
        <v>64</v>
      </c>
      <c r="D93" s="216" t="s">
        <v>150</v>
      </c>
      <c r="E93" s="216">
        <v>63</v>
      </c>
      <c r="F93" s="453"/>
      <c r="G93" s="216">
        <v>74.400000000000006</v>
      </c>
      <c r="H93" s="217">
        <f t="shared" si="6"/>
        <v>0.36299999999999999</v>
      </c>
      <c r="I93" s="217">
        <f t="shared" si="7"/>
        <v>1.0629999999999999</v>
      </c>
      <c r="J93" s="217"/>
      <c r="K93" s="217"/>
      <c r="L93" s="217"/>
      <c r="M93" s="217"/>
      <c r="N93" s="217">
        <f t="shared" si="9"/>
        <v>0</v>
      </c>
      <c r="O93" s="217"/>
      <c r="P93" s="217"/>
      <c r="Q93" s="217">
        <v>0</v>
      </c>
      <c r="R93" s="217"/>
      <c r="S93" s="217"/>
    </row>
    <row r="94" spans="2:19" x14ac:dyDescent="0.25">
      <c r="B94" s="216">
        <f t="shared" si="8"/>
        <v>82</v>
      </c>
      <c r="C94" s="216" t="s">
        <v>64</v>
      </c>
      <c r="D94" s="216" t="s">
        <v>150</v>
      </c>
      <c r="E94" s="216">
        <v>63</v>
      </c>
      <c r="F94" s="216"/>
      <c r="G94" s="216">
        <v>29.1</v>
      </c>
      <c r="H94" s="217">
        <f t="shared" si="6"/>
        <v>0.36299999999999999</v>
      </c>
      <c r="I94" s="217">
        <f t="shared" si="7"/>
        <v>1.0629999999999999</v>
      </c>
      <c r="J94" s="217"/>
      <c r="K94" s="217" t="s">
        <v>59</v>
      </c>
      <c r="L94" s="217">
        <f t="shared" si="10"/>
        <v>29.1</v>
      </c>
      <c r="M94" s="217">
        <f t="shared" si="11"/>
        <v>0.36299999999999999</v>
      </c>
      <c r="N94" s="217">
        <f t="shared" si="9"/>
        <v>10.5633</v>
      </c>
      <c r="O94" s="217">
        <v>29.1</v>
      </c>
      <c r="P94" s="217">
        <v>0.36299999999999999</v>
      </c>
      <c r="Q94" s="217">
        <v>10.5633</v>
      </c>
      <c r="R94" s="217"/>
      <c r="S94" s="217"/>
    </row>
    <row r="95" spans="2:19" x14ac:dyDescent="0.25">
      <c r="B95" s="216">
        <f t="shared" si="8"/>
        <v>83</v>
      </c>
      <c r="C95" s="216" t="s">
        <v>150</v>
      </c>
      <c r="D95" s="216" t="s">
        <v>529</v>
      </c>
      <c r="E95" s="216">
        <v>63</v>
      </c>
      <c r="F95" s="216">
        <v>38</v>
      </c>
      <c r="G95" s="216">
        <v>37</v>
      </c>
      <c r="H95" s="217">
        <f t="shared" si="6"/>
        <v>0.36299999999999999</v>
      </c>
      <c r="I95" s="217">
        <f t="shared" si="7"/>
        <v>1.0629999999999999</v>
      </c>
      <c r="J95" s="217"/>
      <c r="K95" s="217" t="s">
        <v>59</v>
      </c>
      <c r="L95" s="217">
        <f t="shared" si="10"/>
        <v>37</v>
      </c>
      <c r="M95" s="217">
        <f t="shared" si="11"/>
        <v>0.36299999999999999</v>
      </c>
      <c r="N95" s="217">
        <f t="shared" si="9"/>
        <v>13.430999999999999</v>
      </c>
      <c r="O95" s="217">
        <v>37</v>
      </c>
      <c r="P95" s="217">
        <v>0.36299999999999999</v>
      </c>
      <c r="Q95" s="217">
        <v>13.430999999999999</v>
      </c>
      <c r="R95" s="217"/>
      <c r="S95" s="217"/>
    </row>
    <row r="96" spans="2:19" x14ac:dyDescent="0.25">
      <c r="B96" s="216">
        <f t="shared" si="8"/>
        <v>84</v>
      </c>
      <c r="C96" s="216" t="s">
        <v>529</v>
      </c>
      <c r="D96" s="216" t="s">
        <v>195</v>
      </c>
      <c r="E96" s="216">
        <v>63</v>
      </c>
      <c r="F96" s="216">
        <v>118</v>
      </c>
      <c r="G96" s="216">
        <v>125.1</v>
      </c>
      <c r="H96" s="217">
        <f t="shared" si="6"/>
        <v>0.36299999999999999</v>
      </c>
      <c r="I96" s="217">
        <f t="shared" si="7"/>
        <v>1.0629999999999999</v>
      </c>
      <c r="J96" s="217"/>
      <c r="K96" s="217"/>
      <c r="L96" s="217"/>
      <c r="M96" s="217"/>
      <c r="N96" s="217">
        <f t="shared" si="9"/>
        <v>0</v>
      </c>
      <c r="O96" s="217"/>
      <c r="P96" s="217"/>
      <c r="Q96" s="217">
        <v>0</v>
      </c>
      <c r="R96" s="217"/>
      <c r="S96" s="217"/>
    </row>
    <row r="97" spans="2:19" x14ac:dyDescent="0.25">
      <c r="B97" s="216">
        <f t="shared" si="8"/>
        <v>85</v>
      </c>
      <c r="C97" s="216" t="s">
        <v>150</v>
      </c>
      <c r="D97" s="216" t="s">
        <v>530</v>
      </c>
      <c r="E97" s="216">
        <v>63</v>
      </c>
      <c r="F97" s="216">
        <v>27</v>
      </c>
      <c r="G97" s="216">
        <v>21.9</v>
      </c>
      <c r="H97" s="217">
        <f t="shared" si="6"/>
        <v>0.36299999999999999</v>
      </c>
      <c r="I97" s="217">
        <f t="shared" si="7"/>
        <v>1.0629999999999999</v>
      </c>
      <c r="J97" s="217"/>
      <c r="K97" s="217"/>
      <c r="L97" s="217"/>
      <c r="M97" s="217"/>
      <c r="N97" s="217">
        <f t="shared" si="9"/>
        <v>0</v>
      </c>
      <c r="O97" s="217"/>
      <c r="P97" s="217"/>
      <c r="Q97" s="217">
        <v>0</v>
      </c>
      <c r="R97" s="217"/>
      <c r="S97" s="217"/>
    </row>
    <row r="98" spans="2:19" x14ac:dyDescent="0.25">
      <c r="B98" s="216">
        <f t="shared" si="8"/>
        <v>86</v>
      </c>
      <c r="C98" s="216" t="s">
        <v>530</v>
      </c>
      <c r="D98" s="216" t="s">
        <v>528</v>
      </c>
      <c r="E98" s="216">
        <v>63</v>
      </c>
      <c r="F98" s="216">
        <v>24</v>
      </c>
      <c r="G98" s="216">
        <v>23.7</v>
      </c>
      <c r="H98" s="217">
        <f t="shared" si="6"/>
        <v>0.36299999999999999</v>
      </c>
      <c r="I98" s="217">
        <f t="shared" si="7"/>
        <v>1.0629999999999999</v>
      </c>
      <c r="J98" s="217"/>
      <c r="K98" s="217"/>
      <c r="L98" s="217"/>
      <c r="M98" s="217"/>
      <c r="N98" s="217">
        <f t="shared" si="9"/>
        <v>0</v>
      </c>
      <c r="O98" s="217"/>
      <c r="P98" s="217"/>
      <c r="Q98" s="217">
        <v>0</v>
      </c>
      <c r="R98" s="217"/>
      <c r="S98" s="217"/>
    </row>
    <row r="99" spans="2:19" x14ac:dyDescent="0.25">
      <c r="B99" s="216">
        <f t="shared" si="8"/>
        <v>87</v>
      </c>
      <c r="C99" s="216" t="s">
        <v>531</v>
      </c>
      <c r="D99" s="216" t="s">
        <v>531</v>
      </c>
      <c r="E99" s="216">
        <v>63</v>
      </c>
      <c r="F99" s="216">
        <v>89</v>
      </c>
      <c r="G99" s="216">
        <v>72.400000000000006</v>
      </c>
      <c r="H99" s="217">
        <f t="shared" si="6"/>
        <v>0.36299999999999999</v>
      </c>
      <c r="I99" s="217">
        <f t="shared" si="7"/>
        <v>1.0629999999999999</v>
      </c>
      <c r="J99" s="217"/>
      <c r="K99" s="217"/>
      <c r="L99" s="217"/>
      <c r="M99" s="217"/>
      <c r="N99" s="217">
        <f t="shared" si="9"/>
        <v>0</v>
      </c>
      <c r="O99" s="217"/>
      <c r="P99" s="217"/>
      <c r="Q99" s="217">
        <v>0</v>
      </c>
      <c r="R99" s="217"/>
      <c r="S99" s="217"/>
    </row>
    <row r="100" spans="2:19" x14ac:dyDescent="0.25">
      <c r="B100" s="216">
        <f t="shared" si="8"/>
        <v>88</v>
      </c>
      <c r="C100" s="216" t="s">
        <v>528</v>
      </c>
      <c r="D100" s="216" t="s">
        <v>532</v>
      </c>
      <c r="E100" s="216">
        <v>63</v>
      </c>
      <c r="F100" s="216">
        <v>17</v>
      </c>
      <c r="G100" s="216">
        <v>17.899999999999999</v>
      </c>
      <c r="H100" s="217">
        <f t="shared" si="6"/>
        <v>0.36299999999999999</v>
      </c>
      <c r="I100" s="217">
        <f t="shared" si="7"/>
        <v>1.0629999999999999</v>
      </c>
      <c r="J100" s="217"/>
      <c r="K100" s="217" t="s">
        <v>59</v>
      </c>
      <c r="L100" s="217">
        <f t="shared" si="10"/>
        <v>17.899999999999999</v>
      </c>
      <c r="M100" s="217">
        <f t="shared" si="11"/>
        <v>0.36299999999999999</v>
      </c>
      <c r="N100" s="217">
        <f t="shared" si="9"/>
        <v>6.4976999999999991</v>
      </c>
      <c r="O100" s="217">
        <v>17.899999999999999</v>
      </c>
      <c r="P100" s="217">
        <v>0.36299999999999999</v>
      </c>
      <c r="Q100" s="217">
        <v>6.4976999999999991</v>
      </c>
      <c r="R100" s="217"/>
      <c r="S100" s="217"/>
    </row>
    <row r="101" spans="2:19" x14ac:dyDescent="0.25">
      <c r="B101" s="216">
        <f t="shared" si="8"/>
        <v>89</v>
      </c>
      <c r="C101" s="216" t="s">
        <v>532</v>
      </c>
      <c r="D101" s="216" t="s">
        <v>533</v>
      </c>
      <c r="E101" s="216">
        <v>63</v>
      </c>
      <c r="F101" s="216"/>
      <c r="G101" s="216">
        <v>57.6</v>
      </c>
      <c r="H101" s="217">
        <f t="shared" si="6"/>
        <v>0.36299999999999999</v>
      </c>
      <c r="I101" s="217">
        <f t="shared" si="7"/>
        <v>1.0629999999999999</v>
      </c>
      <c r="J101" s="217"/>
      <c r="K101" s="217"/>
      <c r="L101" s="217"/>
      <c r="M101" s="217"/>
      <c r="N101" s="217">
        <f t="shared" si="9"/>
        <v>0</v>
      </c>
      <c r="O101" s="217"/>
      <c r="P101" s="217"/>
      <c r="Q101" s="217">
        <v>0</v>
      </c>
      <c r="R101" s="217"/>
      <c r="S101" s="217"/>
    </row>
    <row r="102" spans="2:19" x14ac:dyDescent="0.25">
      <c r="B102" s="216">
        <f t="shared" si="8"/>
        <v>90</v>
      </c>
      <c r="C102" s="216" t="s">
        <v>533</v>
      </c>
      <c r="D102" s="216" t="s">
        <v>534</v>
      </c>
      <c r="E102" s="216">
        <v>63</v>
      </c>
      <c r="F102" s="216"/>
      <c r="G102" s="216"/>
      <c r="H102" s="217">
        <f t="shared" si="6"/>
        <v>0.36299999999999999</v>
      </c>
      <c r="I102" s="217">
        <f t="shared" si="7"/>
        <v>1.0629999999999999</v>
      </c>
      <c r="J102" s="217"/>
      <c r="K102" s="217"/>
      <c r="L102" s="217"/>
      <c r="M102" s="217"/>
      <c r="N102" s="217">
        <f t="shared" si="9"/>
        <v>0</v>
      </c>
      <c r="O102" s="217"/>
      <c r="P102" s="217"/>
      <c r="Q102" s="217">
        <v>0</v>
      </c>
      <c r="R102" s="217"/>
      <c r="S102" s="217"/>
    </row>
    <row r="103" spans="2:19" x14ac:dyDescent="0.25">
      <c r="B103" s="216">
        <f t="shared" si="8"/>
        <v>91</v>
      </c>
      <c r="C103" s="216" t="s">
        <v>530</v>
      </c>
      <c r="D103" s="216" t="s">
        <v>466</v>
      </c>
      <c r="E103" s="216">
        <v>63</v>
      </c>
      <c r="F103" s="216">
        <v>90</v>
      </c>
      <c r="G103" s="216">
        <v>101.8</v>
      </c>
      <c r="H103" s="217">
        <f t="shared" si="6"/>
        <v>0.36299999999999999</v>
      </c>
      <c r="I103" s="217">
        <f t="shared" si="7"/>
        <v>1.0629999999999999</v>
      </c>
      <c r="J103" s="217"/>
      <c r="K103" s="217"/>
      <c r="L103" s="217"/>
      <c r="M103" s="217"/>
      <c r="N103" s="217">
        <f t="shared" si="9"/>
        <v>0</v>
      </c>
      <c r="O103" s="217"/>
      <c r="P103" s="217"/>
      <c r="Q103" s="217">
        <v>0</v>
      </c>
      <c r="R103" s="217"/>
      <c r="S103" s="217"/>
    </row>
    <row r="104" spans="2:19" x14ac:dyDescent="0.25">
      <c r="B104" s="216">
        <f t="shared" si="8"/>
        <v>92</v>
      </c>
      <c r="C104" s="216" t="s">
        <v>466</v>
      </c>
      <c r="D104" s="216" t="s">
        <v>535</v>
      </c>
      <c r="E104" s="216">
        <v>63</v>
      </c>
      <c r="F104" s="216">
        <v>30</v>
      </c>
      <c r="G104" s="216">
        <v>22.5</v>
      </c>
      <c r="H104" s="217">
        <f t="shared" si="6"/>
        <v>0.36299999999999999</v>
      </c>
      <c r="I104" s="217">
        <f t="shared" si="7"/>
        <v>1.0629999999999999</v>
      </c>
      <c r="J104" s="217"/>
      <c r="K104" s="217"/>
      <c r="L104" s="217"/>
      <c r="M104" s="217"/>
      <c r="N104" s="217">
        <f t="shared" si="9"/>
        <v>0</v>
      </c>
      <c r="O104" s="217"/>
      <c r="P104" s="217"/>
      <c r="Q104" s="217">
        <v>0</v>
      </c>
      <c r="R104" s="217"/>
      <c r="S104" s="217"/>
    </row>
    <row r="105" spans="2:19" x14ac:dyDescent="0.25">
      <c r="B105" s="216">
        <f t="shared" si="8"/>
        <v>93</v>
      </c>
      <c r="C105" s="216" t="s">
        <v>535</v>
      </c>
      <c r="D105" s="216" t="s">
        <v>97</v>
      </c>
      <c r="E105" s="216">
        <v>63</v>
      </c>
      <c r="F105" s="216">
        <v>79</v>
      </c>
      <c r="G105" s="216">
        <v>76.5</v>
      </c>
      <c r="H105" s="217">
        <f t="shared" si="6"/>
        <v>0.36299999999999999</v>
      </c>
      <c r="I105" s="217">
        <f t="shared" si="7"/>
        <v>1.0629999999999999</v>
      </c>
      <c r="J105" s="217"/>
      <c r="K105" s="217"/>
      <c r="L105" s="217"/>
      <c r="M105" s="217"/>
      <c r="N105" s="217">
        <f t="shared" si="9"/>
        <v>0</v>
      </c>
      <c r="O105" s="217"/>
      <c r="P105" s="217"/>
      <c r="Q105" s="217">
        <v>0</v>
      </c>
      <c r="R105" s="217"/>
      <c r="S105" s="217"/>
    </row>
    <row r="106" spans="2:19" x14ac:dyDescent="0.25">
      <c r="B106" s="216">
        <f t="shared" si="8"/>
        <v>94</v>
      </c>
      <c r="C106" s="216" t="s">
        <v>97</v>
      </c>
      <c r="D106" s="216" t="s">
        <v>536</v>
      </c>
      <c r="E106" s="216">
        <v>63</v>
      </c>
      <c r="F106" s="217"/>
      <c r="G106" s="216">
        <v>5.7</v>
      </c>
      <c r="H106" s="217">
        <f t="shared" si="6"/>
        <v>0.36299999999999999</v>
      </c>
      <c r="I106" s="217">
        <f t="shared" si="7"/>
        <v>1.0629999999999999</v>
      </c>
      <c r="J106" s="217"/>
      <c r="K106" s="217" t="s">
        <v>490</v>
      </c>
      <c r="L106" s="217">
        <f t="shared" si="10"/>
        <v>5.7</v>
      </c>
      <c r="M106" s="217">
        <f t="shared" si="11"/>
        <v>0.36299999999999999</v>
      </c>
      <c r="N106" s="217">
        <f t="shared" si="9"/>
        <v>2.0691000000000002</v>
      </c>
      <c r="O106" s="217">
        <v>5.7</v>
      </c>
      <c r="P106" s="217">
        <v>0.36299999999999999</v>
      </c>
      <c r="Q106" s="217">
        <v>2.0691000000000002</v>
      </c>
      <c r="R106" s="217"/>
      <c r="S106" s="217"/>
    </row>
    <row r="107" spans="2:19" x14ac:dyDescent="0.25">
      <c r="B107" s="216">
        <f t="shared" si="8"/>
        <v>95</v>
      </c>
      <c r="C107" s="216" t="s">
        <v>97</v>
      </c>
      <c r="D107" s="216" t="s">
        <v>73</v>
      </c>
      <c r="E107" s="216">
        <v>90</v>
      </c>
      <c r="F107" s="216">
        <v>56</v>
      </c>
      <c r="G107" s="216">
        <v>67.099999999999994</v>
      </c>
      <c r="H107" s="217">
        <f t="shared" si="6"/>
        <v>0.39</v>
      </c>
      <c r="I107" s="217">
        <f t="shared" si="7"/>
        <v>1.0900000000000001</v>
      </c>
      <c r="J107" s="217"/>
      <c r="K107" s="217"/>
      <c r="L107" s="217"/>
      <c r="M107" s="217"/>
      <c r="N107" s="217">
        <f t="shared" si="9"/>
        <v>0</v>
      </c>
      <c r="O107" s="217"/>
      <c r="P107" s="217"/>
      <c r="Q107" s="217">
        <v>0</v>
      </c>
      <c r="R107" s="217"/>
      <c r="S107" s="217"/>
    </row>
    <row r="108" spans="2:19" x14ac:dyDescent="0.25">
      <c r="B108" s="216">
        <f t="shared" si="8"/>
        <v>96</v>
      </c>
      <c r="C108" s="216" t="s">
        <v>73</v>
      </c>
      <c r="D108" s="216" t="s">
        <v>537</v>
      </c>
      <c r="E108" s="216">
        <v>90</v>
      </c>
      <c r="F108" s="216">
        <v>44</v>
      </c>
      <c r="G108" s="216">
        <v>30.1</v>
      </c>
      <c r="H108" s="217">
        <f t="shared" si="6"/>
        <v>0.39</v>
      </c>
      <c r="I108" s="217">
        <f t="shared" si="7"/>
        <v>1.0900000000000001</v>
      </c>
      <c r="J108" s="217"/>
      <c r="K108" s="217"/>
      <c r="L108" s="217"/>
      <c r="M108" s="217"/>
      <c r="N108" s="217">
        <f t="shared" si="9"/>
        <v>0</v>
      </c>
      <c r="O108" s="217"/>
      <c r="P108" s="217"/>
      <c r="Q108" s="217">
        <v>0</v>
      </c>
      <c r="R108" s="217"/>
      <c r="S108" s="217"/>
    </row>
    <row r="109" spans="2:19" x14ac:dyDescent="0.25">
      <c r="B109" s="216">
        <f t="shared" si="8"/>
        <v>97</v>
      </c>
      <c r="C109" s="216" t="s">
        <v>537</v>
      </c>
      <c r="D109" s="216" t="s">
        <v>47</v>
      </c>
      <c r="E109" s="216">
        <v>90</v>
      </c>
      <c r="F109" s="216">
        <v>170</v>
      </c>
      <c r="G109" s="216">
        <v>167.7</v>
      </c>
      <c r="H109" s="217">
        <f t="shared" si="6"/>
        <v>0.39</v>
      </c>
      <c r="I109" s="217">
        <f t="shared" si="7"/>
        <v>1.0900000000000001</v>
      </c>
      <c r="J109" s="217"/>
      <c r="K109" s="217"/>
      <c r="L109" s="217"/>
      <c r="M109" s="217"/>
      <c r="N109" s="217">
        <f t="shared" si="9"/>
        <v>0</v>
      </c>
      <c r="O109" s="217"/>
      <c r="P109" s="217"/>
      <c r="Q109" s="217">
        <v>0</v>
      </c>
      <c r="R109" s="217"/>
      <c r="S109" s="217"/>
    </row>
    <row r="110" spans="2:19" x14ac:dyDescent="0.25">
      <c r="B110" s="216">
        <f t="shared" si="8"/>
        <v>98</v>
      </c>
      <c r="C110" s="216" t="s">
        <v>176</v>
      </c>
      <c r="D110" s="216" t="s">
        <v>94</v>
      </c>
      <c r="E110" s="216">
        <v>63</v>
      </c>
      <c r="F110" s="216">
        <v>126</v>
      </c>
      <c r="G110" s="216">
        <v>121</v>
      </c>
      <c r="H110" s="217">
        <f t="shared" si="6"/>
        <v>0.36299999999999999</v>
      </c>
      <c r="I110" s="217">
        <f t="shared" si="7"/>
        <v>1.0629999999999999</v>
      </c>
      <c r="J110" s="217"/>
      <c r="K110" s="217"/>
      <c r="L110" s="217"/>
      <c r="M110" s="217"/>
      <c r="N110" s="217">
        <f t="shared" si="9"/>
        <v>0</v>
      </c>
      <c r="O110" s="217"/>
      <c r="P110" s="217"/>
      <c r="Q110" s="217">
        <v>0</v>
      </c>
      <c r="R110" s="217"/>
      <c r="S110" s="217"/>
    </row>
    <row r="111" spans="2:19" x14ac:dyDescent="0.25">
      <c r="B111" s="216">
        <f t="shared" si="8"/>
        <v>99</v>
      </c>
      <c r="C111" s="216" t="s">
        <v>538</v>
      </c>
      <c r="D111" s="216" t="s">
        <v>539</v>
      </c>
      <c r="E111" s="216">
        <v>63</v>
      </c>
      <c r="F111" s="217"/>
      <c r="G111" s="216">
        <v>63</v>
      </c>
      <c r="H111" s="217">
        <f t="shared" si="6"/>
        <v>0.36299999999999999</v>
      </c>
      <c r="I111" s="217">
        <f t="shared" si="7"/>
        <v>1.0629999999999999</v>
      </c>
      <c r="J111" s="217"/>
      <c r="K111" s="217"/>
      <c r="L111" s="217"/>
      <c r="M111" s="217"/>
      <c r="N111" s="217">
        <f t="shared" si="9"/>
        <v>0</v>
      </c>
      <c r="O111" s="217"/>
      <c r="P111" s="217"/>
      <c r="Q111" s="217">
        <v>0</v>
      </c>
      <c r="R111" s="217"/>
      <c r="S111" s="217"/>
    </row>
    <row r="112" spans="2:19" x14ac:dyDescent="0.25">
      <c r="B112" s="216">
        <f t="shared" si="8"/>
        <v>100</v>
      </c>
      <c r="C112" s="216" t="s">
        <v>97</v>
      </c>
      <c r="D112" s="216" t="s">
        <v>35</v>
      </c>
      <c r="E112" s="216">
        <v>110</v>
      </c>
      <c r="F112" s="216">
        <v>512</v>
      </c>
      <c r="G112" s="216">
        <v>508.6</v>
      </c>
      <c r="H112" s="217">
        <f t="shared" si="6"/>
        <v>0.41</v>
      </c>
      <c r="I112" s="217">
        <f t="shared" si="7"/>
        <v>1.1100000000000001</v>
      </c>
      <c r="J112" s="217"/>
      <c r="K112" s="217"/>
      <c r="L112" s="217"/>
      <c r="M112" s="217"/>
      <c r="N112" s="217">
        <f t="shared" si="9"/>
        <v>0</v>
      </c>
      <c r="O112" s="217"/>
      <c r="P112" s="217"/>
      <c r="Q112" s="217">
        <v>0</v>
      </c>
      <c r="R112" s="217"/>
      <c r="S112" s="217"/>
    </row>
    <row r="113" spans="2:19" x14ac:dyDescent="0.25">
      <c r="B113" s="216">
        <f t="shared" si="8"/>
        <v>101</v>
      </c>
      <c r="C113" s="216" t="s">
        <v>46</v>
      </c>
      <c r="D113" s="216" t="s">
        <v>149</v>
      </c>
      <c r="E113" s="216">
        <v>90</v>
      </c>
      <c r="F113" s="217"/>
      <c r="G113" s="216">
        <v>280.39999999999998</v>
      </c>
      <c r="H113" s="217">
        <f t="shared" si="6"/>
        <v>0.39</v>
      </c>
      <c r="I113" s="217">
        <f t="shared" si="7"/>
        <v>1.0900000000000001</v>
      </c>
      <c r="J113" s="217"/>
      <c r="K113" s="217"/>
      <c r="L113" s="217"/>
      <c r="M113" s="217"/>
      <c r="N113" s="217">
        <f t="shared" si="9"/>
        <v>0</v>
      </c>
      <c r="O113" s="217"/>
      <c r="P113" s="217"/>
      <c r="Q113" s="217">
        <v>0</v>
      </c>
      <c r="R113" s="217"/>
      <c r="S113" s="217"/>
    </row>
    <row r="114" spans="2:19" x14ac:dyDescent="0.25">
      <c r="B114" s="216">
        <f t="shared" si="8"/>
        <v>102</v>
      </c>
      <c r="C114" s="216" t="s">
        <v>149</v>
      </c>
      <c r="D114" s="216" t="s">
        <v>75</v>
      </c>
      <c r="E114" s="216">
        <v>110</v>
      </c>
      <c r="F114" s="217"/>
      <c r="G114" s="216">
        <v>183.6</v>
      </c>
      <c r="H114" s="217">
        <f t="shared" si="6"/>
        <v>0.41</v>
      </c>
      <c r="I114" s="217">
        <f t="shared" si="7"/>
        <v>1.1100000000000001</v>
      </c>
      <c r="J114" s="217"/>
      <c r="K114" s="217"/>
      <c r="L114" s="217"/>
      <c r="M114" s="217"/>
      <c r="N114" s="217">
        <f t="shared" si="9"/>
        <v>0</v>
      </c>
      <c r="O114" s="217"/>
      <c r="P114" s="217"/>
      <c r="Q114" s="217">
        <v>0</v>
      </c>
      <c r="R114" s="217"/>
      <c r="S114" s="217"/>
    </row>
    <row r="115" spans="2:19" x14ac:dyDescent="0.25">
      <c r="B115" s="216">
        <f t="shared" si="8"/>
        <v>103</v>
      </c>
      <c r="C115" s="216" t="s">
        <v>75</v>
      </c>
      <c r="D115" s="216" t="s">
        <v>540</v>
      </c>
      <c r="E115" s="216">
        <v>63</v>
      </c>
      <c r="F115" s="217"/>
      <c r="G115" s="216">
        <v>7.1</v>
      </c>
      <c r="H115" s="217">
        <f t="shared" si="6"/>
        <v>0.36299999999999999</v>
      </c>
      <c r="I115" s="217">
        <f t="shared" si="7"/>
        <v>1.0629999999999999</v>
      </c>
      <c r="J115" s="217"/>
      <c r="K115" s="217" t="s">
        <v>490</v>
      </c>
      <c r="L115" s="217">
        <f t="shared" si="10"/>
        <v>7.1</v>
      </c>
      <c r="M115" s="217">
        <f t="shared" si="11"/>
        <v>0.41</v>
      </c>
      <c r="N115" s="217">
        <f t="shared" si="9"/>
        <v>2.9109999999999996</v>
      </c>
      <c r="O115" s="217">
        <v>7.1</v>
      </c>
      <c r="P115" s="217">
        <v>0.41</v>
      </c>
      <c r="Q115" s="217">
        <v>2.9109999999999996</v>
      </c>
      <c r="R115" s="217"/>
      <c r="S115" s="217"/>
    </row>
    <row r="116" spans="2:19" x14ac:dyDescent="0.25">
      <c r="B116" s="216">
        <f t="shared" si="8"/>
        <v>104</v>
      </c>
      <c r="C116" s="216" t="s">
        <v>36</v>
      </c>
      <c r="D116" s="216" t="s">
        <v>482</v>
      </c>
      <c r="E116" s="216">
        <v>63</v>
      </c>
      <c r="F116" s="217">
        <v>98</v>
      </c>
      <c r="G116" s="216">
        <v>70.400000000000006</v>
      </c>
      <c r="H116" s="217">
        <f t="shared" si="6"/>
        <v>0.36299999999999999</v>
      </c>
      <c r="I116" s="217">
        <f t="shared" si="7"/>
        <v>1.0629999999999999</v>
      </c>
      <c r="J116" s="217"/>
      <c r="K116" s="217" t="s">
        <v>65</v>
      </c>
      <c r="L116" s="217">
        <f t="shared" si="10"/>
        <v>70.400000000000006</v>
      </c>
      <c r="M116" s="217">
        <f t="shared" si="11"/>
        <v>0.36299999999999999</v>
      </c>
      <c r="N116" s="217">
        <f t="shared" si="9"/>
        <v>25.555200000000003</v>
      </c>
      <c r="O116" s="217">
        <v>70.400000000000006</v>
      </c>
      <c r="P116" s="217">
        <v>0.36299999999999999</v>
      </c>
      <c r="Q116" s="217">
        <v>25.555200000000003</v>
      </c>
      <c r="R116" s="217"/>
      <c r="S116" s="217"/>
    </row>
    <row r="117" spans="2:19" x14ac:dyDescent="0.25">
      <c r="B117" s="216">
        <f t="shared" si="8"/>
        <v>105</v>
      </c>
      <c r="C117" s="216" t="s">
        <v>482</v>
      </c>
      <c r="D117" s="216" t="s">
        <v>91</v>
      </c>
      <c r="E117" s="216">
        <v>63</v>
      </c>
      <c r="F117" s="217"/>
      <c r="G117" s="216">
        <v>7.4</v>
      </c>
      <c r="H117" s="217">
        <f t="shared" si="6"/>
        <v>0.36299999999999999</v>
      </c>
      <c r="I117" s="217">
        <f t="shared" si="7"/>
        <v>1.0629999999999999</v>
      </c>
      <c r="J117" s="217"/>
      <c r="K117" s="217"/>
      <c r="L117" s="217"/>
      <c r="M117" s="217"/>
      <c r="N117" s="217">
        <f t="shared" si="9"/>
        <v>0</v>
      </c>
      <c r="O117" s="217"/>
      <c r="P117" s="217"/>
      <c r="Q117" s="217">
        <v>0</v>
      </c>
      <c r="R117" s="217"/>
      <c r="S117" s="217"/>
    </row>
    <row r="118" spans="2:19" x14ac:dyDescent="0.25">
      <c r="B118" s="216">
        <f t="shared" si="8"/>
        <v>106</v>
      </c>
      <c r="C118" s="216" t="s">
        <v>482</v>
      </c>
      <c r="D118" s="216" t="s">
        <v>91</v>
      </c>
      <c r="E118" s="216">
        <v>63</v>
      </c>
      <c r="F118" s="217">
        <v>58</v>
      </c>
      <c r="G118" s="216">
        <v>54.9</v>
      </c>
      <c r="H118" s="217">
        <f t="shared" si="6"/>
        <v>0.36299999999999999</v>
      </c>
      <c r="I118" s="217">
        <f t="shared" si="7"/>
        <v>1.0629999999999999</v>
      </c>
      <c r="J118" s="217"/>
      <c r="K118" s="217"/>
      <c r="L118" s="217"/>
      <c r="M118" s="217"/>
      <c r="N118" s="217">
        <f t="shared" si="9"/>
        <v>0</v>
      </c>
      <c r="O118" s="217"/>
      <c r="P118" s="217"/>
      <c r="Q118" s="217">
        <v>0</v>
      </c>
      <c r="R118" s="217"/>
      <c r="S118" s="217"/>
    </row>
    <row r="119" spans="2:19" x14ac:dyDescent="0.25">
      <c r="B119" s="216">
        <f t="shared" si="8"/>
        <v>107</v>
      </c>
      <c r="C119" s="216" t="s">
        <v>482</v>
      </c>
      <c r="D119" s="216" t="s">
        <v>75</v>
      </c>
      <c r="E119" s="216">
        <v>63</v>
      </c>
      <c r="F119" s="217">
        <v>60</v>
      </c>
      <c r="G119" s="216">
        <v>57</v>
      </c>
      <c r="H119" s="217">
        <f t="shared" si="6"/>
        <v>0.36299999999999999</v>
      </c>
      <c r="I119" s="217">
        <f t="shared" si="7"/>
        <v>1.0629999999999999</v>
      </c>
      <c r="J119" s="217"/>
      <c r="K119" s="217"/>
      <c r="L119" s="217"/>
      <c r="M119" s="217"/>
      <c r="N119" s="217">
        <f t="shared" si="9"/>
        <v>0</v>
      </c>
      <c r="O119" s="217"/>
      <c r="P119" s="217"/>
      <c r="Q119" s="217">
        <v>0</v>
      </c>
      <c r="R119" s="217"/>
      <c r="S119" s="217"/>
    </row>
    <row r="120" spans="2:19" x14ac:dyDescent="0.25">
      <c r="B120" s="216">
        <f t="shared" si="8"/>
        <v>108</v>
      </c>
      <c r="C120" s="216" t="s">
        <v>75</v>
      </c>
      <c r="D120" s="216" t="s">
        <v>459</v>
      </c>
      <c r="E120" s="216">
        <v>110</v>
      </c>
      <c r="F120" s="217">
        <f>248+16</f>
        <v>264</v>
      </c>
      <c r="G120" s="216">
        <v>272.2</v>
      </c>
      <c r="H120" s="217">
        <f t="shared" si="6"/>
        <v>0.41</v>
      </c>
      <c r="I120" s="217">
        <f t="shared" si="7"/>
        <v>1.1100000000000001</v>
      </c>
      <c r="J120" s="217"/>
      <c r="K120" s="217"/>
      <c r="L120" s="217"/>
      <c r="M120" s="217"/>
      <c r="N120" s="217">
        <f t="shared" si="9"/>
        <v>0</v>
      </c>
      <c r="O120" s="217"/>
      <c r="P120" s="217"/>
      <c r="Q120" s="217">
        <v>0</v>
      </c>
      <c r="R120" s="217"/>
      <c r="S120" s="217"/>
    </row>
    <row r="121" spans="2:19" x14ac:dyDescent="0.25">
      <c r="B121" s="216">
        <f t="shared" si="8"/>
        <v>109</v>
      </c>
      <c r="C121" s="216" t="s">
        <v>459</v>
      </c>
      <c r="D121" s="216" t="s">
        <v>35</v>
      </c>
      <c r="E121" s="216">
        <v>110</v>
      </c>
      <c r="F121" s="217">
        <f>417+28</f>
        <v>445</v>
      </c>
      <c r="G121" s="216">
        <v>440</v>
      </c>
      <c r="H121" s="217">
        <f t="shared" si="6"/>
        <v>0.41</v>
      </c>
      <c r="I121" s="217">
        <f t="shared" si="7"/>
        <v>1.1100000000000001</v>
      </c>
      <c r="J121" s="217"/>
      <c r="K121" s="217"/>
      <c r="L121" s="217"/>
      <c r="M121" s="217"/>
      <c r="N121" s="217">
        <f t="shared" si="9"/>
        <v>0</v>
      </c>
      <c r="O121" s="217"/>
      <c r="P121" s="217"/>
      <c r="Q121" s="217">
        <v>0</v>
      </c>
      <c r="R121" s="217"/>
      <c r="S121" s="217"/>
    </row>
    <row r="122" spans="2:19" x14ac:dyDescent="0.25">
      <c r="B122" s="216">
        <f t="shared" si="8"/>
        <v>110</v>
      </c>
      <c r="C122" s="216" t="s">
        <v>35</v>
      </c>
      <c r="D122" s="216" t="s">
        <v>541</v>
      </c>
      <c r="E122" s="216">
        <v>110</v>
      </c>
      <c r="F122" s="217"/>
      <c r="G122" s="216">
        <v>9</v>
      </c>
      <c r="H122" s="217">
        <f t="shared" si="6"/>
        <v>0.41</v>
      </c>
      <c r="I122" s="217">
        <f t="shared" si="7"/>
        <v>1.1100000000000001</v>
      </c>
      <c r="J122" s="217"/>
      <c r="K122" s="217" t="s">
        <v>42</v>
      </c>
      <c r="L122" s="217">
        <f t="shared" si="10"/>
        <v>9</v>
      </c>
      <c r="M122" s="217">
        <f t="shared" si="11"/>
        <v>0.41</v>
      </c>
      <c r="N122" s="217">
        <f t="shared" si="9"/>
        <v>3.69</v>
      </c>
      <c r="O122" s="217">
        <v>9</v>
      </c>
      <c r="P122" s="217">
        <v>0.41</v>
      </c>
      <c r="Q122" s="217">
        <v>3.69</v>
      </c>
      <c r="R122" s="217"/>
      <c r="S122" s="217"/>
    </row>
    <row r="123" spans="2:19" x14ac:dyDescent="0.25">
      <c r="B123" s="216">
        <f t="shared" si="8"/>
        <v>111</v>
      </c>
      <c r="C123" s="216" t="s">
        <v>35</v>
      </c>
      <c r="D123" s="216" t="s">
        <v>148</v>
      </c>
      <c r="E123" s="216">
        <v>63</v>
      </c>
      <c r="F123" s="217">
        <v>13</v>
      </c>
      <c r="G123" s="216">
        <v>23</v>
      </c>
      <c r="H123" s="217">
        <f t="shared" si="6"/>
        <v>0.36299999999999999</v>
      </c>
      <c r="I123" s="217">
        <f t="shared" si="7"/>
        <v>1.0629999999999999</v>
      </c>
      <c r="J123" s="217"/>
      <c r="K123" s="217"/>
      <c r="L123" s="217"/>
      <c r="M123" s="217"/>
      <c r="N123" s="217">
        <f t="shared" si="9"/>
        <v>0</v>
      </c>
      <c r="O123" s="217"/>
      <c r="P123" s="217"/>
      <c r="Q123" s="217">
        <v>0</v>
      </c>
      <c r="R123" s="217"/>
      <c r="S123" s="217"/>
    </row>
    <row r="124" spans="2:19" x14ac:dyDescent="0.25">
      <c r="B124" s="216">
        <f t="shared" si="8"/>
        <v>112</v>
      </c>
      <c r="C124" s="216" t="s">
        <v>459</v>
      </c>
      <c r="D124" s="216" t="s">
        <v>69</v>
      </c>
      <c r="E124" s="216">
        <v>140</v>
      </c>
      <c r="F124" s="217"/>
      <c r="G124" s="216">
        <v>5.6</v>
      </c>
      <c r="H124" s="217">
        <f t="shared" si="6"/>
        <v>0.44</v>
      </c>
      <c r="I124" s="217">
        <f t="shared" si="7"/>
        <v>1.1400000000000001</v>
      </c>
      <c r="J124" s="217"/>
      <c r="K124" s="217" t="s">
        <v>490</v>
      </c>
      <c r="L124" s="217">
        <f t="shared" si="10"/>
        <v>5.6</v>
      </c>
      <c r="M124" s="217">
        <f t="shared" si="11"/>
        <v>0.36299999999999999</v>
      </c>
      <c r="N124" s="217">
        <f t="shared" si="9"/>
        <v>2.0327999999999999</v>
      </c>
      <c r="O124" s="217">
        <v>5.6</v>
      </c>
      <c r="P124" s="217">
        <v>0.36299999999999999</v>
      </c>
      <c r="Q124" s="217">
        <v>2.0327999999999999</v>
      </c>
      <c r="R124" s="217"/>
      <c r="S124" s="217"/>
    </row>
    <row r="125" spans="2:19" x14ac:dyDescent="0.25">
      <c r="B125" s="216">
        <f t="shared" si="8"/>
        <v>113</v>
      </c>
      <c r="C125" s="216" t="s">
        <v>459</v>
      </c>
      <c r="D125" s="216" t="s">
        <v>69</v>
      </c>
      <c r="E125" s="216">
        <v>140</v>
      </c>
      <c r="F125" s="217">
        <v>608</v>
      </c>
      <c r="G125" s="216">
        <v>612.9</v>
      </c>
      <c r="H125" s="217">
        <f t="shared" si="6"/>
        <v>0.44</v>
      </c>
      <c r="I125" s="217">
        <f t="shared" si="7"/>
        <v>1.1400000000000001</v>
      </c>
      <c r="J125" s="217"/>
      <c r="K125" s="217"/>
      <c r="L125" s="217"/>
      <c r="M125" s="217"/>
      <c r="N125" s="217">
        <f t="shared" si="9"/>
        <v>0</v>
      </c>
      <c r="O125" s="217"/>
      <c r="P125" s="217"/>
      <c r="Q125" s="217">
        <v>0</v>
      </c>
      <c r="R125" s="217"/>
      <c r="S125" s="217"/>
    </row>
    <row r="126" spans="2:19" x14ac:dyDescent="0.25">
      <c r="B126" s="216">
        <f t="shared" si="8"/>
        <v>114</v>
      </c>
      <c r="C126" s="216" t="s">
        <v>69</v>
      </c>
      <c r="D126" s="216" t="s">
        <v>68</v>
      </c>
      <c r="E126" s="216">
        <v>160</v>
      </c>
      <c r="F126" s="217">
        <v>125</v>
      </c>
      <c r="G126" s="216">
        <v>122</v>
      </c>
      <c r="H126" s="217">
        <f t="shared" si="6"/>
        <v>0.45999999999999996</v>
      </c>
      <c r="I126" s="217">
        <f t="shared" si="7"/>
        <v>1.1599999999999999</v>
      </c>
      <c r="J126" s="217"/>
      <c r="K126" s="217" t="s">
        <v>59</v>
      </c>
      <c r="L126" s="217">
        <f t="shared" si="10"/>
        <v>122</v>
      </c>
      <c r="M126" s="217">
        <f t="shared" si="11"/>
        <v>0.44</v>
      </c>
      <c r="N126" s="217">
        <f t="shared" si="9"/>
        <v>53.68</v>
      </c>
      <c r="O126" s="217">
        <v>122</v>
      </c>
      <c r="P126" s="217">
        <v>0.44</v>
      </c>
      <c r="Q126" s="217">
        <v>53.68</v>
      </c>
      <c r="R126" s="217"/>
      <c r="S126" s="217"/>
    </row>
    <row r="127" spans="2:19" x14ac:dyDescent="0.25">
      <c r="B127" s="216">
        <f t="shared" si="8"/>
        <v>115</v>
      </c>
      <c r="C127" s="216" t="s">
        <v>68</v>
      </c>
      <c r="D127" s="216" t="s">
        <v>41</v>
      </c>
      <c r="E127" s="216">
        <v>160</v>
      </c>
      <c r="F127" s="217">
        <v>24</v>
      </c>
      <c r="G127" s="216">
        <v>34</v>
      </c>
      <c r="H127" s="217">
        <f t="shared" si="6"/>
        <v>0.45999999999999996</v>
      </c>
      <c r="I127" s="217">
        <f t="shared" si="7"/>
        <v>1.1599999999999999</v>
      </c>
      <c r="J127" s="217"/>
      <c r="K127" s="217"/>
      <c r="L127" s="217"/>
      <c r="M127" s="217"/>
      <c r="N127" s="217">
        <f t="shared" si="9"/>
        <v>0</v>
      </c>
      <c r="O127" s="217"/>
      <c r="P127" s="217"/>
      <c r="Q127" s="217">
        <v>0</v>
      </c>
      <c r="R127" s="217"/>
      <c r="S127" s="217"/>
    </row>
    <row r="128" spans="2:19" x14ac:dyDescent="0.25">
      <c r="B128" s="216">
        <f t="shared" si="8"/>
        <v>116</v>
      </c>
      <c r="C128" s="216" t="s">
        <v>68</v>
      </c>
      <c r="D128" s="216" t="s">
        <v>67</v>
      </c>
      <c r="E128" s="216">
        <v>63</v>
      </c>
      <c r="F128" s="217"/>
      <c r="G128" s="217">
        <f>130+9.4</f>
        <v>139.4</v>
      </c>
      <c r="H128" s="217">
        <f t="shared" si="6"/>
        <v>0.36299999999999999</v>
      </c>
      <c r="I128" s="217">
        <f t="shared" si="7"/>
        <v>1.0629999999999999</v>
      </c>
      <c r="J128" s="217"/>
      <c r="K128" s="217"/>
      <c r="L128" s="217"/>
      <c r="M128" s="217"/>
      <c r="N128" s="217">
        <f t="shared" si="9"/>
        <v>0</v>
      </c>
      <c r="O128" s="217"/>
      <c r="P128" s="217"/>
      <c r="Q128" s="217">
        <v>0</v>
      </c>
      <c r="R128" s="217"/>
      <c r="S128" s="217"/>
    </row>
    <row r="129" spans="2:19" x14ac:dyDescent="0.25">
      <c r="B129" s="216">
        <f t="shared" si="8"/>
        <v>117</v>
      </c>
      <c r="C129" s="216" t="s">
        <v>542</v>
      </c>
      <c r="D129" s="216" t="s">
        <v>543</v>
      </c>
      <c r="E129" s="216">
        <v>63</v>
      </c>
      <c r="F129" s="217"/>
      <c r="G129" s="216">
        <v>55.3</v>
      </c>
      <c r="H129" s="217">
        <f t="shared" si="6"/>
        <v>0.36299999999999999</v>
      </c>
      <c r="I129" s="217">
        <f t="shared" si="7"/>
        <v>1.0629999999999999</v>
      </c>
      <c r="J129" s="217"/>
      <c r="K129" s="217"/>
      <c r="L129" s="217"/>
      <c r="M129" s="217"/>
      <c r="N129" s="217">
        <f t="shared" si="9"/>
        <v>0</v>
      </c>
      <c r="O129" s="217"/>
      <c r="P129" s="217"/>
      <c r="Q129" s="217">
        <v>0</v>
      </c>
      <c r="R129" s="217"/>
      <c r="S129" s="217"/>
    </row>
    <row r="130" spans="2:19" x14ac:dyDescent="0.25">
      <c r="B130" s="216">
        <f t="shared" si="8"/>
        <v>118</v>
      </c>
      <c r="C130" s="216" t="s">
        <v>69</v>
      </c>
      <c r="D130" s="216" t="s">
        <v>70</v>
      </c>
      <c r="E130" s="216">
        <v>63</v>
      </c>
      <c r="F130" s="217"/>
      <c r="G130" s="216">
        <v>149.19999999999999</v>
      </c>
      <c r="H130" s="217">
        <f t="shared" si="6"/>
        <v>0.36299999999999999</v>
      </c>
      <c r="I130" s="217">
        <f t="shared" si="7"/>
        <v>1.0629999999999999</v>
      </c>
      <c r="J130" s="217"/>
      <c r="K130" s="217"/>
      <c r="L130" s="217"/>
      <c r="M130" s="217"/>
      <c r="N130" s="217">
        <f t="shared" si="9"/>
        <v>0</v>
      </c>
      <c r="O130" s="217"/>
      <c r="P130" s="217"/>
      <c r="Q130" s="217">
        <v>0</v>
      </c>
      <c r="R130" s="217"/>
      <c r="S130" s="217"/>
    </row>
    <row r="131" spans="2:19" x14ac:dyDescent="0.25">
      <c r="B131" s="216">
        <f t="shared" si="8"/>
        <v>119</v>
      </c>
      <c r="C131" s="216" t="s">
        <v>70</v>
      </c>
      <c r="D131" s="216" t="s">
        <v>544</v>
      </c>
      <c r="E131" s="216">
        <v>63</v>
      </c>
      <c r="F131" s="217"/>
      <c r="G131" s="216">
        <v>67.3</v>
      </c>
      <c r="H131" s="217">
        <f t="shared" si="6"/>
        <v>0.36299999999999999</v>
      </c>
      <c r="I131" s="217">
        <f t="shared" si="7"/>
        <v>1.0629999999999999</v>
      </c>
      <c r="J131" s="217"/>
      <c r="K131" s="217" t="s">
        <v>59</v>
      </c>
      <c r="L131" s="217">
        <f t="shared" si="10"/>
        <v>67.3</v>
      </c>
      <c r="M131" s="217">
        <f t="shared" si="11"/>
        <v>0.36299999999999999</v>
      </c>
      <c r="N131" s="217">
        <f t="shared" si="9"/>
        <v>24.4299</v>
      </c>
      <c r="O131" s="217">
        <v>67.3</v>
      </c>
      <c r="P131" s="217">
        <v>0.36299999999999999</v>
      </c>
      <c r="Q131" s="217">
        <v>24.4299</v>
      </c>
      <c r="R131" s="217"/>
      <c r="S131" s="217"/>
    </row>
    <row r="132" spans="2:19" x14ac:dyDescent="0.25">
      <c r="B132" s="216">
        <f t="shared" si="8"/>
        <v>120</v>
      </c>
      <c r="C132" s="216" t="s">
        <v>544</v>
      </c>
      <c r="D132" s="216" t="s">
        <v>545</v>
      </c>
      <c r="E132" s="216">
        <v>63</v>
      </c>
      <c r="F132" s="217"/>
      <c r="G132" s="216">
        <v>50.9</v>
      </c>
      <c r="H132" s="217">
        <f t="shared" si="6"/>
        <v>0.36299999999999999</v>
      </c>
      <c r="I132" s="217">
        <f t="shared" si="7"/>
        <v>1.0629999999999999</v>
      </c>
      <c r="J132" s="217"/>
      <c r="K132" s="217"/>
      <c r="L132" s="217"/>
      <c r="M132" s="217"/>
      <c r="N132" s="217">
        <f t="shared" si="9"/>
        <v>0</v>
      </c>
      <c r="O132" s="217"/>
      <c r="P132" s="217"/>
      <c r="Q132" s="217">
        <v>0</v>
      </c>
      <c r="R132" s="217"/>
      <c r="S132" s="217"/>
    </row>
    <row r="133" spans="2:19" x14ac:dyDescent="0.25">
      <c r="B133" s="216">
        <f t="shared" si="8"/>
        <v>121</v>
      </c>
      <c r="C133" s="216" t="s">
        <v>544</v>
      </c>
      <c r="D133" s="216" t="s">
        <v>41</v>
      </c>
      <c r="E133" s="216">
        <v>110</v>
      </c>
      <c r="F133" s="217"/>
      <c r="G133" s="216">
        <v>152.1</v>
      </c>
      <c r="H133" s="217">
        <f t="shared" si="6"/>
        <v>0.41</v>
      </c>
      <c r="I133" s="217">
        <f t="shared" si="7"/>
        <v>1.1100000000000001</v>
      </c>
      <c r="J133" s="217"/>
      <c r="K133" s="217"/>
      <c r="L133" s="217"/>
      <c r="M133" s="217"/>
      <c r="N133" s="217">
        <f t="shared" si="9"/>
        <v>0</v>
      </c>
      <c r="O133" s="217"/>
      <c r="P133" s="217"/>
      <c r="Q133" s="217">
        <v>0</v>
      </c>
      <c r="R133" s="217"/>
      <c r="S133" s="217"/>
    </row>
    <row r="134" spans="2:19" x14ac:dyDescent="0.25">
      <c r="B134" s="216">
        <f t="shared" si="8"/>
        <v>122</v>
      </c>
      <c r="C134" s="216" t="s">
        <v>546</v>
      </c>
      <c r="D134" s="216" t="s">
        <v>547</v>
      </c>
      <c r="E134" s="216">
        <v>63</v>
      </c>
      <c r="F134" s="217"/>
      <c r="G134" s="216">
        <v>20.3</v>
      </c>
      <c r="H134" s="217">
        <f t="shared" si="6"/>
        <v>0.36299999999999999</v>
      </c>
      <c r="I134" s="217">
        <f t="shared" si="7"/>
        <v>1.0629999999999999</v>
      </c>
      <c r="J134" s="217"/>
      <c r="K134" s="217" t="s">
        <v>59</v>
      </c>
      <c r="L134" s="217">
        <f t="shared" si="10"/>
        <v>20.3</v>
      </c>
      <c r="M134" s="217">
        <f t="shared" si="11"/>
        <v>0.41</v>
      </c>
      <c r="N134" s="217">
        <f t="shared" si="9"/>
        <v>8.3230000000000004</v>
      </c>
      <c r="O134" s="217">
        <v>20.3</v>
      </c>
      <c r="P134" s="217">
        <v>0.41</v>
      </c>
      <c r="Q134" s="217">
        <v>8.3230000000000004</v>
      </c>
      <c r="R134" s="217"/>
      <c r="S134" s="217"/>
    </row>
    <row r="135" spans="2:19" x14ac:dyDescent="0.25">
      <c r="B135" s="216">
        <f t="shared" si="8"/>
        <v>123</v>
      </c>
      <c r="C135" s="216" t="s">
        <v>547</v>
      </c>
      <c r="D135" s="216" t="s">
        <v>548</v>
      </c>
      <c r="E135" s="216">
        <v>63</v>
      </c>
      <c r="F135" s="217">
        <v>316</v>
      </c>
      <c r="G135" s="216">
        <v>322.39999999999998</v>
      </c>
      <c r="H135" s="217">
        <f t="shared" si="6"/>
        <v>0.36299999999999999</v>
      </c>
      <c r="I135" s="217">
        <f t="shared" si="7"/>
        <v>1.0629999999999999</v>
      </c>
      <c r="J135" s="217"/>
      <c r="K135" s="217"/>
      <c r="L135" s="217"/>
      <c r="M135" s="217"/>
      <c r="N135" s="217"/>
      <c r="O135" s="217"/>
      <c r="P135" s="217"/>
      <c r="Q135" s="217"/>
      <c r="R135" s="217"/>
      <c r="S135" s="217"/>
    </row>
    <row r="136" spans="2:19" x14ac:dyDescent="0.25">
      <c r="B136" s="216">
        <f t="shared" si="8"/>
        <v>124</v>
      </c>
      <c r="C136" s="216" t="s">
        <v>548</v>
      </c>
      <c r="D136" s="216" t="s">
        <v>549</v>
      </c>
      <c r="E136" s="216">
        <v>63</v>
      </c>
      <c r="F136" s="217"/>
      <c r="G136" s="216">
        <v>4.9000000000000004</v>
      </c>
      <c r="H136" s="217">
        <f t="shared" si="6"/>
        <v>0.36299999999999999</v>
      </c>
      <c r="I136" s="217">
        <f t="shared" si="7"/>
        <v>1.0629999999999999</v>
      </c>
      <c r="J136" s="217"/>
      <c r="K136" s="217"/>
      <c r="L136" s="217"/>
      <c r="M136" s="217"/>
      <c r="N136" s="217"/>
      <c r="O136" s="217"/>
      <c r="P136" s="217"/>
      <c r="Q136" s="217"/>
      <c r="R136" s="217"/>
      <c r="S136" s="217"/>
    </row>
    <row r="137" spans="2:19" x14ac:dyDescent="0.25">
      <c r="B137" s="216">
        <f t="shared" si="8"/>
        <v>125</v>
      </c>
      <c r="C137" s="216" t="s">
        <v>548</v>
      </c>
      <c r="D137" s="216" t="s">
        <v>144</v>
      </c>
      <c r="E137" s="216">
        <v>63</v>
      </c>
      <c r="F137" s="217">
        <v>325</v>
      </c>
      <c r="G137" s="216">
        <v>355</v>
      </c>
      <c r="H137" s="217">
        <f t="shared" si="6"/>
        <v>0.36299999999999999</v>
      </c>
      <c r="I137" s="217">
        <f t="shared" si="7"/>
        <v>1.0629999999999999</v>
      </c>
      <c r="J137" s="217"/>
      <c r="K137" s="217"/>
      <c r="L137" s="217"/>
      <c r="M137" s="217"/>
      <c r="N137" s="217"/>
      <c r="O137" s="217"/>
      <c r="P137" s="217"/>
      <c r="Q137" s="217"/>
      <c r="R137" s="217"/>
      <c r="S137" s="217"/>
    </row>
    <row r="138" spans="2:19" x14ac:dyDescent="0.25">
      <c r="B138" s="216">
        <f t="shared" si="8"/>
        <v>126</v>
      </c>
      <c r="C138" s="216" t="s">
        <v>144</v>
      </c>
      <c r="D138" s="216" t="s">
        <v>550</v>
      </c>
      <c r="E138" s="216">
        <v>63</v>
      </c>
      <c r="F138" s="217">
        <v>369</v>
      </c>
      <c r="G138" s="216">
        <v>359</v>
      </c>
      <c r="H138" s="217">
        <f t="shared" si="6"/>
        <v>0.36299999999999999</v>
      </c>
      <c r="I138" s="217">
        <f t="shared" si="7"/>
        <v>1.0629999999999999</v>
      </c>
      <c r="J138" s="217"/>
      <c r="K138" s="217"/>
      <c r="L138" s="217"/>
      <c r="M138" s="217"/>
      <c r="N138" s="217"/>
      <c r="O138" s="217"/>
      <c r="P138" s="217"/>
      <c r="Q138" s="217"/>
      <c r="R138" s="217"/>
      <c r="S138" s="217"/>
    </row>
    <row r="139" spans="2:19" x14ac:dyDescent="0.25">
      <c r="B139" s="216">
        <f t="shared" si="8"/>
        <v>127</v>
      </c>
      <c r="C139" s="216" t="s">
        <v>550</v>
      </c>
      <c r="D139" s="216" t="s">
        <v>551</v>
      </c>
      <c r="E139" s="216">
        <v>63</v>
      </c>
      <c r="F139" s="217">
        <v>49</v>
      </c>
      <c r="G139" s="216">
        <v>51.4</v>
      </c>
      <c r="H139" s="217">
        <f t="shared" si="6"/>
        <v>0.36299999999999999</v>
      </c>
      <c r="I139" s="217">
        <f t="shared" si="7"/>
        <v>1.0629999999999999</v>
      </c>
      <c r="J139" s="217"/>
      <c r="K139" s="217"/>
      <c r="L139" s="217"/>
      <c r="M139" s="217"/>
      <c r="N139" s="217"/>
      <c r="O139" s="217"/>
      <c r="P139" s="217"/>
      <c r="Q139" s="217"/>
      <c r="R139" s="217"/>
      <c r="S139" s="217"/>
    </row>
    <row r="140" spans="2:19" x14ac:dyDescent="0.25">
      <c r="B140" s="216">
        <f t="shared" si="8"/>
        <v>128</v>
      </c>
      <c r="C140" s="216" t="s">
        <v>551</v>
      </c>
      <c r="D140" s="216" t="s">
        <v>552</v>
      </c>
      <c r="E140" s="216">
        <v>63</v>
      </c>
      <c r="F140" s="217">
        <v>391</v>
      </c>
      <c r="G140" s="216">
        <v>380</v>
      </c>
      <c r="H140" s="217">
        <f t="shared" si="6"/>
        <v>0.36299999999999999</v>
      </c>
      <c r="I140" s="217">
        <f t="shared" si="7"/>
        <v>1.0629999999999999</v>
      </c>
      <c r="J140" s="217"/>
      <c r="K140" s="217"/>
      <c r="L140" s="217"/>
      <c r="M140" s="217"/>
      <c r="N140" s="217"/>
      <c r="O140" s="217"/>
      <c r="P140" s="217"/>
      <c r="Q140" s="217"/>
      <c r="R140" s="217"/>
      <c r="S140" s="217"/>
    </row>
    <row r="141" spans="2:19" x14ac:dyDescent="0.25">
      <c r="B141" s="216">
        <f t="shared" si="8"/>
        <v>129</v>
      </c>
      <c r="C141" s="216" t="s">
        <v>552</v>
      </c>
      <c r="D141" s="216" t="s">
        <v>553</v>
      </c>
      <c r="E141" s="216">
        <v>63</v>
      </c>
      <c r="F141" s="217">
        <v>25</v>
      </c>
      <c r="G141" s="216">
        <v>129.1</v>
      </c>
      <c r="H141" s="217">
        <f t="shared" si="6"/>
        <v>0.36299999999999999</v>
      </c>
      <c r="I141" s="217">
        <f t="shared" si="7"/>
        <v>1.0629999999999999</v>
      </c>
      <c r="J141" s="217"/>
      <c r="K141" s="217"/>
      <c r="L141" s="217"/>
      <c r="M141" s="217"/>
      <c r="N141" s="217"/>
      <c r="O141" s="217"/>
      <c r="P141" s="217"/>
      <c r="Q141" s="217"/>
      <c r="R141" s="217"/>
      <c r="S141" s="217"/>
    </row>
    <row r="142" spans="2:19" x14ac:dyDescent="0.25">
      <c r="B142" s="216">
        <f t="shared" si="8"/>
        <v>130</v>
      </c>
      <c r="C142" s="216" t="s">
        <v>552</v>
      </c>
      <c r="D142" s="216" t="s">
        <v>463</v>
      </c>
      <c r="E142" s="216">
        <v>63</v>
      </c>
      <c r="F142" s="217">
        <v>31</v>
      </c>
      <c r="G142" s="216">
        <v>134.1</v>
      </c>
      <c r="H142" s="217">
        <f t="shared" ref="H142:H153" si="12">E142/1000+0.3</f>
        <v>0.36299999999999999</v>
      </c>
      <c r="I142" s="217">
        <f t="shared" ref="I142:I153" si="13">E142/1000+1</f>
        <v>1.0629999999999999</v>
      </c>
      <c r="J142" s="217"/>
      <c r="K142" s="217"/>
      <c r="L142" s="217"/>
      <c r="M142" s="217"/>
      <c r="N142" s="217"/>
      <c r="O142" s="217"/>
      <c r="P142" s="217"/>
      <c r="Q142" s="217"/>
      <c r="R142" s="217"/>
      <c r="S142" s="217"/>
    </row>
    <row r="143" spans="2:19" x14ac:dyDescent="0.25">
      <c r="B143" s="216">
        <f t="shared" ref="B143:B153" si="14">1+B142</f>
        <v>131</v>
      </c>
      <c r="C143" s="216" t="s">
        <v>463</v>
      </c>
      <c r="D143" s="216" t="s">
        <v>78</v>
      </c>
      <c r="E143" s="216">
        <v>63</v>
      </c>
      <c r="F143" s="217"/>
      <c r="G143" s="216">
        <v>65.099999999999994</v>
      </c>
      <c r="H143" s="217">
        <f t="shared" si="12"/>
        <v>0.36299999999999999</v>
      </c>
      <c r="I143" s="217">
        <f t="shared" si="13"/>
        <v>1.0629999999999999</v>
      </c>
      <c r="J143" s="217"/>
      <c r="K143" s="217"/>
      <c r="L143" s="217"/>
      <c r="M143" s="217"/>
      <c r="N143" s="217"/>
      <c r="O143" s="217"/>
      <c r="P143" s="217"/>
      <c r="Q143" s="217"/>
      <c r="R143" s="217"/>
      <c r="S143" s="217"/>
    </row>
    <row r="144" spans="2:19" x14ac:dyDescent="0.25">
      <c r="B144" s="216">
        <f t="shared" si="14"/>
        <v>132</v>
      </c>
      <c r="C144" s="216" t="s">
        <v>78</v>
      </c>
      <c r="D144" s="216" t="s">
        <v>554</v>
      </c>
      <c r="E144" s="216">
        <v>63</v>
      </c>
      <c r="F144" s="217"/>
      <c r="G144" s="216">
        <v>39.6</v>
      </c>
      <c r="H144" s="217">
        <f t="shared" si="12"/>
        <v>0.36299999999999999</v>
      </c>
      <c r="I144" s="217">
        <f t="shared" si="13"/>
        <v>1.0629999999999999</v>
      </c>
      <c r="J144" s="217"/>
      <c r="K144" s="217"/>
      <c r="L144" s="217"/>
      <c r="M144" s="217"/>
      <c r="N144" s="217"/>
      <c r="O144" s="217"/>
      <c r="P144" s="217"/>
      <c r="Q144" s="217"/>
      <c r="R144" s="217"/>
      <c r="S144" s="217"/>
    </row>
    <row r="145" spans="2:19" x14ac:dyDescent="0.25">
      <c r="B145" s="216">
        <f t="shared" si="14"/>
        <v>133</v>
      </c>
      <c r="C145" s="216" t="s">
        <v>78</v>
      </c>
      <c r="D145" s="216" t="s">
        <v>456</v>
      </c>
      <c r="E145" s="216">
        <v>63</v>
      </c>
      <c r="F145" s="217"/>
      <c r="G145" s="216">
        <v>275.10000000000002</v>
      </c>
      <c r="H145" s="217">
        <f t="shared" si="12"/>
        <v>0.36299999999999999</v>
      </c>
      <c r="I145" s="217">
        <f t="shared" si="13"/>
        <v>1.0629999999999999</v>
      </c>
      <c r="J145" s="217"/>
      <c r="K145" s="217"/>
      <c r="L145" s="217"/>
      <c r="M145" s="217"/>
      <c r="N145" s="217"/>
      <c r="O145" s="217"/>
      <c r="P145" s="217"/>
      <c r="Q145" s="217"/>
      <c r="R145" s="217"/>
      <c r="S145" s="217"/>
    </row>
    <row r="146" spans="2:19" x14ac:dyDescent="0.25">
      <c r="B146" s="216">
        <f t="shared" si="14"/>
        <v>134</v>
      </c>
      <c r="C146" s="216" t="s">
        <v>456</v>
      </c>
      <c r="D146" s="216" t="s">
        <v>147</v>
      </c>
      <c r="E146" s="216">
        <v>63</v>
      </c>
      <c r="F146" s="217"/>
      <c r="G146" s="216">
        <v>262.3</v>
      </c>
      <c r="H146" s="217">
        <f t="shared" si="12"/>
        <v>0.36299999999999999</v>
      </c>
      <c r="I146" s="217">
        <f t="shared" si="13"/>
        <v>1.0629999999999999</v>
      </c>
      <c r="J146" s="217"/>
      <c r="K146" s="217"/>
      <c r="L146" s="217"/>
      <c r="M146" s="217"/>
      <c r="N146" s="217"/>
      <c r="O146" s="217"/>
      <c r="P146" s="217"/>
      <c r="Q146" s="217"/>
      <c r="R146" s="217"/>
      <c r="S146" s="217"/>
    </row>
    <row r="147" spans="2:19" x14ac:dyDescent="0.25">
      <c r="B147" s="216">
        <f t="shared" si="14"/>
        <v>135</v>
      </c>
      <c r="C147" s="216" t="s">
        <v>147</v>
      </c>
      <c r="D147" s="216" t="s">
        <v>555</v>
      </c>
      <c r="E147" s="216">
        <v>63</v>
      </c>
      <c r="F147" s="217"/>
      <c r="G147" s="216">
        <v>92</v>
      </c>
      <c r="H147" s="217">
        <f t="shared" si="12"/>
        <v>0.36299999999999999</v>
      </c>
      <c r="I147" s="217">
        <f t="shared" si="13"/>
        <v>1.0629999999999999</v>
      </c>
      <c r="J147" s="217"/>
      <c r="K147" s="217"/>
      <c r="L147" s="217"/>
      <c r="M147" s="217"/>
      <c r="N147" s="217"/>
      <c r="O147" s="217"/>
      <c r="P147" s="217"/>
      <c r="Q147" s="217"/>
      <c r="R147" s="217"/>
      <c r="S147" s="217"/>
    </row>
    <row r="148" spans="2:19" x14ac:dyDescent="0.25">
      <c r="B148" s="216">
        <f t="shared" si="14"/>
        <v>136</v>
      </c>
      <c r="C148" s="216" t="s">
        <v>456</v>
      </c>
      <c r="D148" s="216" t="s">
        <v>74</v>
      </c>
      <c r="E148" s="216">
        <v>63</v>
      </c>
      <c r="F148" s="217"/>
      <c r="G148" s="216">
        <v>132</v>
      </c>
      <c r="H148" s="217">
        <f t="shared" si="12"/>
        <v>0.36299999999999999</v>
      </c>
      <c r="I148" s="217">
        <f t="shared" si="13"/>
        <v>1.0629999999999999</v>
      </c>
      <c r="J148" s="217"/>
      <c r="K148" s="217"/>
      <c r="L148" s="217"/>
      <c r="M148" s="217"/>
      <c r="N148" s="217"/>
      <c r="O148" s="217"/>
      <c r="P148" s="217"/>
      <c r="Q148" s="217"/>
      <c r="R148" s="217"/>
      <c r="S148" s="217"/>
    </row>
    <row r="149" spans="2:19" x14ac:dyDescent="0.25">
      <c r="B149" s="216">
        <f t="shared" si="14"/>
        <v>137</v>
      </c>
      <c r="C149" s="216" t="s">
        <v>74</v>
      </c>
      <c r="D149" s="216" t="s">
        <v>556</v>
      </c>
      <c r="E149" s="216">
        <v>63</v>
      </c>
      <c r="F149" s="217"/>
      <c r="G149" s="216">
        <v>10</v>
      </c>
      <c r="H149" s="217">
        <f t="shared" si="12"/>
        <v>0.36299999999999999</v>
      </c>
      <c r="I149" s="217">
        <f t="shared" si="13"/>
        <v>1.0629999999999999</v>
      </c>
      <c r="J149" s="217"/>
      <c r="K149" s="217"/>
      <c r="L149" s="217"/>
      <c r="M149" s="217"/>
      <c r="N149" s="217"/>
      <c r="O149" s="217"/>
      <c r="P149" s="217"/>
      <c r="Q149" s="217"/>
      <c r="R149" s="217"/>
      <c r="S149" s="217"/>
    </row>
    <row r="150" spans="2:19" x14ac:dyDescent="0.25">
      <c r="B150" s="216">
        <f t="shared" si="14"/>
        <v>138</v>
      </c>
      <c r="C150" s="216" t="s">
        <v>74</v>
      </c>
      <c r="D150" s="216" t="s">
        <v>79</v>
      </c>
      <c r="E150" s="216">
        <v>63</v>
      </c>
      <c r="F150" s="217"/>
      <c r="G150" s="216">
        <v>45</v>
      </c>
      <c r="H150" s="217">
        <f t="shared" si="12"/>
        <v>0.36299999999999999</v>
      </c>
      <c r="I150" s="217">
        <f t="shared" si="13"/>
        <v>1.0629999999999999</v>
      </c>
      <c r="J150" s="217"/>
      <c r="K150" s="217"/>
      <c r="L150" s="217"/>
      <c r="M150" s="217"/>
      <c r="N150" s="217"/>
      <c r="O150" s="217"/>
      <c r="P150" s="217"/>
      <c r="Q150" s="217"/>
      <c r="R150" s="217"/>
      <c r="S150" s="217"/>
    </row>
    <row r="151" spans="2:19" x14ac:dyDescent="0.25">
      <c r="B151" s="216">
        <f t="shared" si="14"/>
        <v>139</v>
      </c>
      <c r="C151" s="216" t="s">
        <v>556</v>
      </c>
      <c r="D151" s="216" t="s">
        <v>460</v>
      </c>
      <c r="E151" s="216">
        <v>63</v>
      </c>
      <c r="F151" s="217"/>
      <c r="G151" s="216">
        <v>39</v>
      </c>
      <c r="H151" s="217">
        <f t="shared" si="12"/>
        <v>0.36299999999999999</v>
      </c>
      <c r="I151" s="217">
        <f t="shared" si="13"/>
        <v>1.0629999999999999</v>
      </c>
      <c r="J151" s="217"/>
      <c r="K151" s="217"/>
      <c r="L151" s="217"/>
      <c r="M151" s="217"/>
      <c r="N151" s="217"/>
      <c r="O151" s="217"/>
      <c r="P151" s="217"/>
      <c r="Q151" s="217"/>
      <c r="R151" s="217"/>
      <c r="S151" s="217"/>
    </row>
    <row r="152" spans="2:19" x14ac:dyDescent="0.25">
      <c r="B152" s="216">
        <f t="shared" si="14"/>
        <v>140</v>
      </c>
      <c r="C152" s="216" t="s">
        <v>556</v>
      </c>
      <c r="D152" s="216" t="s">
        <v>461</v>
      </c>
      <c r="E152" s="216">
        <v>63</v>
      </c>
      <c r="F152" s="217"/>
      <c r="G152" s="216">
        <v>81</v>
      </c>
      <c r="H152" s="217">
        <f t="shared" si="12"/>
        <v>0.36299999999999999</v>
      </c>
      <c r="I152" s="217">
        <f t="shared" si="13"/>
        <v>1.0629999999999999</v>
      </c>
      <c r="J152" s="217"/>
      <c r="K152" s="217"/>
      <c r="L152" s="217"/>
      <c r="M152" s="217"/>
      <c r="N152" s="217"/>
      <c r="O152" s="217"/>
      <c r="P152" s="217"/>
      <c r="Q152" s="217"/>
      <c r="R152" s="217"/>
      <c r="S152" s="217"/>
    </row>
    <row r="153" spans="2:19" x14ac:dyDescent="0.25">
      <c r="B153" s="216">
        <f t="shared" si="14"/>
        <v>141</v>
      </c>
      <c r="C153" s="216" t="s">
        <v>463</v>
      </c>
      <c r="D153" s="216" t="s">
        <v>462</v>
      </c>
      <c r="E153" s="216">
        <v>63</v>
      </c>
      <c r="F153" s="217"/>
      <c r="G153" s="217">
        <f>126+20</f>
        <v>146</v>
      </c>
      <c r="H153" s="217">
        <f t="shared" si="12"/>
        <v>0.36299999999999999</v>
      </c>
      <c r="I153" s="217">
        <f t="shared" si="13"/>
        <v>1.0629999999999999</v>
      </c>
      <c r="J153" s="217"/>
      <c r="K153" s="217"/>
      <c r="L153" s="217"/>
      <c r="M153" s="217"/>
      <c r="N153" s="217"/>
      <c r="O153" s="217"/>
      <c r="P153" s="217"/>
      <c r="Q153" s="217"/>
      <c r="R153" s="217"/>
      <c r="S153" s="217"/>
    </row>
    <row r="154" spans="2:19" x14ac:dyDescent="0.25">
      <c r="G154" s="211">
        <f>SUM(G13:G153)</f>
        <v>13407.600000000002</v>
      </c>
      <c r="N154" s="211">
        <f>+SUM(N13:N153)</f>
        <v>295.14089999999999</v>
      </c>
      <c r="Q154" s="211">
        <f>SUM(N154:P154)</f>
        <v>295.14089999999999</v>
      </c>
    </row>
    <row r="156" spans="2:19" ht="23.25" thickBot="1" x14ac:dyDescent="0.3">
      <c r="B156" s="370" t="s">
        <v>224</v>
      </c>
      <c r="C156" s="371"/>
      <c r="D156" s="371"/>
      <c r="E156" s="372"/>
      <c r="F156" s="372"/>
      <c r="G156" s="372"/>
      <c r="H156" s="372"/>
      <c r="I156" s="372"/>
      <c r="J156" s="372"/>
      <c r="K156" s="372"/>
      <c r="L156" s="372"/>
      <c r="M156" s="372"/>
      <c r="N156" s="372"/>
      <c r="O156" s="372"/>
      <c r="P156" s="372"/>
      <c r="Q156" s="372"/>
      <c r="R156" s="373"/>
      <c r="S156" s="11"/>
    </row>
    <row r="157" spans="2:19" ht="16.5" thickBot="1" x14ac:dyDescent="0.3">
      <c r="B157" s="374">
        <v>1</v>
      </c>
      <c r="C157" s="376" t="s">
        <v>225</v>
      </c>
      <c r="D157" s="378" t="s">
        <v>226</v>
      </c>
      <c r="E157" s="380" t="s">
        <v>227</v>
      </c>
      <c r="F157" s="381"/>
      <c r="G157" s="381"/>
      <c r="H157" s="382"/>
      <c r="I157" s="383" t="s">
        <v>228</v>
      </c>
      <c r="J157" s="384"/>
      <c r="K157" s="384"/>
      <c r="L157" s="385"/>
      <c r="M157" s="383" t="s">
        <v>229</v>
      </c>
      <c r="N157" s="384"/>
      <c r="O157" s="384"/>
      <c r="P157" s="385"/>
      <c r="Q157" s="380" t="s">
        <v>230</v>
      </c>
      <c r="R157" s="381"/>
      <c r="S157" s="382"/>
    </row>
    <row r="158" spans="2:19" ht="90.75" thickBot="1" x14ac:dyDescent="0.3">
      <c r="B158" s="375"/>
      <c r="C158" s="377"/>
      <c r="D158" s="379"/>
      <c r="E158" s="12" t="s">
        <v>231</v>
      </c>
      <c r="F158" s="13" t="s">
        <v>232</v>
      </c>
      <c r="G158" s="218" t="s">
        <v>233</v>
      </c>
      <c r="H158" s="14" t="s">
        <v>234</v>
      </c>
      <c r="I158" s="15" t="s">
        <v>226</v>
      </c>
      <c r="J158" s="12" t="s">
        <v>235</v>
      </c>
      <c r="K158" s="13" t="s">
        <v>236</v>
      </c>
      <c r="L158" s="16" t="s">
        <v>237</v>
      </c>
      <c r="M158" s="15" t="s">
        <v>226</v>
      </c>
      <c r="N158" s="12" t="s">
        <v>238</v>
      </c>
      <c r="O158" s="13" t="s">
        <v>239</v>
      </c>
      <c r="P158" s="16" t="s">
        <v>240</v>
      </c>
      <c r="Q158" s="12" t="s">
        <v>241</v>
      </c>
      <c r="R158" s="13" t="s">
        <v>242</v>
      </c>
      <c r="S158" s="16" t="s">
        <v>243</v>
      </c>
    </row>
    <row r="159" spans="2:19" ht="15.75" x14ac:dyDescent="0.25">
      <c r="B159" s="17">
        <v>1.1000000000000001</v>
      </c>
      <c r="C159" s="18" t="s">
        <v>244</v>
      </c>
      <c r="D159" s="42"/>
      <c r="E159" s="42">
        <f>+E177</f>
        <v>0</v>
      </c>
      <c r="F159" s="42">
        <f>+D176:D176</f>
        <v>10132.9</v>
      </c>
      <c r="G159" s="219">
        <v>3223</v>
      </c>
      <c r="H159" s="20"/>
      <c r="I159" s="21"/>
      <c r="J159" s="43"/>
      <c r="K159" s="23"/>
      <c r="L159" s="24"/>
      <c r="M159" s="42"/>
      <c r="N159" s="25"/>
      <c r="O159" s="43"/>
      <c r="P159" s="24"/>
      <c r="Q159" s="43"/>
      <c r="R159" s="26"/>
      <c r="S159" s="24"/>
    </row>
    <row r="160" spans="2:19" ht="15.75" x14ac:dyDescent="0.25">
      <c r="B160" s="17">
        <v>1.2</v>
      </c>
      <c r="C160" s="18" t="s">
        <v>245</v>
      </c>
      <c r="D160" s="42"/>
      <c r="E160" s="42">
        <f>+G177</f>
        <v>0</v>
      </c>
      <c r="F160" s="42">
        <f>+E176</f>
        <v>316.89999999999998</v>
      </c>
      <c r="G160" s="219"/>
      <c r="H160" s="20"/>
      <c r="I160" s="21"/>
      <c r="J160" s="43"/>
      <c r="K160" s="23"/>
      <c r="L160" s="24"/>
      <c r="M160" s="42"/>
      <c r="N160" s="25"/>
      <c r="O160" s="27"/>
      <c r="P160" s="24"/>
      <c r="Q160" s="27"/>
      <c r="R160" s="28"/>
      <c r="S160" s="29"/>
    </row>
    <row r="161" spans="2:19" ht="15.75" x14ac:dyDescent="0.25">
      <c r="B161" s="17">
        <v>1.3</v>
      </c>
      <c r="C161" s="18" t="s">
        <v>246</v>
      </c>
      <c r="D161" s="42"/>
      <c r="E161" s="42">
        <f>+H177</f>
        <v>0</v>
      </c>
      <c r="F161" s="42">
        <f>+F176</f>
        <v>545.29999999999995</v>
      </c>
      <c r="G161" s="219"/>
      <c r="H161" s="20"/>
      <c r="I161" s="21"/>
      <c r="J161" s="43"/>
      <c r="K161" s="23"/>
      <c r="L161" s="24"/>
      <c r="M161" s="42"/>
      <c r="N161" s="25"/>
      <c r="O161" s="27"/>
      <c r="P161" s="24"/>
      <c r="Q161" s="27"/>
      <c r="R161" s="28"/>
      <c r="S161" s="29"/>
    </row>
    <row r="162" spans="2:19" ht="15.75" x14ac:dyDescent="0.25">
      <c r="B162" s="17">
        <v>1.4</v>
      </c>
      <c r="C162" s="18" t="s">
        <v>247</v>
      </c>
      <c r="D162" s="42"/>
      <c r="E162" s="42">
        <f>+I177</f>
        <v>0</v>
      </c>
      <c r="F162" s="42">
        <f>+G176</f>
        <v>1565.5</v>
      </c>
      <c r="G162" s="219"/>
      <c r="H162" s="20"/>
      <c r="I162" s="21"/>
      <c r="J162" s="43"/>
      <c r="K162" s="23"/>
      <c r="L162" s="24"/>
      <c r="M162" s="42"/>
      <c r="N162" s="25"/>
      <c r="O162" s="27"/>
      <c r="P162" s="24"/>
      <c r="Q162" s="27"/>
      <c r="R162" s="28"/>
      <c r="S162" s="29"/>
    </row>
    <row r="163" spans="2:19" ht="15.75" x14ac:dyDescent="0.25">
      <c r="B163" s="17">
        <v>1.5</v>
      </c>
      <c r="C163" s="18" t="s">
        <v>248</v>
      </c>
      <c r="D163" s="42"/>
      <c r="E163" s="42">
        <f>+J177</f>
        <v>0</v>
      </c>
      <c r="F163" s="42">
        <f>+H176</f>
        <v>0</v>
      </c>
      <c r="G163" s="219"/>
      <c r="H163" s="20"/>
      <c r="I163" s="21"/>
      <c r="J163" s="43"/>
      <c r="K163" s="23"/>
      <c r="L163" s="24"/>
      <c r="M163" s="42"/>
      <c r="N163" s="25"/>
      <c r="O163" s="27"/>
      <c r="P163" s="24"/>
      <c r="Q163" s="27"/>
      <c r="R163" s="28"/>
      <c r="S163" s="29"/>
    </row>
    <row r="164" spans="2:19" ht="15.75" x14ac:dyDescent="0.25">
      <c r="B164" s="17">
        <v>1.6</v>
      </c>
      <c r="C164" s="18" t="s">
        <v>249</v>
      </c>
      <c r="D164" s="42"/>
      <c r="E164" s="42">
        <f>+K177</f>
        <v>0</v>
      </c>
      <c r="F164" s="42">
        <f>+I176</f>
        <v>618.5</v>
      </c>
      <c r="G164" s="219"/>
      <c r="H164" s="20"/>
      <c r="I164" s="21"/>
      <c r="J164" s="43"/>
      <c r="K164" s="23"/>
      <c r="L164" s="24"/>
      <c r="M164" s="42"/>
      <c r="N164" s="25"/>
      <c r="O164" s="27"/>
      <c r="P164" s="24"/>
      <c r="Q164" s="27"/>
      <c r="R164" s="28"/>
      <c r="S164" s="29"/>
    </row>
    <row r="165" spans="2:19" ht="15.75" x14ac:dyDescent="0.25">
      <c r="B165" s="17">
        <v>1.7</v>
      </c>
      <c r="C165" s="18" t="s">
        <v>250</v>
      </c>
      <c r="D165" s="42"/>
      <c r="E165" s="42">
        <f>+L177</f>
        <v>0</v>
      </c>
      <c r="F165" s="42">
        <f>+J176</f>
        <v>156</v>
      </c>
      <c r="G165" s="219"/>
      <c r="H165" s="20"/>
      <c r="I165" s="21"/>
      <c r="J165" s="43"/>
      <c r="K165" s="23"/>
      <c r="L165" s="24"/>
      <c r="M165" s="42"/>
      <c r="N165" s="25"/>
      <c r="O165" s="27"/>
      <c r="P165" s="24"/>
      <c r="Q165" s="27"/>
      <c r="R165" s="28"/>
      <c r="S165" s="29"/>
    </row>
    <row r="166" spans="2:19" ht="15.75" x14ac:dyDescent="0.25">
      <c r="B166" s="17">
        <v>1.8</v>
      </c>
      <c r="C166" s="18" t="s">
        <v>251</v>
      </c>
      <c r="D166" s="42"/>
      <c r="E166" s="42"/>
      <c r="F166" s="42"/>
      <c r="G166" s="42"/>
      <c r="H166" s="20"/>
      <c r="I166" s="30"/>
      <c r="J166" s="43"/>
      <c r="K166" s="23"/>
      <c r="L166" s="24"/>
      <c r="M166" s="30"/>
      <c r="N166" s="25"/>
      <c r="O166" s="28"/>
      <c r="P166" s="24"/>
      <c r="Q166" s="27"/>
      <c r="R166" s="28"/>
      <c r="S166" s="29"/>
    </row>
    <row r="167" spans="2:19" ht="15.75" x14ac:dyDescent="0.25">
      <c r="B167" s="17">
        <v>1.9</v>
      </c>
      <c r="C167" s="18" t="s">
        <v>252</v>
      </c>
      <c r="D167" s="31"/>
      <c r="E167" s="44">
        <f>+M177</f>
        <v>0</v>
      </c>
      <c r="F167" s="42"/>
      <c r="G167" s="210"/>
      <c r="H167" s="20"/>
      <c r="I167" s="30"/>
      <c r="J167" s="43"/>
      <c r="K167" s="23"/>
      <c r="L167" s="24"/>
      <c r="M167" s="30"/>
      <c r="N167" s="25"/>
      <c r="O167" s="28"/>
      <c r="P167" s="24"/>
      <c r="Q167" s="27"/>
      <c r="R167" s="28"/>
      <c r="S167" s="29"/>
    </row>
    <row r="168" spans="2:19" ht="19.5" thickBot="1" x14ac:dyDescent="0.3">
      <c r="B168" s="367" t="s">
        <v>253</v>
      </c>
      <c r="C168" s="368"/>
      <c r="D168" s="33"/>
      <c r="E168" s="34">
        <f>SUM(E159:E167)</f>
        <v>0</v>
      </c>
      <c r="F168" s="34">
        <f>SUM(F159:F167)</f>
        <v>13335.099999999999</v>
      </c>
      <c r="G168" s="34">
        <f>SUM(G159:G167)</f>
        <v>3223</v>
      </c>
      <c r="H168" s="34">
        <f>SUM(H159:H167)</f>
        <v>0</v>
      </c>
      <c r="I168" s="35"/>
      <c r="J168" s="41">
        <f>SUM(J159:J167)</f>
        <v>0</v>
      </c>
      <c r="K168" s="37"/>
      <c r="L168" s="38">
        <f>SUM(L159:L167)</f>
        <v>0</v>
      </c>
      <c r="M168" s="35"/>
      <c r="N168" s="35">
        <f>SUM(N159:N167)</f>
        <v>0</v>
      </c>
      <c r="O168" s="37"/>
      <c r="P168" s="38">
        <f>SUM(P159:P167)</f>
        <v>0</v>
      </c>
      <c r="Q168" s="36"/>
      <c r="R168" s="37"/>
      <c r="S168" s="38"/>
    </row>
    <row r="169" spans="2:19" x14ac:dyDescent="0.25">
      <c r="B169" s="39"/>
      <c r="C169" s="39"/>
      <c r="D169" s="40"/>
      <c r="E169" s="40"/>
      <c r="F169" s="40"/>
      <c r="G169" s="40"/>
      <c r="H169" s="40"/>
      <c r="I169" s="40"/>
      <c r="J169" s="40"/>
      <c r="K169" s="40"/>
      <c r="L169" s="40"/>
      <c r="M169" s="40"/>
      <c r="N169" s="40"/>
      <c r="O169" s="40"/>
      <c r="P169" s="40"/>
      <c r="Q169" s="40"/>
      <c r="R169" s="40"/>
      <c r="S169" s="11"/>
    </row>
    <row r="170" spans="2:19" x14ac:dyDescent="0.25">
      <c r="B170" s="39"/>
      <c r="C170" s="39"/>
      <c r="D170" s="40"/>
      <c r="E170" s="40"/>
      <c r="F170" s="40"/>
      <c r="G170" s="40"/>
      <c r="H170" s="40" t="s">
        <v>254</v>
      </c>
      <c r="I170" s="40"/>
      <c r="J170" s="40"/>
      <c r="K170" s="40"/>
      <c r="L170" s="40"/>
      <c r="M170" s="40"/>
      <c r="N170" s="40"/>
      <c r="O170" s="40"/>
      <c r="P170" s="40"/>
      <c r="Q170" s="40"/>
      <c r="R170" s="40"/>
      <c r="S170" s="11"/>
    </row>
    <row r="171" spans="2:19" x14ac:dyDescent="0.25">
      <c r="B171" s="369" t="s">
        <v>255</v>
      </c>
      <c r="C171" s="369"/>
      <c r="D171" s="369"/>
      <c r="E171" s="369"/>
      <c r="F171" s="369"/>
      <c r="G171" s="369"/>
      <c r="H171" s="369"/>
      <c r="I171" s="369"/>
      <c r="J171" s="369"/>
      <c r="K171" s="369"/>
      <c r="L171" s="369"/>
      <c r="M171" s="369"/>
      <c r="N171" s="369"/>
      <c r="O171" s="369"/>
      <c r="P171" s="369"/>
      <c r="Q171" s="369"/>
      <c r="R171" s="369"/>
      <c r="S171" s="11"/>
    </row>
    <row r="174" spans="2:19" x14ac:dyDescent="0.25">
      <c r="D174" s="1"/>
      <c r="E174" s="1"/>
      <c r="F174" s="1"/>
      <c r="G174" s="1"/>
      <c r="H174" s="1"/>
      <c r="I174" s="1"/>
      <c r="J174" s="1"/>
      <c r="K174" s="1"/>
      <c r="L174" s="1"/>
    </row>
    <row r="175" spans="2:19" x14ac:dyDescent="0.25">
      <c r="D175" s="1">
        <v>63</v>
      </c>
      <c r="E175" s="1">
        <v>75</v>
      </c>
      <c r="F175" s="1">
        <v>90</v>
      </c>
      <c r="G175" s="1">
        <v>110</v>
      </c>
      <c r="H175" s="1">
        <v>125</v>
      </c>
      <c r="I175" s="1">
        <v>140</v>
      </c>
      <c r="J175" s="1">
        <v>160</v>
      </c>
      <c r="K175" s="1">
        <v>200</v>
      </c>
    </row>
    <row r="176" spans="2:19" x14ac:dyDescent="0.25">
      <c r="D176" s="1">
        <f t="shared" ref="D176:K176" si="15">+SUMIF($E$14:$E$153,D175,$G$14:$G$153)</f>
        <v>10132.9</v>
      </c>
      <c r="E176" s="1">
        <f t="shared" si="15"/>
        <v>316.89999999999998</v>
      </c>
      <c r="F176" s="1">
        <f t="shared" si="15"/>
        <v>545.29999999999995</v>
      </c>
      <c r="G176" s="1">
        <f t="shared" si="15"/>
        <v>1565.5</v>
      </c>
      <c r="H176" s="1">
        <f t="shared" si="15"/>
        <v>0</v>
      </c>
      <c r="I176" s="1">
        <f t="shared" si="15"/>
        <v>618.5</v>
      </c>
      <c r="J176" s="1">
        <f t="shared" si="15"/>
        <v>156</v>
      </c>
      <c r="K176" s="1">
        <f t="shared" si="15"/>
        <v>0</v>
      </c>
      <c r="M176" s="211">
        <f>+D176+E176+F176+G176+H176+I176+J176</f>
        <v>13335.099999999999</v>
      </c>
    </row>
  </sheetData>
  <mergeCells count="31">
    <mergeCell ref="B7:C7"/>
    <mergeCell ref="D7:G7"/>
    <mergeCell ref="B2:S2"/>
    <mergeCell ref="B3:S3"/>
    <mergeCell ref="B4:S4"/>
    <mergeCell ref="B5:S5"/>
    <mergeCell ref="B6:P6"/>
    <mergeCell ref="F55:F56"/>
    <mergeCell ref="B8:C8"/>
    <mergeCell ref="D8:G8"/>
    <mergeCell ref="B9:C9"/>
    <mergeCell ref="D9:G9"/>
    <mergeCell ref="B10:C10"/>
    <mergeCell ref="D10:G10"/>
    <mergeCell ref="B11:C11"/>
    <mergeCell ref="D11:G11"/>
    <mergeCell ref="F21:F23"/>
    <mergeCell ref="F29:F30"/>
    <mergeCell ref="F32:F33"/>
    <mergeCell ref="B168:C168"/>
    <mergeCell ref="B171:R171"/>
    <mergeCell ref="F57:F58"/>
    <mergeCell ref="F92:F93"/>
    <mergeCell ref="B156:R156"/>
    <mergeCell ref="B157:B158"/>
    <mergeCell ref="C157:C158"/>
    <mergeCell ref="D157:D158"/>
    <mergeCell ref="E157:H157"/>
    <mergeCell ref="I157:L157"/>
    <mergeCell ref="M157:P157"/>
    <mergeCell ref="Q157:S15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9"/>
  <sheetViews>
    <sheetView topLeftCell="A145" workbookViewId="0">
      <selection activeCell="G9" sqref="G9"/>
    </sheetView>
  </sheetViews>
  <sheetFormatPr defaultRowHeight="15" x14ac:dyDescent="0.25"/>
  <cols>
    <col min="2" max="2" width="23.7109375" customWidth="1"/>
    <col min="4" max="4" width="15.7109375" customWidth="1"/>
    <col min="5" max="5" width="14.5703125" customWidth="1"/>
    <col min="6" max="6" width="19" customWidth="1"/>
    <col min="7" max="7" width="18.42578125" customWidth="1"/>
    <col min="8" max="8" width="11.140625" customWidth="1"/>
    <col min="9" max="9" width="17.5703125" customWidth="1"/>
    <col min="10" max="10" width="16.140625" customWidth="1"/>
  </cols>
  <sheetData>
    <row r="1" spans="1:10" ht="18" x14ac:dyDescent="0.25">
      <c r="A1" s="428" t="s">
        <v>256</v>
      </c>
      <c r="B1" s="428"/>
      <c r="C1" s="428"/>
      <c r="D1" s="428"/>
      <c r="E1" s="428"/>
      <c r="F1" s="428"/>
      <c r="G1" s="428"/>
      <c r="H1" s="428"/>
      <c r="I1" s="428"/>
      <c r="J1" s="428"/>
    </row>
    <row r="2" spans="1:10" x14ac:dyDescent="0.25">
      <c r="A2" s="429" t="s">
        <v>258</v>
      </c>
      <c r="B2" s="429"/>
      <c r="C2" s="429"/>
      <c r="D2" s="429"/>
      <c r="E2" s="429"/>
      <c r="F2" s="429"/>
      <c r="G2" s="429"/>
      <c r="H2" s="429"/>
      <c r="I2" s="429"/>
      <c r="J2" s="429"/>
    </row>
    <row r="3" spans="1:10" x14ac:dyDescent="0.25">
      <c r="A3" s="429" t="s">
        <v>259</v>
      </c>
      <c r="B3" s="429"/>
      <c r="C3" s="429"/>
      <c r="D3" s="429"/>
      <c r="E3" s="429"/>
      <c r="F3" s="429"/>
      <c r="G3" s="429"/>
      <c r="H3" s="429"/>
      <c r="I3" s="429"/>
      <c r="J3" s="429"/>
    </row>
    <row r="4" spans="1:10" x14ac:dyDescent="0.25">
      <c r="A4" s="60"/>
      <c r="B4" s="61" t="s">
        <v>260</v>
      </c>
      <c r="C4" s="204"/>
      <c r="D4" s="63" t="s">
        <v>261</v>
      </c>
      <c r="E4" s="205" t="s">
        <v>434</v>
      </c>
      <c r="F4" s="63" t="s">
        <v>262</v>
      </c>
      <c r="G4" s="430" t="s">
        <v>263</v>
      </c>
      <c r="H4" s="431"/>
      <c r="I4" s="431"/>
      <c r="J4" s="432"/>
    </row>
    <row r="5" spans="1:10" x14ac:dyDescent="0.25">
      <c r="A5" s="60"/>
      <c r="B5" s="61" t="s">
        <v>264</v>
      </c>
      <c r="C5" s="66"/>
      <c r="D5" s="63" t="s">
        <v>265</v>
      </c>
      <c r="E5" s="67"/>
      <c r="F5" s="63" t="s">
        <v>266</v>
      </c>
      <c r="G5" s="430" t="s">
        <v>467</v>
      </c>
      <c r="H5" s="431"/>
      <c r="I5" s="431"/>
      <c r="J5" s="432"/>
    </row>
    <row r="6" spans="1:10" x14ac:dyDescent="0.25">
      <c r="A6" s="433" t="s">
        <v>268</v>
      </c>
      <c r="B6" s="434" t="s">
        <v>269</v>
      </c>
      <c r="C6" s="435" t="s">
        <v>270</v>
      </c>
      <c r="D6" s="68"/>
      <c r="E6" s="433"/>
      <c r="F6" s="433"/>
      <c r="G6" s="433"/>
      <c r="H6" s="437" t="s">
        <v>271</v>
      </c>
      <c r="I6" s="69" t="s">
        <v>272</v>
      </c>
      <c r="J6" s="424" t="s">
        <v>273</v>
      </c>
    </row>
    <row r="7" spans="1:10" ht="38.25" x14ac:dyDescent="0.25">
      <c r="A7" s="433"/>
      <c r="B7" s="434"/>
      <c r="C7" s="436"/>
      <c r="D7" s="206" t="s">
        <v>275</v>
      </c>
      <c r="E7" s="206" t="s">
        <v>276</v>
      </c>
      <c r="F7" s="206" t="s">
        <v>277</v>
      </c>
      <c r="G7" s="73" t="s">
        <v>278</v>
      </c>
      <c r="H7" s="438"/>
      <c r="I7" s="74"/>
      <c r="J7" s="424"/>
    </row>
    <row r="8" spans="1:10" x14ac:dyDescent="0.25">
      <c r="A8" s="80" t="s">
        <v>282</v>
      </c>
      <c r="B8" s="81" t="s">
        <v>283</v>
      </c>
      <c r="C8" s="81"/>
      <c r="D8" s="82"/>
      <c r="E8" s="82"/>
      <c r="F8" s="82"/>
      <c r="G8" s="83"/>
      <c r="H8" s="82"/>
      <c r="I8" s="84"/>
      <c r="J8" s="85"/>
    </row>
    <row r="9" spans="1:10" ht="71.25" customHeight="1" x14ac:dyDescent="0.25">
      <c r="A9" s="92">
        <v>1</v>
      </c>
      <c r="B9" s="93" t="s">
        <v>285</v>
      </c>
      <c r="C9" s="94" t="s">
        <v>286</v>
      </c>
      <c r="D9" s="95">
        <f>2412+1000</f>
        <v>3412</v>
      </c>
      <c r="E9" s="95"/>
      <c r="F9" s="95">
        <v>3223</v>
      </c>
      <c r="G9" s="96"/>
      <c r="H9" s="95"/>
      <c r="I9" s="97"/>
      <c r="J9" s="98"/>
    </row>
    <row r="10" spans="1:10" ht="45" customHeight="1" x14ac:dyDescent="0.25">
      <c r="A10" s="92">
        <f>+A9+1</f>
        <v>2</v>
      </c>
      <c r="B10" s="93" t="s">
        <v>287</v>
      </c>
      <c r="C10" s="94" t="s">
        <v>286</v>
      </c>
      <c r="D10" s="95">
        <v>375</v>
      </c>
      <c r="E10" s="95"/>
      <c r="F10" s="95"/>
      <c r="G10" s="96">
        <f t="shared" ref="G10:G12" si="0">+T10</f>
        <v>0</v>
      </c>
      <c r="H10" s="95"/>
      <c r="I10" s="97"/>
      <c r="J10" s="98"/>
    </row>
    <row r="11" spans="1:10" ht="41.25" customHeight="1" x14ac:dyDescent="0.25">
      <c r="A11" s="92">
        <f t="shared" ref="A11:A18" si="1">+A10+1</f>
        <v>3</v>
      </c>
      <c r="B11" s="93" t="s">
        <v>288</v>
      </c>
      <c r="C11" s="94" t="s">
        <v>286</v>
      </c>
      <c r="D11" s="95">
        <v>540</v>
      </c>
      <c r="E11" s="95"/>
      <c r="F11" s="95"/>
      <c r="G11" s="96">
        <f t="shared" si="0"/>
        <v>0</v>
      </c>
      <c r="H11" s="95"/>
      <c r="I11" s="97"/>
      <c r="J11" s="98"/>
    </row>
    <row r="12" spans="1:10" ht="44.25" customHeight="1" x14ac:dyDescent="0.25">
      <c r="A12" s="92">
        <f t="shared" si="1"/>
        <v>4</v>
      </c>
      <c r="B12" s="93" t="s">
        <v>289</v>
      </c>
      <c r="C12" s="94" t="s">
        <v>286</v>
      </c>
      <c r="D12" s="95"/>
      <c r="E12" s="95"/>
      <c r="F12" s="95"/>
      <c r="G12" s="96">
        <f t="shared" si="0"/>
        <v>0</v>
      </c>
      <c r="H12" s="95"/>
      <c r="I12" s="97"/>
      <c r="J12" s="98"/>
    </row>
    <row r="13" spans="1:10" ht="72.75" customHeight="1" x14ac:dyDescent="0.25">
      <c r="A13" s="92">
        <f t="shared" si="1"/>
        <v>5</v>
      </c>
      <c r="B13" s="93" t="s">
        <v>290</v>
      </c>
      <c r="C13" s="94" t="s">
        <v>286</v>
      </c>
      <c r="D13" s="95"/>
      <c r="E13" s="95"/>
      <c r="F13" s="95"/>
      <c r="G13" s="96"/>
      <c r="H13" s="95"/>
      <c r="I13" s="97"/>
      <c r="J13" s="98"/>
    </row>
    <row r="14" spans="1:10" ht="96" customHeight="1" x14ac:dyDescent="0.25">
      <c r="A14" s="92">
        <f t="shared" si="1"/>
        <v>6</v>
      </c>
      <c r="B14" s="93" t="s">
        <v>291</v>
      </c>
      <c r="C14" s="94" t="s">
        <v>286</v>
      </c>
      <c r="D14" s="95"/>
      <c r="E14" s="95"/>
      <c r="F14" s="95"/>
      <c r="G14" s="96"/>
      <c r="H14" s="95"/>
      <c r="I14" s="97"/>
      <c r="J14" s="98"/>
    </row>
    <row r="15" spans="1:10" ht="52.5" customHeight="1" x14ac:dyDescent="0.25">
      <c r="A15" s="92">
        <f t="shared" si="1"/>
        <v>7</v>
      </c>
      <c r="B15" s="93" t="s">
        <v>292</v>
      </c>
      <c r="C15" s="94" t="s">
        <v>286</v>
      </c>
      <c r="D15" s="95"/>
      <c r="E15" s="95"/>
      <c r="F15" s="95"/>
      <c r="G15" s="96"/>
      <c r="H15" s="95"/>
      <c r="I15" s="97"/>
      <c r="J15" s="98"/>
    </row>
    <row r="16" spans="1:10" ht="54.75" customHeight="1" x14ac:dyDescent="0.25">
      <c r="A16" s="92">
        <f t="shared" si="1"/>
        <v>8</v>
      </c>
      <c r="B16" s="93" t="s">
        <v>293</v>
      </c>
      <c r="C16" s="94" t="s">
        <v>286</v>
      </c>
      <c r="D16" s="95"/>
      <c r="E16" s="95"/>
      <c r="F16" s="95"/>
      <c r="G16" s="96"/>
      <c r="H16" s="95"/>
      <c r="I16" s="97"/>
      <c r="J16" s="98"/>
    </row>
    <row r="17" spans="1:10" ht="53.25" customHeight="1" x14ac:dyDescent="0.25">
      <c r="A17" s="92">
        <f t="shared" si="1"/>
        <v>9</v>
      </c>
      <c r="B17" s="93" t="s">
        <v>294</v>
      </c>
      <c r="C17" s="94" t="s">
        <v>286</v>
      </c>
      <c r="D17" s="95"/>
      <c r="E17" s="95"/>
      <c r="F17" s="95"/>
      <c r="G17" s="96"/>
      <c r="H17" s="95"/>
      <c r="I17" s="97"/>
      <c r="J17" s="98"/>
    </row>
    <row r="18" spans="1:10" ht="57" x14ac:dyDescent="0.25">
      <c r="A18" s="92">
        <f t="shared" si="1"/>
        <v>10</v>
      </c>
      <c r="B18" s="93" t="s">
        <v>295</v>
      </c>
      <c r="C18" s="94" t="s">
        <v>286</v>
      </c>
      <c r="D18" s="95"/>
      <c r="E18" s="95"/>
      <c r="F18" s="95"/>
      <c r="G18" s="96"/>
      <c r="H18" s="95"/>
      <c r="I18" s="97"/>
      <c r="J18" s="98"/>
    </row>
    <row r="19" spans="1:10" x14ac:dyDescent="0.25">
      <c r="A19" s="106"/>
      <c r="B19" s="107" t="s">
        <v>296</v>
      </c>
      <c r="C19" s="107"/>
      <c r="D19" s="108"/>
      <c r="E19" s="108"/>
      <c r="F19" s="108"/>
      <c r="G19" s="108"/>
      <c r="H19" s="108"/>
      <c r="I19" s="109"/>
      <c r="J19" s="110"/>
    </row>
    <row r="20" spans="1:10" x14ac:dyDescent="0.25">
      <c r="A20" s="80" t="s">
        <v>297</v>
      </c>
      <c r="B20" s="81" t="s">
        <v>298</v>
      </c>
      <c r="C20" s="81"/>
      <c r="D20" s="118"/>
      <c r="E20" s="118"/>
      <c r="F20" s="118"/>
      <c r="G20" s="119"/>
      <c r="H20" s="118"/>
      <c r="I20" s="84"/>
      <c r="J20" s="85"/>
    </row>
    <row r="21" spans="1:10" x14ac:dyDescent="0.25">
      <c r="A21" s="126"/>
      <c r="B21" s="127" t="s">
        <v>299</v>
      </c>
      <c r="C21" s="127"/>
      <c r="D21" s="128"/>
      <c r="E21" s="129"/>
      <c r="F21" s="129"/>
      <c r="G21" s="119"/>
      <c r="H21" s="129"/>
      <c r="I21" s="130"/>
      <c r="J21" s="131"/>
    </row>
    <row r="22" spans="1:10" ht="57" x14ac:dyDescent="0.25">
      <c r="A22" s="136">
        <v>1</v>
      </c>
      <c r="B22" s="137" t="s">
        <v>300</v>
      </c>
      <c r="C22" s="94" t="s">
        <v>301</v>
      </c>
      <c r="D22" s="129"/>
      <c r="E22" s="95"/>
      <c r="F22" s="95"/>
      <c r="G22" s="96"/>
      <c r="H22" s="95"/>
      <c r="I22" s="97"/>
      <c r="J22" s="98"/>
    </row>
    <row r="23" spans="1:10" ht="57" x14ac:dyDescent="0.25">
      <c r="A23" s="92">
        <f>+A22+1</f>
        <v>2</v>
      </c>
      <c r="B23" s="93" t="s">
        <v>302</v>
      </c>
      <c r="C23" s="94" t="s">
        <v>301</v>
      </c>
      <c r="D23" s="95"/>
      <c r="E23" s="95"/>
      <c r="F23" s="95"/>
      <c r="G23" s="96"/>
      <c r="H23" s="95"/>
      <c r="I23" s="97"/>
      <c r="J23" s="98"/>
    </row>
    <row r="24" spans="1:10" ht="57" x14ac:dyDescent="0.25">
      <c r="A24" s="92">
        <f t="shared" ref="A24:A29" si="2">+A23+1</f>
        <v>3</v>
      </c>
      <c r="B24" s="93" t="s">
        <v>303</v>
      </c>
      <c r="C24" s="94" t="s">
        <v>301</v>
      </c>
      <c r="D24" s="95"/>
      <c r="E24" s="95"/>
      <c r="F24" s="95"/>
      <c r="G24" s="96"/>
      <c r="H24" s="95"/>
      <c r="I24" s="97"/>
      <c r="J24" s="98"/>
    </row>
    <row r="25" spans="1:10" ht="57" x14ac:dyDescent="0.25">
      <c r="A25" s="92">
        <f t="shared" si="2"/>
        <v>4</v>
      </c>
      <c r="B25" s="93" t="s">
        <v>304</v>
      </c>
      <c r="C25" s="94" t="s">
        <v>301</v>
      </c>
      <c r="D25" s="95"/>
      <c r="E25" s="95"/>
      <c r="F25" s="95"/>
      <c r="G25" s="96"/>
      <c r="H25" s="95"/>
      <c r="I25" s="97"/>
      <c r="J25" s="98"/>
    </row>
    <row r="26" spans="1:10" ht="42.75" x14ac:dyDescent="0.25">
      <c r="A26" s="92">
        <f t="shared" si="2"/>
        <v>5</v>
      </c>
      <c r="B26" s="93" t="s">
        <v>305</v>
      </c>
      <c r="C26" s="94" t="s">
        <v>301</v>
      </c>
      <c r="D26" s="95"/>
      <c r="E26" s="95"/>
      <c r="F26" s="95"/>
      <c r="G26" s="96"/>
      <c r="H26" s="95"/>
      <c r="I26" s="97"/>
      <c r="J26" s="98"/>
    </row>
    <row r="27" spans="1:10" ht="57" x14ac:dyDescent="0.25">
      <c r="A27" s="92">
        <f t="shared" si="2"/>
        <v>6</v>
      </c>
      <c r="B27" s="93" t="s">
        <v>306</v>
      </c>
      <c r="C27" s="94" t="s">
        <v>301</v>
      </c>
      <c r="D27" s="95"/>
      <c r="E27" s="95"/>
      <c r="F27" s="95"/>
      <c r="G27" s="96"/>
      <c r="H27" s="95"/>
      <c r="I27" s="97"/>
      <c r="J27" s="98"/>
    </row>
    <row r="28" spans="1:10" ht="57" x14ac:dyDescent="0.25">
      <c r="A28" s="92">
        <f t="shared" si="2"/>
        <v>7</v>
      </c>
      <c r="B28" s="93" t="s">
        <v>307</v>
      </c>
      <c r="C28" s="94" t="s">
        <v>301</v>
      </c>
      <c r="D28" s="95"/>
      <c r="E28" s="95"/>
      <c r="F28" s="95"/>
      <c r="G28" s="96"/>
      <c r="H28" s="95"/>
      <c r="I28" s="97"/>
      <c r="J28" s="98"/>
    </row>
    <row r="29" spans="1:10" ht="57" x14ac:dyDescent="0.25">
      <c r="A29" s="92">
        <f t="shared" si="2"/>
        <v>8</v>
      </c>
      <c r="B29" s="93" t="s">
        <v>308</v>
      </c>
      <c r="C29" s="94" t="s">
        <v>301</v>
      </c>
      <c r="D29" s="95"/>
      <c r="E29" s="95"/>
      <c r="F29" s="95"/>
      <c r="G29" s="96"/>
      <c r="H29" s="95"/>
      <c r="I29" s="97"/>
      <c r="J29" s="98"/>
    </row>
    <row r="30" spans="1:10" x14ac:dyDescent="0.25">
      <c r="A30" s="106"/>
      <c r="B30" s="107" t="s">
        <v>296</v>
      </c>
      <c r="C30" s="107"/>
      <c r="D30" s="108"/>
      <c r="E30" s="108"/>
      <c r="F30" s="108"/>
      <c r="G30" s="141"/>
      <c r="H30" s="108"/>
      <c r="I30" s="109"/>
      <c r="J30" s="110"/>
    </row>
    <row r="31" spans="1:10" x14ac:dyDescent="0.25">
      <c r="A31" s="126" t="s">
        <v>309</v>
      </c>
      <c r="B31" s="127" t="s">
        <v>310</v>
      </c>
      <c r="C31" s="127"/>
      <c r="D31" s="129"/>
      <c r="E31" s="129"/>
      <c r="F31" s="129"/>
      <c r="G31" s="119"/>
      <c r="H31" s="129"/>
      <c r="I31" s="130"/>
      <c r="J31" s="131"/>
    </row>
    <row r="32" spans="1:10" ht="42.75" x14ac:dyDescent="0.25">
      <c r="A32" s="92">
        <v>1</v>
      </c>
      <c r="B32" s="93" t="s">
        <v>311</v>
      </c>
      <c r="C32" s="94" t="s">
        <v>301</v>
      </c>
      <c r="D32" s="95"/>
      <c r="E32" s="95"/>
      <c r="F32" s="95"/>
      <c r="G32" s="96"/>
      <c r="H32" s="95"/>
      <c r="I32" s="97"/>
      <c r="J32" s="98"/>
    </row>
    <row r="33" spans="1:10" ht="42.75" x14ac:dyDescent="0.25">
      <c r="A33" s="92">
        <f>+A32+1</f>
        <v>2</v>
      </c>
      <c r="B33" s="93" t="s">
        <v>312</v>
      </c>
      <c r="C33" s="94" t="s">
        <v>301</v>
      </c>
      <c r="D33" s="95"/>
      <c r="E33" s="95"/>
      <c r="F33" s="95"/>
      <c r="G33" s="96"/>
      <c r="H33" s="95"/>
      <c r="I33" s="97"/>
      <c r="J33" s="98"/>
    </row>
    <row r="34" spans="1:10" ht="42.75" x14ac:dyDescent="0.25">
      <c r="A34" s="92">
        <f t="shared" ref="A34:A64" si="3">+A33+1</f>
        <v>3</v>
      </c>
      <c r="B34" s="93" t="s">
        <v>313</v>
      </c>
      <c r="C34" s="94" t="s">
        <v>301</v>
      </c>
      <c r="D34" s="95"/>
      <c r="E34" s="95"/>
      <c r="F34" s="95"/>
      <c r="G34" s="96"/>
      <c r="H34" s="95"/>
      <c r="I34" s="97"/>
      <c r="J34" s="98"/>
    </row>
    <row r="35" spans="1:10" ht="42.75" x14ac:dyDescent="0.25">
      <c r="A35" s="92">
        <f t="shared" si="3"/>
        <v>4</v>
      </c>
      <c r="B35" s="93" t="s">
        <v>314</v>
      </c>
      <c r="C35" s="94" t="s">
        <v>301</v>
      </c>
      <c r="D35" s="95"/>
      <c r="E35" s="95"/>
      <c r="F35" s="95"/>
      <c r="G35" s="96"/>
      <c r="H35" s="95"/>
      <c r="I35" s="97"/>
      <c r="J35" s="98"/>
    </row>
    <row r="36" spans="1:10" ht="42.75" x14ac:dyDescent="0.25">
      <c r="A36" s="92">
        <f t="shared" si="3"/>
        <v>5</v>
      </c>
      <c r="B36" s="93" t="s">
        <v>315</v>
      </c>
      <c r="C36" s="94" t="s">
        <v>301</v>
      </c>
      <c r="D36" s="95"/>
      <c r="E36" s="95"/>
      <c r="F36" s="95"/>
      <c r="G36" s="96"/>
      <c r="H36" s="95"/>
      <c r="I36" s="97"/>
      <c r="J36" s="98"/>
    </row>
    <row r="37" spans="1:10" ht="42.75" x14ac:dyDescent="0.25">
      <c r="A37" s="92">
        <f t="shared" si="3"/>
        <v>6</v>
      </c>
      <c r="B37" s="93" t="s">
        <v>316</v>
      </c>
      <c r="C37" s="94" t="s">
        <v>301</v>
      </c>
      <c r="D37" s="95"/>
      <c r="E37" s="95"/>
      <c r="F37" s="95"/>
      <c r="G37" s="96"/>
      <c r="H37" s="95"/>
      <c r="I37" s="97"/>
      <c r="J37" s="98"/>
    </row>
    <row r="38" spans="1:10" ht="42.75" x14ac:dyDescent="0.25">
      <c r="A38" s="92">
        <f t="shared" si="3"/>
        <v>7</v>
      </c>
      <c r="B38" s="93" t="s">
        <v>317</v>
      </c>
      <c r="C38" s="94" t="s">
        <v>301</v>
      </c>
      <c r="D38" s="95"/>
      <c r="E38" s="95"/>
      <c r="F38" s="95"/>
      <c r="G38" s="96"/>
      <c r="H38" s="95"/>
      <c r="I38" s="97"/>
      <c r="J38" s="98"/>
    </row>
    <row r="39" spans="1:10" ht="42.75" x14ac:dyDescent="0.25">
      <c r="A39" s="92">
        <f t="shared" si="3"/>
        <v>8</v>
      </c>
      <c r="B39" s="93" t="s">
        <v>318</v>
      </c>
      <c r="C39" s="94" t="s">
        <v>301</v>
      </c>
      <c r="D39" s="95"/>
      <c r="E39" s="95"/>
      <c r="F39" s="95"/>
      <c r="G39" s="96"/>
      <c r="H39" s="95"/>
      <c r="I39" s="97"/>
      <c r="J39" s="98"/>
    </row>
    <row r="40" spans="1:10" ht="42.75" x14ac:dyDescent="0.25">
      <c r="A40" s="92">
        <f t="shared" si="3"/>
        <v>9</v>
      </c>
      <c r="B40" s="93" t="s">
        <v>319</v>
      </c>
      <c r="C40" s="94" t="s">
        <v>301</v>
      </c>
      <c r="D40" s="95"/>
      <c r="E40" s="95"/>
      <c r="F40" s="95"/>
      <c r="G40" s="96"/>
      <c r="H40" s="95"/>
      <c r="I40" s="97"/>
      <c r="J40" s="98"/>
    </row>
    <row r="41" spans="1:10" ht="42.75" x14ac:dyDescent="0.25">
      <c r="A41" s="92">
        <f t="shared" si="3"/>
        <v>10</v>
      </c>
      <c r="B41" s="93" t="s">
        <v>320</v>
      </c>
      <c r="C41" s="94" t="s">
        <v>301</v>
      </c>
      <c r="D41" s="95"/>
      <c r="E41" s="95"/>
      <c r="F41" s="95"/>
      <c r="G41" s="96"/>
      <c r="H41" s="95"/>
      <c r="I41" s="97"/>
      <c r="J41" s="98"/>
    </row>
    <row r="42" spans="1:10" ht="42.75" x14ac:dyDescent="0.25">
      <c r="A42" s="92">
        <f t="shared" si="3"/>
        <v>11</v>
      </c>
      <c r="B42" s="93" t="s">
        <v>321</v>
      </c>
      <c r="C42" s="94" t="s">
        <v>301</v>
      </c>
      <c r="D42" s="95"/>
      <c r="E42" s="95"/>
      <c r="F42" s="95"/>
      <c r="G42" s="96"/>
      <c r="H42" s="95"/>
      <c r="I42" s="97"/>
      <c r="J42" s="98"/>
    </row>
    <row r="43" spans="1:10" ht="42.75" x14ac:dyDescent="0.25">
      <c r="A43" s="92">
        <f t="shared" si="3"/>
        <v>12</v>
      </c>
      <c r="B43" s="93" t="s">
        <v>322</v>
      </c>
      <c r="C43" s="94" t="s">
        <v>301</v>
      </c>
      <c r="D43" s="95"/>
      <c r="E43" s="95"/>
      <c r="F43" s="95"/>
      <c r="G43" s="96"/>
      <c r="H43" s="95"/>
      <c r="I43" s="97"/>
      <c r="J43" s="98"/>
    </row>
    <row r="44" spans="1:10" ht="42.75" x14ac:dyDescent="0.25">
      <c r="A44" s="92">
        <f t="shared" si="3"/>
        <v>13</v>
      </c>
      <c r="B44" s="93" t="s">
        <v>323</v>
      </c>
      <c r="C44" s="94" t="s">
        <v>301</v>
      </c>
      <c r="D44" s="95"/>
      <c r="E44" s="95"/>
      <c r="F44" s="95"/>
      <c r="G44" s="96"/>
      <c r="H44" s="95"/>
      <c r="I44" s="97"/>
      <c r="J44" s="98"/>
    </row>
    <row r="45" spans="1:10" ht="42.75" x14ac:dyDescent="0.25">
      <c r="A45" s="92">
        <f t="shared" si="3"/>
        <v>14</v>
      </c>
      <c r="B45" s="93" t="s">
        <v>324</v>
      </c>
      <c r="C45" s="94" t="s">
        <v>301</v>
      </c>
      <c r="D45" s="95"/>
      <c r="E45" s="95"/>
      <c r="F45" s="95"/>
      <c r="G45" s="96"/>
      <c r="H45" s="95"/>
      <c r="I45" s="97"/>
      <c r="J45" s="98"/>
    </row>
    <row r="46" spans="1:10" ht="42.75" x14ac:dyDescent="0.25">
      <c r="A46" s="92">
        <f t="shared" si="3"/>
        <v>15</v>
      </c>
      <c r="B46" s="93" t="s">
        <v>325</v>
      </c>
      <c r="C46" s="94" t="s">
        <v>301</v>
      </c>
      <c r="D46" s="95"/>
      <c r="E46" s="95"/>
      <c r="F46" s="95"/>
      <c r="G46" s="96"/>
      <c r="H46" s="95"/>
      <c r="I46" s="97"/>
      <c r="J46" s="98"/>
    </row>
    <row r="47" spans="1:10" ht="42.75" x14ac:dyDescent="0.25">
      <c r="A47" s="92">
        <f t="shared" si="3"/>
        <v>16</v>
      </c>
      <c r="B47" s="93" t="s">
        <v>326</v>
      </c>
      <c r="C47" s="94" t="s">
        <v>301</v>
      </c>
      <c r="D47" s="95"/>
      <c r="E47" s="95"/>
      <c r="F47" s="95"/>
      <c r="G47" s="96"/>
      <c r="H47" s="95"/>
      <c r="I47" s="97"/>
      <c r="J47" s="98"/>
    </row>
    <row r="48" spans="1:10" ht="42.75" x14ac:dyDescent="0.25">
      <c r="A48" s="92">
        <f t="shared" si="3"/>
        <v>17</v>
      </c>
      <c r="B48" s="93" t="s">
        <v>327</v>
      </c>
      <c r="C48" s="94" t="s">
        <v>301</v>
      </c>
      <c r="D48" s="95"/>
      <c r="E48" s="95"/>
      <c r="F48" s="95"/>
      <c r="G48" s="96"/>
      <c r="H48" s="95"/>
      <c r="I48" s="97"/>
      <c r="J48" s="98"/>
    </row>
    <row r="49" spans="1:10" ht="42.75" x14ac:dyDescent="0.25">
      <c r="A49" s="92">
        <f t="shared" si="3"/>
        <v>18</v>
      </c>
      <c r="B49" s="93" t="s">
        <v>328</v>
      </c>
      <c r="C49" s="94" t="s">
        <v>301</v>
      </c>
      <c r="D49" s="95"/>
      <c r="E49" s="95"/>
      <c r="F49" s="95"/>
      <c r="G49" s="96"/>
      <c r="H49" s="95"/>
      <c r="I49" s="97"/>
      <c r="J49" s="98"/>
    </row>
    <row r="50" spans="1:10" ht="42.75" x14ac:dyDescent="0.25">
      <c r="A50" s="92">
        <f t="shared" si="3"/>
        <v>19</v>
      </c>
      <c r="B50" s="93" t="s">
        <v>329</v>
      </c>
      <c r="C50" s="94" t="s">
        <v>301</v>
      </c>
      <c r="D50" s="95"/>
      <c r="E50" s="95"/>
      <c r="F50" s="95"/>
      <c r="G50" s="96"/>
      <c r="H50" s="95"/>
      <c r="I50" s="97"/>
      <c r="J50" s="98"/>
    </row>
    <row r="51" spans="1:10" ht="42.75" x14ac:dyDescent="0.25">
      <c r="A51" s="92">
        <f t="shared" si="3"/>
        <v>20</v>
      </c>
      <c r="B51" s="93" t="s">
        <v>330</v>
      </c>
      <c r="C51" s="94" t="s">
        <v>301</v>
      </c>
      <c r="D51" s="95"/>
      <c r="E51" s="95"/>
      <c r="F51" s="95"/>
      <c r="G51" s="96"/>
      <c r="H51" s="95"/>
      <c r="I51" s="97"/>
      <c r="J51" s="98"/>
    </row>
    <row r="52" spans="1:10" ht="42.75" x14ac:dyDescent="0.25">
      <c r="A52" s="92">
        <f t="shared" si="3"/>
        <v>21</v>
      </c>
      <c r="B52" s="93" t="s">
        <v>331</v>
      </c>
      <c r="C52" s="94" t="s">
        <v>301</v>
      </c>
      <c r="D52" s="95"/>
      <c r="E52" s="95"/>
      <c r="F52" s="95"/>
      <c r="G52" s="96"/>
      <c r="H52" s="95"/>
      <c r="I52" s="97"/>
      <c r="J52" s="98"/>
    </row>
    <row r="53" spans="1:10" ht="42.75" x14ac:dyDescent="0.25">
      <c r="A53" s="92">
        <f t="shared" si="3"/>
        <v>22</v>
      </c>
      <c r="B53" s="93" t="s">
        <v>332</v>
      </c>
      <c r="C53" s="94" t="s">
        <v>301</v>
      </c>
      <c r="D53" s="95"/>
      <c r="E53" s="95"/>
      <c r="F53" s="95"/>
      <c r="G53" s="96"/>
      <c r="H53" s="95"/>
      <c r="I53" s="97"/>
      <c r="J53" s="98"/>
    </row>
    <row r="54" spans="1:10" ht="42.75" x14ac:dyDescent="0.25">
      <c r="A54" s="92">
        <f t="shared" si="3"/>
        <v>23</v>
      </c>
      <c r="B54" s="93" t="s">
        <v>333</v>
      </c>
      <c r="C54" s="94" t="s">
        <v>301</v>
      </c>
      <c r="D54" s="95"/>
      <c r="E54" s="95"/>
      <c r="F54" s="95"/>
      <c r="G54" s="96"/>
      <c r="H54" s="95"/>
      <c r="I54" s="97"/>
      <c r="J54" s="98"/>
    </row>
    <row r="55" spans="1:10" ht="42.75" x14ac:dyDescent="0.25">
      <c r="A55" s="92">
        <f t="shared" si="3"/>
        <v>24</v>
      </c>
      <c r="B55" s="93" t="s">
        <v>334</v>
      </c>
      <c r="C55" s="94" t="s">
        <v>301</v>
      </c>
      <c r="D55" s="95"/>
      <c r="E55" s="95"/>
      <c r="F55" s="95"/>
      <c r="G55" s="96"/>
      <c r="H55" s="95"/>
      <c r="I55" s="97"/>
      <c r="J55" s="98"/>
    </row>
    <row r="56" spans="1:10" ht="42.75" x14ac:dyDescent="0.25">
      <c r="A56" s="92">
        <f t="shared" si="3"/>
        <v>25</v>
      </c>
      <c r="B56" s="93" t="s">
        <v>335</v>
      </c>
      <c r="C56" s="94" t="s">
        <v>301</v>
      </c>
      <c r="D56" s="95"/>
      <c r="E56" s="95"/>
      <c r="F56" s="95"/>
      <c r="G56" s="96"/>
      <c r="H56" s="95"/>
      <c r="I56" s="97"/>
      <c r="J56" s="98"/>
    </row>
    <row r="57" spans="1:10" ht="57" x14ac:dyDescent="0.25">
      <c r="A57" s="92">
        <f t="shared" si="3"/>
        <v>26</v>
      </c>
      <c r="B57" s="93" t="s">
        <v>336</v>
      </c>
      <c r="C57" s="94" t="s">
        <v>301</v>
      </c>
      <c r="D57" s="95"/>
      <c r="E57" s="95"/>
      <c r="F57" s="95"/>
      <c r="G57" s="96"/>
      <c r="H57" s="95"/>
      <c r="I57" s="97"/>
      <c r="J57" s="98"/>
    </row>
    <row r="58" spans="1:10" ht="42.75" x14ac:dyDescent="0.25">
      <c r="A58" s="92">
        <f t="shared" si="3"/>
        <v>27</v>
      </c>
      <c r="B58" s="93" t="s">
        <v>337</v>
      </c>
      <c r="C58" s="94" t="s">
        <v>301</v>
      </c>
      <c r="D58" s="95"/>
      <c r="E58" s="95"/>
      <c r="F58" s="95"/>
      <c r="G58" s="96"/>
      <c r="H58" s="95"/>
      <c r="I58" s="97"/>
      <c r="J58" s="98"/>
    </row>
    <row r="59" spans="1:10" ht="42.75" x14ac:dyDescent="0.25">
      <c r="A59" s="92">
        <f t="shared" si="3"/>
        <v>28</v>
      </c>
      <c r="B59" s="93" t="s">
        <v>338</v>
      </c>
      <c r="C59" s="94" t="s">
        <v>301</v>
      </c>
      <c r="D59" s="95"/>
      <c r="E59" s="95"/>
      <c r="F59" s="95"/>
      <c r="G59" s="96"/>
      <c r="H59" s="95"/>
      <c r="I59" s="97"/>
      <c r="J59" s="98"/>
    </row>
    <row r="60" spans="1:10" ht="42.75" x14ac:dyDescent="0.25">
      <c r="A60" s="92">
        <f t="shared" si="3"/>
        <v>29</v>
      </c>
      <c r="B60" s="93" t="s">
        <v>339</v>
      </c>
      <c r="C60" s="94" t="s">
        <v>301</v>
      </c>
      <c r="D60" s="95"/>
      <c r="E60" s="95"/>
      <c r="F60" s="95"/>
      <c r="G60" s="96"/>
      <c r="H60" s="95"/>
      <c r="I60" s="97"/>
      <c r="J60" s="98"/>
    </row>
    <row r="61" spans="1:10" ht="42.75" x14ac:dyDescent="0.25">
      <c r="A61" s="92">
        <f t="shared" si="3"/>
        <v>30</v>
      </c>
      <c r="B61" s="93" t="s">
        <v>340</v>
      </c>
      <c r="C61" s="94" t="s">
        <v>301</v>
      </c>
      <c r="D61" s="95"/>
      <c r="E61" s="95"/>
      <c r="F61" s="95"/>
      <c r="G61" s="96"/>
      <c r="H61" s="95"/>
      <c r="I61" s="97"/>
      <c r="J61" s="98"/>
    </row>
    <row r="62" spans="1:10" ht="42.75" x14ac:dyDescent="0.25">
      <c r="A62" s="92">
        <f t="shared" si="3"/>
        <v>31</v>
      </c>
      <c r="B62" s="93" t="s">
        <v>341</v>
      </c>
      <c r="C62" s="94" t="s">
        <v>301</v>
      </c>
      <c r="D62" s="95"/>
      <c r="E62" s="95"/>
      <c r="F62" s="95"/>
      <c r="G62" s="96"/>
      <c r="H62" s="95"/>
      <c r="I62" s="97"/>
      <c r="J62" s="98"/>
    </row>
    <row r="63" spans="1:10" ht="42.75" x14ac:dyDescent="0.25">
      <c r="A63" s="92">
        <f t="shared" si="3"/>
        <v>32</v>
      </c>
      <c r="B63" s="93" t="s">
        <v>342</v>
      </c>
      <c r="C63" s="94" t="s">
        <v>301</v>
      </c>
      <c r="D63" s="95"/>
      <c r="E63" s="95"/>
      <c r="F63" s="95"/>
      <c r="G63" s="96"/>
      <c r="H63" s="95"/>
      <c r="I63" s="97"/>
      <c r="J63" s="98"/>
    </row>
    <row r="64" spans="1:10" ht="42.75" x14ac:dyDescent="0.25">
      <c r="A64" s="92">
        <f t="shared" si="3"/>
        <v>33</v>
      </c>
      <c r="B64" s="93" t="s">
        <v>343</v>
      </c>
      <c r="C64" s="94" t="s">
        <v>301</v>
      </c>
      <c r="D64" s="95"/>
      <c r="E64" s="95"/>
      <c r="F64" s="95"/>
      <c r="G64" s="96"/>
      <c r="H64" s="95"/>
      <c r="I64" s="97"/>
      <c r="J64" s="98"/>
    </row>
    <row r="65" spans="1:10" x14ac:dyDescent="0.25">
      <c r="A65" s="106"/>
      <c r="B65" s="107" t="s">
        <v>296</v>
      </c>
      <c r="C65" s="107"/>
      <c r="D65" s="108"/>
      <c r="E65" s="108"/>
      <c r="F65" s="108"/>
      <c r="G65" s="141"/>
      <c r="H65" s="108"/>
      <c r="I65" s="109"/>
      <c r="J65" s="110"/>
    </row>
    <row r="66" spans="1:10" x14ac:dyDescent="0.25">
      <c r="A66" s="126" t="s">
        <v>344</v>
      </c>
      <c r="B66" s="127" t="s">
        <v>345</v>
      </c>
      <c r="C66" s="127"/>
      <c r="D66" s="129"/>
      <c r="E66" s="129"/>
      <c r="F66" s="129"/>
      <c r="G66" s="119"/>
      <c r="H66" s="129"/>
      <c r="I66" s="130"/>
      <c r="J66" s="131"/>
    </row>
    <row r="67" spans="1:10" ht="42.75" x14ac:dyDescent="0.25">
      <c r="A67" s="92">
        <v>1</v>
      </c>
      <c r="B67" s="93" t="s">
        <v>346</v>
      </c>
      <c r="C67" s="94" t="s">
        <v>301</v>
      </c>
      <c r="D67" s="95"/>
      <c r="E67" s="95"/>
      <c r="F67" s="95"/>
      <c r="G67" s="96"/>
      <c r="H67" s="95"/>
      <c r="I67" s="97"/>
      <c r="J67" s="98"/>
    </row>
    <row r="68" spans="1:10" ht="42.75" x14ac:dyDescent="0.25">
      <c r="A68" s="92">
        <f>+A67+1</f>
        <v>2</v>
      </c>
      <c r="B68" s="93" t="s">
        <v>347</v>
      </c>
      <c r="C68" s="94" t="s">
        <v>301</v>
      </c>
      <c r="D68" s="95"/>
      <c r="E68" s="95"/>
      <c r="F68" s="95"/>
      <c r="G68" s="96"/>
      <c r="H68" s="95"/>
      <c r="I68" s="97"/>
      <c r="J68" s="98"/>
    </row>
    <row r="69" spans="1:10" ht="42.75" x14ac:dyDescent="0.25">
      <c r="A69" s="92">
        <f t="shared" ref="A69:A74" si="4">+A68+1</f>
        <v>3</v>
      </c>
      <c r="B69" s="93" t="s">
        <v>348</v>
      </c>
      <c r="C69" s="94" t="s">
        <v>301</v>
      </c>
      <c r="D69" s="95"/>
      <c r="E69" s="95"/>
      <c r="F69" s="95"/>
      <c r="G69" s="96"/>
      <c r="H69" s="95"/>
      <c r="I69" s="97"/>
      <c r="J69" s="98"/>
    </row>
    <row r="70" spans="1:10" ht="42.75" x14ac:dyDescent="0.25">
      <c r="A70" s="92">
        <f t="shared" si="4"/>
        <v>4</v>
      </c>
      <c r="B70" s="93" t="s">
        <v>349</v>
      </c>
      <c r="C70" s="94" t="s">
        <v>301</v>
      </c>
      <c r="D70" s="95"/>
      <c r="E70" s="95"/>
      <c r="F70" s="95"/>
      <c r="G70" s="96"/>
      <c r="H70" s="95"/>
      <c r="I70" s="97"/>
      <c r="J70" s="98"/>
    </row>
    <row r="71" spans="1:10" ht="42.75" x14ac:dyDescent="0.25">
      <c r="A71" s="92">
        <f t="shared" si="4"/>
        <v>5</v>
      </c>
      <c r="B71" s="93" t="s">
        <v>350</v>
      </c>
      <c r="C71" s="94" t="s">
        <v>301</v>
      </c>
      <c r="D71" s="95"/>
      <c r="E71" s="95"/>
      <c r="F71" s="95"/>
      <c r="G71" s="96"/>
      <c r="H71" s="95"/>
      <c r="I71" s="97"/>
      <c r="J71" s="98"/>
    </row>
    <row r="72" spans="1:10" ht="42.75" x14ac:dyDescent="0.25">
      <c r="A72" s="92">
        <f t="shared" si="4"/>
        <v>6</v>
      </c>
      <c r="B72" s="93" t="s">
        <v>351</v>
      </c>
      <c r="C72" s="94" t="s">
        <v>301</v>
      </c>
      <c r="D72" s="95"/>
      <c r="E72" s="95"/>
      <c r="F72" s="95"/>
      <c r="G72" s="96"/>
      <c r="H72" s="95"/>
      <c r="I72" s="97"/>
      <c r="J72" s="98"/>
    </row>
    <row r="73" spans="1:10" ht="42.75" x14ac:dyDescent="0.25">
      <c r="A73" s="92">
        <f t="shared" si="4"/>
        <v>7</v>
      </c>
      <c r="B73" s="93" t="s">
        <v>352</v>
      </c>
      <c r="C73" s="94" t="s">
        <v>301</v>
      </c>
      <c r="D73" s="95"/>
      <c r="E73" s="95"/>
      <c r="F73" s="95"/>
      <c r="G73" s="96"/>
      <c r="H73" s="95"/>
      <c r="I73" s="97"/>
      <c r="J73" s="98"/>
    </row>
    <row r="74" spans="1:10" ht="42.75" x14ac:dyDescent="0.25">
      <c r="A74" s="92">
        <f t="shared" si="4"/>
        <v>8</v>
      </c>
      <c r="B74" s="93" t="s">
        <v>353</v>
      </c>
      <c r="C74" s="94" t="s">
        <v>301</v>
      </c>
      <c r="D74" s="95"/>
      <c r="E74" s="95"/>
      <c r="F74" s="95"/>
      <c r="G74" s="96"/>
      <c r="H74" s="95"/>
      <c r="I74" s="97"/>
      <c r="J74" s="98"/>
    </row>
    <row r="75" spans="1:10" x14ac:dyDescent="0.25">
      <c r="A75" s="106"/>
      <c r="B75" s="107" t="s">
        <v>354</v>
      </c>
      <c r="C75" s="107"/>
      <c r="D75" s="108"/>
      <c r="E75" s="108"/>
      <c r="F75" s="108"/>
      <c r="G75" s="141"/>
      <c r="H75" s="108"/>
      <c r="I75" s="109"/>
      <c r="J75" s="110"/>
    </row>
    <row r="76" spans="1:10" x14ac:dyDescent="0.25">
      <c r="A76" s="126" t="s">
        <v>355</v>
      </c>
      <c r="B76" s="127" t="s">
        <v>356</v>
      </c>
      <c r="C76" s="127"/>
      <c r="D76" s="129"/>
      <c r="E76" s="129"/>
      <c r="F76" s="129"/>
      <c r="G76" s="119"/>
      <c r="H76" s="129"/>
      <c r="I76" s="130"/>
      <c r="J76" s="131"/>
    </row>
    <row r="77" spans="1:10" ht="42.75" x14ac:dyDescent="0.25">
      <c r="A77" s="92">
        <v>1</v>
      </c>
      <c r="B77" s="93" t="s">
        <v>357</v>
      </c>
      <c r="C77" s="94" t="s">
        <v>301</v>
      </c>
      <c r="D77" s="95"/>
      <c r="E77" s="95"/>
      <c r="F77" s="95"/>
      <c r="G77" s="96"/>
      <c r="H77" s="95"/>
      <c r="I77" s="97"/>
      <c r="J77" s="98"/>
    </row>
    <row r="78" spans="1:10" ht="42.75" x14ac:dyDescent="0.25">
      <c r="A78" s="92">
        <f>+A77+1</f>
        <v>2</v>
      </c>
      <c r="B78" s="93" t="s">
        <v>358</v>
      </c>
      <c r="C78" s="94" t="s">
        <v>301</v>
      </c>
      <c r="D78" s="95"/>
      <c r="E78" s="95"/>
      <c r="F78" s="95"/>
      <c r="G78" s="96"/>
      <c r="H78" s="95"/>
      <c r="I78" s="97"/>
      <c r="J78" s="98"/>
    </row>
    <row r="79" spans="1:10" ht="42.75" x14ac:dyDescent="0.25">
      <c r="A79" s="92">
        <f t="shared" ref="A79:A104" si="5">+A78+1</f>
        <v>3</v>
      </c>
      <c r="B79" s="93" t="s">
        <v>359</v>
      </c>
      <c r="C79" s="94" t="s">
        <v>301</v>
      </c>
      <c r="D79" s="95"/>
      <c r="E79" s="95"/>
      <c r="F79" s="95"/>
      <c r="G79" s="96"/>
      <c r="H79" s="95"/>
      <c r="I79" s="97"/>
      <c r="J79" s="98"/>
    </row>
    <row r="80" spans="1:10" ht="57" x14ac:dyDescent="0.25">
      <c r="A80" s="92">
        <f t="shared" si="5"/>
        <v>4</v>
      </c>
      <c r="B80" s="93" t="s">
        <v>360</v>
      </c>
      <c r="C80" s="94" t="s">
        <v>301</v>
      </c>
      <c r="D80" s="95"/>
      <c r="E80" s="95"/>
      <c r="F80" s="95"/>
      <c r="G80" s="96"/>
      <c r="H80" s="95"/>
      <c r="I80" s="97"/>
      <c r="J80" s="98"/>
    </row>
    <row r="81" spans="1:10" ht="57" x14ac:dyDescent="0.25">
      <c r="A81" s="92">
        <f t="shared" si="5"/>
        <v>5</v>
      </c>
      <c r="B81" s="93" t="s">
        <v>361</v>
      </c>
      <c r="C81" s="94" t="s">
        <v>301</v>
      </c>
      <c r="D81" s="95"/>
      <c r="E81" s="95"/>
      <c r="F81" s="95"/>
      <c r="G81" s="96"/>
      <c r="H81" s="95"/>
      <c r="I81" s="97"/>
      <c r="J81" s="98"/>
    </row>
    <row r="82" spans="1:10" ht="57" x14ac:dyDescent="0.25">
      <c r="A82" s="92">
        <f t="shared" si="5"/>
        <v>6</v>
      </c>
      <c r="B82" s="93" t="s">
        <v>362</v>
      </c>
      <c r="C82" s="94" t="s">
        <v>301</v>
      </c>
      <c r="D82" s="95"/>
      <c r="E82" s="95"/>
      <c r="F82" s="95"/>
      <c r="G82" s="96"/>
      <c r="H82" s="95"/>
      <c r="I82" s="97"/>
      <c r="J82" s="98"/>
    </row>
    <row r="83" spans="1:10" ht="42.75" x14ac:dyDescent="0.25">
      <c r="A83" s="92">
        <f t="shared" si="5"/>
        <v>7</v>
      </c>
      <c r="B83" s="93" t="s">
        <v>363</v>
      </c>
      <c r="C83" s="94" t="s">
        <v>301</v>
      </c>
      <c r="D83" s="95"/>
      <c r="E83" s="95"/>
      <c r="F83" s="95"/>
      <c r="G83" s="96"/>
      <c r="H83" s="95"/>
      <c r="I83" s="97"/>
      <c r="J83" s="98"/>
    </row>
    <row r="84" spans="1:10" ht="42.75" x14ac:dyDescent="0.25">
      <c r="A84" s="92">
        <f t="shared" si="5"/>
        <v>8</v>
      </c>
      <c r="B84" s="93" t="s">
        <v>364</v>
      </c>
      <c r="C84" s="94" t="s">
        <v>301</v>
      </c>
      <c r="D84" s="95"/>
      <c r="E84" s="95"/>
      <c r="F84" s="95"/>
      <c r="G84" s="96"/>
      <c r="H84" s="95"/>
      <c r="I84" s="97"/>
      <c r="J84" s="98"/>
    </row>
    <row r="85" spans="1:10" ht="42.75" x14ac:dyDescent="0.25">
      <c r="A85" s="92">
        <f t="shared" si="5"/>
        <v>9</v>
      </c>
      <c r="B85" s="93" t="s">
        <v>365</v>
      </c>
      <c r="C85" s="94" t="s">
        <v>301</v>
      </c>
      <c r="D85" s="95"/>
      <c r="E85" s="95"/>
      <c r="F85" s="95"/>
      <c r="G85" s="96"/>
      <c r="H85" s="95"/>
      <c r="I85" s="97"/>
      <c r="J85" s="98"/>
    </row>
    <row r="86" spans="1:10" ht="42.75" x14ac:dyDescent="0.25">
      <c r="A86" s="92">
        <f t="shared" si="5"/>
        <v>10</v>
      </c>
      <c r="B86" s="93" t="s">
        <v>366</v>
      </c>
      <c r="C86" s="94" t="s">
        <v>301</v>
      </c>
      <c r="D86" s="95"/>
      <c r="E86" s="95"/>
      <c r="F86" s="95"/>
      <c r="G86" s="96"/>
      <c r="H86" s="95"/>
      <c r="I86" s="97"/>
      <c r="J86" s="98"/>
    </row>
    <row r="87" spans="1:10" ht="57" x14ac:dyDescent="0.25">
      <c r="A87" s="92">
        <f t="shared" si="5"/>
        <v>11</v>
      </c>
      <c r="B87" s="93" t="s">
        <v>367</v>
      </c>
      <c r="C87" s="94" t="s">
        <v>301</v>
      </c>
      <c r="D87" s="95"/>
      <c r="E87" s="95"/>
      <c r="F87" s="95"/>
      <c r="G87" s="96"/>
      <c r="H87" s="95"/>
      <c r="I87" s="97"/>
      <c r="J87" s="98"/>
    </row>
    <row r="88" spans="1:10" ht="42.75" x14ac:dyDescent="0.25">
      <c r="A88" s="92">
        <f t="shared" si="5"/>
        <v>12</v>
      </c>
      <c r="B88" s="93" t="s">
        <v>368</v>
      </c>
      <c r="C88" s="94" t="s">
        <v>301</v>
      </c>
      <c r="D88" s="95"/>
      <c r="E88" s="95"/>
      <c r="F88" s="95"/>
      <c r="G88" s="96"/>
      <c r="H88" s="95"/>
      <c r="I88" s="97"/>
      <c r="J88" s="98"/>
    </row>
    <row r="89" spans="1:10" ht="57" x14ac:dyDescent="0.25">
      <c r="A89" s="92">
        <f t="shared" si="5"/>
        <v>13</v>
      </c>
      <c r="B89" s="93" t="s">
        <v>369</v>
      </c>
      <c r="C89" s="94" t="s">
        <v>301</v>
      </c>
      <c r="D89" s="95"/>
      <c r="E89" s="95"/>
      <c r="F89" s="95"/>
      <c r="G89" s="96"/>
      <c r="H89" s="95"/>
      <c r="I89" s="97"/>
      <c r="J89" s="98"/>
    </row>
    <row r="90" spans="1:10" ht="57" x14ac:dyDescent="0.25">
      <c r="A90" s="92">
        <f t="shared" si="5"/>
        <v>14</v>
      </c>
      <c r="B90" s="93" t="s">
        <v>370</v>
      </c>
      <c r="C90" s="94" t="s">
        <v>301</v>
      </c>
      <c r="D90" s="95"/>
      <c r="E90" s="95"/>
      <c r="F90" s="95"/>
      <c r="G90" s="96"/>
      <c r="H90" s="95"/>
      <c r="I90" s="97"/>
      <c r="J90" s="98"/>
    </row>
    <row r="91" spans="1:10" ht="57" x14ac:dyDescent="0.25">
      <c r="A91" s="92">
        <f t="shared" si="5"/>
        <v>15</v>
      </c>
      <c r="B91" s="93" t="s">
        <v>371</v>
      </c>
      <c r="C91" s="94" t="s">
        <v>301</v>
      </c>
      <c r="D91" s="95"/>
      <c r="E91" s="95"/>
      <c r="F91" s="95"/>
      <c r="G91" s="96"/>
      <c r="H91" s="95"/>
      <c r="I91" s="97"/>
      <c r="J91" s="98"/>
    </row>
    <row r="92" spans="1:10" ht="42.75" x14ac:dyDescent="0.25">
      <c r="A92" s="92">
        <f t="shared" si="5"/>
        <v>16</v>
      </c>
      <c r="B92" s="93" t="s">
        <v>372</v>
      </c>
      <c r="C92" s="94" t="s">
        <v>301</v>
      </c>
      <c r="D92" s="95"/>
      <c r="E92" s="95"/>
      <c r="F92" s="95"/>
      <c r="G92" s="96"/>
      <c r="H92" s="95"/>
      <c r="I92" s="97"/>
      <c r="J92" s="98"/>
    </row>
    <row r="93" spans="1:10" ht="42.75" x14ac:dyDescent="0.25">
      <c r="A93" s="92">
        <f t="shared" si="5"/>
        <v>17</v>
      </c>
      <c r="B93" s="93" t="s">
        <v>373</v>
      </c>
      <c r="C93" s="94" t="s">
        <v>301</v>
      </c>
      <c r="D93" s="95"/>
      <c r="E93" s="95"/>
      <c r="F93" s="95"/>
      <c r="G93" s="96"/>
      <c r="H93" s="95"/>
      <c r="I93" s="97"/>
      <c r="J93" s="98"/>
    </row>
    <row r="94" spans="1:10" ht="42.75" x14ac:dyDescent="0.25">
      <c r="A94" s="92">
        <f t="shared" si="5"/>
        <v>18</v>
      </c>
      <c r="B94" s="93" t="s">
        <v>374</v>
      </c>
      <c r="C94" s="94" t="s">
        <v>301</v>
      </c>
      <c r="D94" s="95"/>
      <c r="E94" s="95"/>
      <c r="F94" s="95"/>
      <c r="G94" s="96"/>
      <c r="H94" s="95"/>
      <c r="I94" s="97"/>
      <c r="J94" s="98"/>
    </row>
    <row r="95" spans="1:10" ht="57" x14ac:dyDescent="0.25">
      <c r="A95" s="92">
        <f t="shared" si="5"/>
        <v>19</v>
      </c>
      <c r="B95" s="93" t="s">
        <v>375</v>
      </c>
      <c r="C95" s="94" t="s">
        <v>301</v>
      </c>
      <c r="D95" s="95"/>
      <c r="E95" s="95"/>
      <c r="F95" s="95"/>
      <c r="G95" s="96"/>
      <c r="H95" s="95"/>
      <c r="I95" s="97"/>
      <c r="J95" s="98"/>
    </row>
    <row r="96" spans="1:10" ht="42.75" x14ac:dyDescent="0.25">
      <c r="A96" s="92">
        <f t="shared" si="5"/>
        <v>20</v>
      </c>
      <c r="B96" s="93" t="s">
        <v>376</v>
      </c>
      <c r="C96" s="94" t="s">
        <v>301</v>
      </c>
      <c r="D96" s="95"/>
      <c r="E96" s="95"/>
      <c r="F96" s="95"/>
      <c r="G96" s="96"/>
      <c r="H96" s="95"/>
      <c r="I96" s="97"/>
      <c r="J96" s="98"/>
    </row>
    <row r="97" spans="1:10" ht="57" x14ac:dyDescent="0.25">
      <c r="A97" s="92">
        <f t="shared" si="5"/>
        <v>21</v>
      </c>
      <c r="B97" s="93" t="s">
        <v>377</v>
      </c>
      <c r="C97" s="94" t="s">
        <v>301</v>
      </c>
      <c r="D97" s="95"/>
      <c r="E97" s="95"/>
      <c r="F97" s="95"/>
      <c r="G97" s="96"/>
      <c r="H97" s="95"/>
      <c r="I97" s="97"/>
      <c r="J97" s="98"/>
    </row>
    <row r="98" spans="1:10" ht="42.75" x14ac:dyDescent="0.25">
      <c r="A98" s="92">
        <f t="shared" si="5"/>
        <v>22</v>
      </c>
      <c r="B98" s="93" t="s">
        <v>378</v>
      </c>
      <c r="C98" s="94" t="s">
        <v>301</v>
      </c>
      <c r="D98" s="95"/>
      <c r="E98" s="95"/>
      <c r="F98" s="95"/>
      <c r="G98" s="96"/>
      <c r="H98" s="95"/>
      <c r="I98" s="97"/>
      <c r="J98" s="98"/>
    </row>
    <row r="99" spans="1:10" ht="57" x14ac:dyDescent="0.25">
      <c r="A99" s="92">
        <f t="shared" si="5"/>
        <v>23</v>
      </c>
      <c r="B99" s="93" t="s">
        <v>379</v>
      </c>
      <c r="C99" s="94" t="s">
        <v>301</v>
      </c>
      <c r="D99" s="95"/>
      <c r="E99" s="95"/>
      <c r="F99" s="95"/>
      <c r="G99" s="96"/>
      <c r="H99" s="95"/>
      <c r="I99" s="97"/>
      <c r="J99" s="98"/>
    </row>
    <row r="100" spans="1:10" ht="42.75" x14ac:dyDescent="0.25">
      <c r="A100" s="92">
        <f t="shared" si="5"/>
        <v>24</v>
      </c>
      <c r="B100" s="93" t="s">
        <v>380</v>
      </c>
      <c r="C100" s="94" t="s">
        <v>301</v>
      </c>
      <c r="D100" s="95"/>
      <c r="E100" s="95"/>
      <c r="F100" s="95"/>
      <c r="G100" s="96"/>
      <c r="H100" s="95"/>
      <c r="I100" s="97"/>
      <c r="J100" s="98"/>
    </row>
    <row r="101" spans="1:10" ht="57" x14ac:dyDescent="0.25">
      <c r="A101" s="92">
        <f t="shared" si="5"/>
        <v>25</v>
      </c>
      <c r="B101" s="93" t="s">
        <v>381</v>
      </c>
      <c r="C101" s="94" t="s">
        <v>301</v>
      </c>
      <c r="D101" s="95"/>
      <c r="E101" s="95"/>
      <c r="F101" s="95"/>
      <c r="G101" s="96"/>
      <c r="H101" s="95"/>
      <c r="I101" s="97"/>
      <c r="J101" s="98"/>
    </row>
    <row r="102" spans="1:10" ht="57" x14ac:dyDescent="0.25">
      <c r="A102" s="92">
        <f t="shared" si="5"/>
        <v>26</v>
      </c>
      <c r="B102" s="93" t="s">
        <v>382</v>
      </c>
      <c r="C102" s="94" t="s">
        <v>301</v>
      </c>
      <c r="D102" s="95"/>
      <c r="E102" s="95"/>
      <c r="F102" s="95"/>
      <c r="G102" s="96"/>
      <c r="H102" s="95"/>
      <c r="I102" s="97"/>
      <c r="J102" s="98"/>
    </row>
    <row r="103" spans="1:10" ht="57" x14ac:dyDescent="0.25">
      <c r="A103" s="92">
        <f t="shared" si="5"/>
        <v>27</v>
      </c>
      <c r="B103" s="93" t="s">
        <v>383</v>
      </c>
      <c r="C103" s="94" t="s">
        <v>301</v>
      </c>
      <c r="D103" s="95"/>
      <c r="E103" s="95"/>
      <c r="F103" s="95"/>
      <c r="G103" s="96"/>
      <c r="H103" s="95"/>
      <c r="I103" s="97"/>
      <c r="J103" s="98"/>
    </row>
    <row r="104" spans="1:10" ht="28.5" x14ac:dyDescent="0.25">
      <c r="A104" s="92">
        <f t="shared" si="5"/>
        <v>28</v>
      </c>
      <c r="B104" s="93" t="s">
        <v>384</v>
      </c>
      <c r="C104" s="94" t="s">
        <v>301</v>
      </c>
      <c r="D104" s="95"/>
      <c r="E104" s="95"/>
      <c r="F104" s="95"/>
      <c r="G104" s="96"/>
      <c r="H104" s="95"/>
      <c r="I104" s="97"/>
      <c r="J104" s="98"/>
    </row>
    <row r="105" spans="1:10" x14ac:dyDescent="0.25">
      <c r="A105" s="106"/>
      <c r="B105" s="107" t="s">
        <v>354</v>
      </c>
      <c r="C105" s="107"/>
      <c r="D105" s="108"/>
      <c r="E105" s="108"/>
      <c r="F105" s="108"/>
      <c r="G105" s="141"/>
      <c r="H105" s="108"/>
      <c r="I105" s="109"/>
      <c r="J105" s="110"/>
    </row>
    <row r="106" spans="1:10" x14ac:dyDescent="0.25">
      <c r="A106" s="126" t="s">
        <v>385</v>
      </c>
      <c r="B106" s="127" t="s">
        <v>386</v>
      </c>
      <c r="C106" s="127"/>
      <c r="D106" s="129"/>
      <c r="E106" s="129"/>
      <c r="F106" s="129"/>
      <c r="G106" s="119"/>
      <c r="H106" s="143"/>
      <c r="I106" s="144"/>
      <c r="J106" s="131"/>
    </row>
    <row r="107" spans="1:10" ht="42.75" x14ac:dyDescent="0.25">
      <c r="A107" s="92">
        <v>1</v>
      </c>
      <c r="B107" s="93" t="s">
        <v>387</v>
      </c>
      <c r="C107" s="94" t="s">
        <v>301</v>
      </c>
      <c r="D107" s="95"/>
      <c r="E107" s="95"/>
      <c r="F107" s="95"/>
      <c r="G107" s="96"/>
      <c r="H107" s="95"/>
      <c r="I107" s="97"/>
      <c r="J107" s="98"/>
    </row>
    <row r="108" spans="1:10" ht="28.5" x14ac:dyDescent="0.25">
      <c r="A108" s="92">
        <f>+A107+1</f>
        <v>2</v>
      </c>
      <c r="B108" s="93" t="s">
        <v>388</v>
      </c>
      <c r="C108" s="94" t="s">
        <v>301</v>
      </c>
      <c r="D108" s="95"/>
      <c r="E108" s="95"/>
      <c r="F108" s="95"/>
      <c r="G108" s="96"/>
      <c r="H108" s="95"/>
      <c r="I108" s="97"/>
      <c r="J108" s="98"/>
    </row>
    <row r="109" spans="1:10" ht="28.5" x14ac:dyDescent="0.25">
      <c r="A109" s="92">
        <f t="shared" ref="A109:A114" si="6">+A108+1</f>
        <v>3</v>
      </c>
      <c r="B109" s="93" t="s">
        <v>389</v>
      </c>
      <c r="C109" s="94" t="s">
        <v>301</v>
      </c>
      <c r="D109" s="95"/>
      <c r="E109" s="95"/>
      <c r="F109" s="95"/>
      <c r="G109" s="96"/>
      <c r="H109" s="95"/>
      <c r="I109" s="97"/>
      <c r="J109" s="98"/>
    </row>
    <row r="110" spans="1:10" ht="42.75" x14ac:dyDescent="0.25">
      <c r="A110" s="92">
        <f t="shared" si="6"/>
        <v>4</v>
      </c>
      <c r="B110" s="93" t="s">
        <v>390</v>
      </c>
      <c r="C110" s="94" t="s">
        <v>301</v>
      </c>
      <c r="D110" s="95"/>
      <c r="E110" s="95"/>
      <c r="F110" s="95"/>
      <c r="G110" s="96"/>
      <c r="H110" s="95"/>
      <c r="I110" s="97"/>
      <c r="J110" s="98"/>
    </row>
    <row r="111" spans="1:10" ht="57" x14ac:dyDescent="0.25">
      <c r="A111" s="92">
        <f t="shared" si="6"/>
        <v>5</v>
      </c>
      <c r="B111" s="93" t="s">
        <v>391</v>
      </c>
      <c r="C111" s="94" t="s">
        <v>301</v>
      </c>
      <c r="D111" s="95"/>
      <c r="E111" s="95"/>
      <c r="F111" s="95"/>
      <c r="G111" s="96"/>
      <c r="H111" s="95"/>
      <c r="I111" s="97"/>
      <c r="J111" s="98"/>
    </row>
    <row r="112" spans="1:10" ht="28.5" x14ac:dyDescent="0.25">
      <c r="A112" s="92">
        <f t="shared" si="6"/>
        <v>6</v>
      </c>
      <c r="B112" s="93" t="s">
        <v>392</v>
      </c>
      <c r="C112" s="94" t="s">
        <v>301</v>
      </c>
      <c r="D112" s="95"/>
      <c r="E112" s="95"/>
      <c r="F112" s="95"/>
      <c r="G112" s="96"/>
      <c r="H112" s="95"/>
      <c r="I112" s="97"/>
      <c r="J112" s="98"/>
    </row>
    <row r="113" spans="1:10" ht="57" x14ac:dyDescent="0.25">
      <c r="A113" s="92">
        <f t="shared" si="6"/>
        <v>7</v>
      </c>
      <c r="B113" s="93" t="s">
        <v>393</v>
      </c>
      <c r="C113" s="94" t="s">
        <v>301</v>
      </c>
      <c r="D113" s="95"/>
      <c r="E113" s="95"/>
      <c r="F113" s="95"/>
      <c r="G113" s="96"/>
      <c r="H113" s="95"/>
      <c r="I113" s="97"/>
      <c r="J113" s="98"/>
    </row>
    <row r="114" spans="1:10" ht="57" x14ac:dyDescent="0.25">
      <c r="A114" s="92">
        <f t="shared" si="6"/>
        <v>8</v>
      </c>
      <c r="B114" s="93" t="s">
        <v>394</v>
      </c>
      <c r="C114" s="94" t="s">
        <v>301</v>
      </c>
      <c r="D114" s="95"/>
      <c r="E114" s="95"/>
      <c r="F114" s="95"/>
      <c r="G114" s="96"/>
      <c r="H114" s="95"/>
      <c r="I114" s="97"/>
      <c r="J114" s="98"/>
    </row>
    <row r="115" spans="1:10" x14ac:dyDescent="0.25">
      <c r="A115" s="106"/>
      <c r="B115" s="107" t="s">
        <v>354</v>
      </c>
      <c r="C115" s="107"/>
      <c r="D115" s="108"/>
      <c r="E115" s="108"/>
      <c r="F115" s="108"/>
      <c r="G115" s="141"/>
      <c r="H115" s="108"/>
      <c r="I115" s="109"/>
      <c r="J115" s="110"/>
    </row>
    <row r="116" spans="1:10" x14ac:dyDescent="0.25">
      <c r="A116" s="126" t="s">
        <v>395</v>
      </c>
      <c r="B116" s="127" t="s">
        <v>396</v>
      </c>
      <c r="C116" s="127"/>
      <c r="D116" s="129"/>
      <c r="E116" s="129"/>
      <c r="F116" s="129"/>
      <c r="G116" s="119"/>
      <c r="H116" s="129"/>
      <c r="I116" s="130"/>
      <c r="J116" s="131"/>
    </row>
    <row r="117" spans="1:10" ht="57" x14ac:dyDescent="0.25">
      <c r="A117" s="92">
        <v>1</v>
      </c>
      <c r="B117" s="93" t="s">
        <v>397</v>
      </c>
      <c r="C117" s="94" t="s">
        <v>301</v>
      </c>
      <c r="D117" s="95"/>
      <c r="E117" s="95"/>
      <c r="F117" s="95"/>
      <c r="G117" s="96"/>
      <c r="H117" s="95"/>
      <c r="I117" s="97"/>
      <c r="J117" s="98"/>
    </row>
    <row r="118" spans="1:10" ht="57" x14ac:dyDescent="0.25">
      <c r="A118" s="92">
        <f>+A117+1</f>
        <v>2</v>
      </c>
      <c r="B118" s="93" t="s">
        <v>398</v>
      </c>
      <c r="C118" s="94" t="s">
        <v>301</v>
      </c>
      <c r="D118" s="95"/>
      <c r="E118" s="95"/>
      <c r="F118" s="95"/>
      <c r="G118" s="96"/>
      <c r="H118" s="95"/>
      <c r="I118" s="97"/>
      <c r="J118" s="98"/>
    </row>
    <row r="119" spans="1:10" ht="57" x14ac:dyDescent="0.25">
      <c r="A119" s="92">
        <f t="shared" ref="A119:A123" si="7">+A118+1</f>
        <v>3</v>
      </c>
      <c r="B119" s="93" t="s">
        <v>399</v>
      </c>
      <c r="C119" s="94" t="s">
        <v>301</v>
      </c>
      <c r="D119" s="95"/>
      <c r="E119" s="95"/>
      <c r="F119" s="95"/>
      <c r="G119" s="96"/>
      <c r="H119" s="95"/>
      <c r="I119" s="97"/>
      <c r="J119" s="98"/>
    </row>
    <row r="120" spans="1:10" ht="57" x14ac:dyDescent="0.25">
      <c r="A120" s="92">
        <f t="shared" si="7"/>
        <v>4</v>
      </c>
      <c r="B120" s="93" t="s">
        <v>400</v>
      </c>
      <c r="C120" s="94" t="s">
        <v>301</v>
      </c>
      <c r="D120" s="95"/>
      <c r="E120" s="95"/>
      <c r="F120" s="95"/>
      <c r="G120" s="96"/>
      <c r="H120" s="95"/>
      <c r="I120" s="97"/>
      <c r="J120" s="98"/>
    </row>
    <row r="121" spans="1:10" ht="57" x14ac:dyDescent="0.25">
      <c r="A121" s="92">
        <f t="shared" si="7"/>
        <v>5</v>
      </c>
      <c r="B121" s="93" t="s">
        <v>401</v>
      </c>
      <c r="C121" s="94" t="s">
        <v>301</v>
      </c>
      <c r="D121" s="95"/>
      <c r="E121" s="95"/>
      <c r="F121" s="95"/>
      <c r="G121" s="96"/>
      <c r="H121" s="95"/>
      <c r="I121" s="97"/>
      <c r="J121" s="98"/>
    </row>
    <row r="122" spans="1:10" ht="57" x14ac:dyDescent="0.25">
      <c r="A122" s="92">
        <f t="shared" si="7"/>
        <v>6</v>
      </c>
      <c r="B122" s="93" t="s">
        <v>402</v>
      </c>
      <c r="C122" s="94" t="s">
        <v>301</v>
      </c>
      <c r="D122" s="95"/>
      <c r="E122" s="95"/>
      <c r="F122" s="95"/>
      <c r="G122" s="96"/>
      <c r="H122" s="95"/>
      <c r="I122" s="97"/>
      <c r="J122" s="98"/>
    </row>
    <row r="123" spans="1:10" ht="57" x14ac:dyDescent="0.25">
      <c r="A123" s="92">
        <f t="shared" si="7"/>
        <v>7</v>
      </c>
      <c r="B123" s="93" t="s">
        <v>403</v>
      </c>
      <c r="C123" s="94" t="s">
        <v>301</v>
      </c>
      <c r="D123" s="95"/>
      <c r="E123" s="95"/>
      <c r="F123" s="95"/>
      <c r="G123" s="96"/>
      <c r="H123" s="95"/>
      <c r="I123" s="97"/>
      <c r="J123" s="98"/>
    </row>
    <row r="124" spans="1:10" x14ac:dyDescent="0.25">
      <c r="A124" s="106"/>
      <c r="B124" s="107" t="s">
        <v>354</v>
      </c>
      <c r="C124" s="107"/>
      <c r="D124" s="108"/>
      <c r="E124" s="108"/>
      <c r="F124" s="108"/>
      <c r="G124" s="141"/>
      <c r="H124" s="108"/>
      <c r="I124" s="109"/>
      <c r="J124" s="110"/>
    </row>
    <row r="125" spans="1:10" x14ac:dyDescent="0.25">
      <c r="A125" s="126" t="s">
        <v>404</v>
      </c>
      <c r="B125" s="127" t="s">
        <v>405</v>
      </c>
      <c r="C125" s="127"/>
      <c r="D125" s="129"/>
      <c r="E125" s="129"/>
      <c r="F125" s="129"/>
      <c r="G125" s="119"/>
      <c r="H125" s="129"/>
      <c r="I125" s="130"/>
      <c r="J125" s="131"/>
    </row>
    <row r="126" spans="1:10" ht="42.75" x14ac:dyDescent="0.25">
      <c r="A126" s="145">
        <v>1</v>
      </c>
      <c r="B126" s="93" t="s">
        <v>406</v>
      </c>
      <c r="C126" s="94" t="s">
        <v>301</v>
      </c>
      <c r="D126" s="95"/>
      <c r="E126" s="95"/>
      <c r="F126" s="95"/>
      <c r="G126" s="96"/>
      <c r="H126" s="95"/>
      <c r="I126" s="97"/>
      <c r="J126" s="98"/>
    </row>
    <row r="127" spans="1:10" ht="42.75" x14ac:dyDescent="0.25">
      <c r="A127" s="92">
        <f>+A126+1</f>
        <v>2</v>
      </c>
      <c r="B127" s="93" t="s">
        <v>407</v>
      </c>
      <c r="C127" s="94" t="s">
        <v>301</v>
      </c>
      <c r="D127" s="95"/>
      <c r="E127" s="95"/>
      <c r="F127" s="95"/>
      <c r="G127" s="96"/>
      <c r="H127" s="95"/>
      <c r="I127" s="97"/>
      <c r="J127" s="98"/>
    </row>
    <row r="128" spans="1:10" ht="42.75" x14ac:dyDescent="0.25">
      <c r="A128" s="92">
        <f t="shared" ref="A128:A130" si="8">+A127+1</f>
        <v>3</v>
      </c>
      <c r="B128" s="93" t="s">
        <v>408</v>
      </c>
      <c r="C128" s="94" t="s">
        <v>301</v>
      </c>
      <c r="D128" s="95"/>
      <c r="E128" s="95"/>
      <c r="F128" s="95"/>
      <c r="G128" s="96"/>
      <c r="H128" s="95"/>
      <c r="I128" s="97"/>
      <c r="J128" s="98"/>
    </row>
    <row r="129" spans="1:10" ht="42.75" x14ac:dyDescent="0.25">
      <c r="A129" s="92">
        <f t="shared" si="8"/>
        <v>4</v>
      </c>
      <c r="B129" s="93" t="s">
        <v>409</v>
      </c>
      <c r="C129" s="94" t="s">
        <v>301</v>
      </c>
      <c r="D129" s="95"/>
      <c r="E129" s="95"/>
      <c r="F129" s="95"/>
      <c r="G129" s="96"/>
      <c r="H129" s="95"/>
      <c r="I129" s="97"/>
      <c r="J129" s="98"/>
    </row>
    <row r="130" spans="1:10" ht="42.75" x14ac:dyDescent="0.25">
      <c r="A130" s="92">
        <f t="shared" si="8"/>
        <v>5</v>
      </c>
      <c r="B130" s="93" t="s">
        <v>410</v>
      </c>
      <c r="C130" s="94" t="s">
        <v>301</v>
      </c>
      <c r="D130" s="95"/>
      <c r="E130" s="95"/>
      <c r="F130" s="95"/>
      <c r="G130" s="96"/>
      <c r="H130" s="95"/>
      <c r="I130" s="97"/>
      <c r="J130" s="98"/>
    </row>
    <row r="131" spans="1:10" x14ac:dyDescent="0.25">
      <c r="A131" s="106"/>
      <c r="B131" s="107" t="s">
        <v>354</v>
      </c>
      <c r="C131" s="107"/>
      <c r="D131" s="108"/>
      <c r="E131" s="108"/>
      <c r="F131" s="108"/>
      <c r="G131" s="141"/>
      <c r="H131" s="108"/>
      <c r="I131" s="109"/>
      <c r="J131" s="110"/>
    </row>
    <row r="132" spans="1:10" x14ac:dyDescent="0.25">
      <c r="A132" s="80">
        <v>1</v>
      </c>
      <c r="B132" s="81" t="s">
        <v>257</v>
      </c>
      <c r="C132" s="81"/>
      <c r="D132" s="82"/>
      <c r="E132" s="82"/>
      <c r="F132" s="82"/>
      <c r="G132" s="83"/>
      <c r="H132" s="82"/>
      <c r="I132" s="82"/>
      <c r="J132" s="147"/>
    </row>
    <row r="133" spans="1:10" x14ac:dyDescent="0.25">
      <c r="A133" s="136">
        <v>1</v>
      </c>
      <c r="B133" s="137" t="s">
        <v>411</v>
      </c>
      <c r="C133" s="94" t="s">
        <v>286</v>
      </c>
      <c r="D133" s="95"/>
      <c r="E133" s="95"/>
      <c r="F133" s="95"/>
      <c r="G133" s="96"/>
      <c r="H133" s="95"/>
      <c r="I133" s="97"/>
      <c r="J133" s="98"/>
    </row>
    <row r="134" spans="1:10" x14ac:dyDescent="0.25">
      <c r="A134" s="92">
        <f>+A133+1</f>
        <v>2</v>
      </c>
      <c r="B134" s="93" t="s">
        <v>412</v>
      </c>
      <c r="C134" s="94" t="s">
        <v>286</v>
      </c>
      <c r="D134" s="95"/>
      <c r="E134" s="95"/>
      <c r="F134" s="95"/>
      <c r="G134" s="96"/>
      <c r="H134" s="95"/>
      <c r="I134" s="97"/>
      <c r="J134" s="98"/>
    </row>
    <row r="135" spans="1:10" x14ac:dyDescent="0.25">
      <c r="A135" s="92">
        <f t="shared" ref="A135:A154" si="9">+A134+1</f>
        <v>3</v>
      </c>
      <c r="B135" s="93" t="s">
        <v>413</v>
      </c>
      <c r="C135" s="94" t="s">
        <v>301</v>
      </c>
      <c r="D135" s="95"/>
      <c r="E135" s="95"/>
      <c r="F135" s="95"/>
      <c r="G135" s="96"/>
      <c r="H135" s="95"/>
      <c r="I135" s="97"/>
      <c r="J135" s="98"/>
    </row>
    <row r="136" spans="1:10" ht="28.5" x14ac:dyDescent="0.25">
      <c r="A136" s="92">
        <f t="shared" si="9"/>
        <v>4</v>
      </c>
      <c r="B136" s="93" t="s">
        <v>414</v>
      </c>
      <c r="C136" s="94" t="s">
        <v>301</v>
      </c>
      <c r="D136" s="95"/>
      <c r="E136" s="95"/>
      <c r="F136" s="95"/>
      <c r="G136" s="96"/>
      <c r="H136" s="95"/>
      <c r="I136" s="97"/>
      <c r="J136" s="98"/>
    </row>
    <row r="137" spans="1:10" ht="28.5" x14ac:dyDescent="0.25">
      <c r="A137" s="92">
        <f t="shared" si="9"/>
        <v>5</v>
      </c>
      <c r="B137" s="93" t="s">
        <v>415</v>
      </c>
      <c r="C137" s="94" t="s">
        <v>301</v>
      </c>
      <c r="D137" s="95"/>
      <c r="E137" s="95"/>
      <c r="F137" s="95"/>
      <c r="G137" s="96"/>
      <c r="H137" s="95"/>
      <c r="I137" s="97"/>
      <c r="J137" s="98"/>
    </row>
    <row r="138" spans="1:10" x14ac:dyDescent="0.25">
      <c r="A138" s="92">
        <f t="shared" si="9"/>
        <v>6</v>
      </c>
      <c r="B138" s="153" t="s">
        <v>416</v>
      </c>
      <c r="C138" s="94" t="s">
        <v>301</v>
      </c>
      <c r="D138" s="95"/>
      <c r="E138" s="95"/>
      <c r="F138" s="95"/>
      <c r="G138" s="96"/>
      <c r="H138" s="95"/>
      <c r="I138" s="97"/>
      <c r="J138" s="98"/>
    </row>
    <row r="139" spans="1:10" x14ac:dyDescent="0.25">
      <c r="A139" s="92">
        <f t="shared" si="9"/>
        <v>7</v>
      </c>
      <c r="B139" s="153" t="s">
        <v>417</v>
      </c>
      <c r="C139" s="94" t="s">
        <v>301</v>
      </c>
      <c r="D139" s="95"/>
      <c r="E139" s="95"/>
      <c r="F139" s="95"/>
      <c r="G139" s="96"/>
      <c r="H139" s="95"/>
      <c r="I139" s="97"/>
      <c r="J139" s="98"/>
    </row>
    <row r="140" spans="1:10" x14ac:dyDescent="0.25">
      <c r="A140" s="92">
        <f t="shared" si="9"/>
        <v>8</v>
      </c>
      <c r="B140" s="153" t="s">
        <v>418</v>
      </c>
      <c r="C140" s="94" t="s">
        <v>301</v>
      </c>
      <c r="D140" s="95"/>
      <c r="E140" s="95"/>
      <c r="F140" s="95"/>
      <c r="G140" s="96"/>
      <c r="H140" s="95"/>
      <c r="I140" s="97"/>
      <c r="J140" s="98"/>
    </row>
    <row r="141" spans="1:10" x14ac:dyDescent="0.25">
      <c r="A141" s="92">
        <f t="shared" si="9"/>
        <v>9</v>
      </c>
      <c r="B141" s="153" t="s">
        <v>419</v>
      </c>
      <c r="C141" s="94" t="s">
        <v>301</v>
      </c>
      <c r="D141" s="95"/>
      <c r="E141" s="95"/>
      <c r="F141" s="95"/>
      <c r="G141" s="96"/>
      <c r="H141" s="95"/>
      <c r="I141" s="97"/>
      <c r="J141" s="98"/>
    </row>
    <row r="142" spans="1:10" ht="42.75" x14ac:dyDescent="0.25">
      <c r="A142" s="92">
        <f t="shared" si="9"/>
        <v>10</v>
      </c>
      <c r="B142" s="93" t="s">
        <v>420</v>
      </c>
      <c r="C142" s="94" t="s">
        <v>301</v>
      </c>
      <c r="D142" s="95"/>
      <c r="E142" s="95"/>
      <c r="F142" s="95"/>
      <c r="G142" s="96"/>
      <c r="H142" s="95"/>
      <c r="I142" s="97"/>
      <c r="J142" s="98"/>
    </row>
    <row r="143" spans="1:10" ht="28.5" x14ac:dyDescent="0.25">
      <c r="A143" s="92">
        <f t="shared" si="9"/>
        <v>11</v>
      </c>
      <c r="B143" s="93" t="s">
        <v>421</v>
      </c>
      <c r="C143" s="94" t="s">
        <v>301</v>
      </c>
      <c r="D143" s="95"/>
      <c r="E143" s="95"/>
      <c r="F143" s="95"/>
      <c r="G143" s="96"/>
      <c r="H143" s="95"/>
      <c r="I143" s="97"/>
      <c r="J143" s="98"/>
    </row>
    <row r="144" spans="1:10" x14ac:dyDescent="0.25">
      <c r="A144" s="92">
        <f t="shared" si="9"/>
        <v>12</v>
      </c>
      <c r="B144" s="93" t="s">
        <v>422</v>
      </c>
      <c r="C144" s="94" t="s">
        <v>301</v>
      </c>
      <c r="D144" s="95"/>
      <c r="E144" s="95"/>
      <c r="F144" s="95"/>
      <c r="G144" s="96"/>
      <c r="H144" s="95"/>
      <c r="I144" s="97"/>
      <c r="J144" s="98"/>
    </row>
    <row r="145" spans="1:10" x14ac:dyDescent="0.25">
      <c r="A145" s="92">
        <f t="shared" si="9"/>
        <v>13</v>
      </c>
      <c r="B145" s="93" t="s">
        <v>423</v>
      </c>
      <c r="C145" s="94" t="s">
        <v>301</v>
      </c>
      <c r="D145" s="95"/>
      <c r="E145" s="95"/>
      <c r="F145" s="95"/>
      <c r="G145" s="96"/>
      <c r="H145" s="95"/>
      <c r="I145" s="97"/>
      <c r="J145" s="98"/>
    </row>
    <row r="146" spans="1:10" ht="42.75" x14ac:dyDescent="0.25">
      <c r="A146" s="92">
        <f t="shared" si="9"/>
        <v>14</v>
      </c>
      <c r="B146" s="93" t="s">
        <v>424</v>
      </c>
      <c r="C146" s="94" t="s">
        <v>301</v>
      </c>
      <c r="D146" s="95"/>
      <c r="E146" s="95"/>
      <c r="F146" s="95"/>
      <c r="G146" s="96"/>
      <c r="H146" s="95"/>
      <c r="I146" s="97"/>
      <c r="J146" s="98"/>
    </row>
    <row r="147" spans="1:10" ht="28.5" x14ac:dyDescent="0.25">
      <c r="A147" s="92">
        <f t="shared" si="9"/>
        <v>15</v>
      </c>
      <c r="B147" s="93" t="s">
        <v>425</v>
      </c>
      <c r="C147" s="94" t="s">
        <v>301</v>
      </c>
      <c r="D147" s="95"/>
      <c r="E147" s="95"/>
      <c r="F147" s="95"/>
      <c r="G147" s="96"/>
      <c r="H147" s="95"/>
      <c r="I147" s="97"/>
      <c r="J147" s="98"/>
    </row>
    <row r="148" spans="1:10" ht="28.5" x14ac:dyDescent="0.25">
      <c r="A148" s="92">
        <f t="shared" si="9"/>
        <v>16</v>
      </c>
      <c r="B148" s="93" t="s">
        <v>426</v>
      </c>
      <c r="C148" s="94" t="s">
        <v>301</v>
      </c>
      <c r="D148" s="95"/>
      <c r="E148" s="95"/>
      <c r="F148" s="95"/>
      <c r="G148" s="96"/>
      <c r="H148" s="95"/>
      <c r="I148" s="97"/>
      <c r="J148" s="98"/>
    </row>
    <row r="149" spans="1:10" ht="42.75" x14ac:dyDescent="0.25">
      <c r="A149" s="92">
        <f t="shared" si="9"/>
        <v>17</v>
      </c>
      <c r="B149" s="93" t="s">
        <v>427</v>
      </c>
      <c r="C149" s="94" t="s">
        <v>301</v>
      </c>
      <c r="D149" s="95"/>
      <c r="E149" s="95"/>
      <c r="F149" s="95"/>
      <c r="G149" s="96"/>
      <c r="H149" s="95"/>
      <c r="I149" s="97"/>
      <c r="J149" s="98"/>
    </row>
    <row r="150" spans="1:10" ht="28.5" x14ac:dyDescent="0.25">
      <c r="A150" s="92">
        <f t="shared" si="9"/>
        <v>18</v>
      </c>
      <c r="B150" s="93" t="s">
        <v>428</v>
      </c>
      <c r="C150" s="94" t="s">
        <v>301</v>
      </c>
      <c r="D150" s="95"/>
      <c r="E150" s="95"/>
      <c r="F150" s="95"/>
      <c r="G150" s="96"/>
      <c r="H150" s="95"/>
      <c r="I150" s="97"/>
      <c r="J150" s="98"/>
    </row>
    <row r="151" spans="1:10" ht="42.75" x14ac:dyDescent="0.25">
      <c r="A151" s="92">
        <f t="shared" si="9"/>
        <v>19</v>
      </c>
      <c r="B151" s="93" t="s">
        <v>429</v>
      </c>
      <c r="C151" s="94" t="s">
        <v>301</v>
      </c>
      <c r="D151" s="95"/>
      <c r="E151" s="95"/>
      <c r="F151" s="95"/>
      <c r="G151" s="96"/>
      <c r="H151" s="95"/>
      <c r="I151" s="97"/>
      <c r="J151" s="98"/>
    </row>
    <row r="152" spans="1:10" x14ac:dyDescent="0.25">
      <c r="A152" s="92">
        <f t="shared" si="9"/>
        <v>20</v>
      </c>
      <c r="B152" s="93" t="s">
        <v>430</v>
      </c>
      <c r="C152" s="94" t="s">
        <v>301</v>
      </c>
      <c r="D152" s="95"/>
      <c r="E152" s="95"/>
      <c r="F152" s="95"/>
      <c r="G152" s="96"/>
      <c r="H152" s="95"/>
      <c r="I152" s="97"/>
      <c r="J152" s="98"/>
    </row>
    <row r="153" spans="1:10" x14ac:dyDescent="0.25">
      <c r="A153" s="92">
        <f t="shared" si="9"/>
        <v>21</v>
      </c>
      <c r="B153" s="93" t="s">
        <v>431</v>
      </c>
      <c r="C153" s="94" t="s">
        <v>301</v>
      </c>
      <c r="D153" s="95"/>
      <c r="E153" s="95"/>
      <c r="F153" s="95"/>
      <c r="G153" s="96"/>
      <c r="H153" s="95"/>
      <c r="I153" s="97"/>
      <c r="J153" s="98"/>
    </row>
    <row r="154" spans="1:10" x14ac:dyDescent="0.25">
      <c r="A154" s="154">
        <f t="shared" si="9"/>
        <v>22</v>
      </c>
      <c r="B154" s="155"/>
      <c r="C154" s="95"/>
      <c r="D154" s="95"/>
      <c r="E154" s="95"/>
      <c r="F154" s="95"/>
      <c r="G154" s="96"/>
      <c r="H154" s="95"/>
      <c r="I154" s="97"/>
      <c r="J154" s="98"/>
    </row>
    <row r="155" spans="1:10" x14ac:dyDescent="0.25">
      <c r="A155" s="156"/>
      <c r="B155" s="113" t="s">
        <v>354</v>
      </c>
      <c r="C155" s="113"/>
      <c r="D155" s="108"/>
      <c r="E155" s="108"/>
      <c r="F155" s="108"/>
      <c r="G155" s="141"/>
      <c r="H155" s="108"/>
      <c r="I155" s="109"/>
      <c r="J155" s="110"/>
    </row>
    <row r="156" spans="1:10" x14ac:dyDescent="0.25">
      <c r="A156" s="157"/>
      <c r="B156" s="158"/>
      <c r="C156" s="158"/>
      <c r="D156" s="157"/>
      <c r="E156" s="157"/>
      <c r="F156" s="157"/>
      <c r="G156" s="157"/>
      <c r="H156" s="157"/>
      <c r="I156" s="159"/>
      <c r="J156" s="158"/>
    </row>
    <row r="157" spans="1:10" x14ac:dyDescent="0.25">
      <c r="A157" s="157"/>
      <c r="B157" s="158"/>
      <c r="C157" s="158"/>
      <c r="D157" s="157"/>
      <c r="E157" s="157"/>
      <c r="F157" s="157"/>
      <c r="G157" s="157"/>
      <c r="H157" s="157"/>
      <c r="I157" s="159"/>
      <c r="J157" s="158"/>
    </row>
    <row r="158" spans="1:10" x14ac:dyDescent="0.25">
      <c r="A158" s="157"/>
      <c r="B158" s="158"/>
      <c r="C158" s="158"/>
      <c r="D158" s="157"/>
      <c r="E158" s="157"/>
      <c r="F158" s="157"/>
      <c r="G158" s="157"/>
      <c r="H158" s="157"/>
      <c r="I158" s="159"/>
      <c r="J158" s="158"/>
    </row>
    <row r="159" spans="1:10" x14ac:dyDescent="0.25">
      <c r="A159" s="427" t="s">
        <v>432</v>
      </c>
      <c r="B159" s="427"/>
      <c r="C159" s="427"/>
      <c r="D159" s="427"/>
      <c r="E159" s="427"/>
      <c r="F159" s="427"/>
      <c r="G159" s="427"/>
      <c r="H159" s="427"/>
      <c r="I159" s="427"/>
      <c r="J159" s="427"/>
    </row>
  </sheetData>
  <mergeCells count="12">
    <mergeCell ref="J6:J7"/>
    <mergeCell ref="A159:J159"/>
    <mergeCell ref="A1:J1"/>
    <mergeCell ref="A2:J2"/>
    <mergeCell ref="A3:J3"/>
    <mergeCell ref="G4:J4"/>
    <mergeCell ref="G5:J5"/>
    <mergeCell ref="A6:A7"/>
    <mergeCell ref="B6:B7"/>
    <mergeCell ref="C6:C7"/>
    <mergeCell ref="E6:G6"/>
    <mergeCell ref="H6:H7"/>
  </mergeCells>
  <conditionalFormatting sqref="C59:F64 C154:G154 H1:I3 I10:I13 H10:H18 I153:I154 H6:I9 C153:F153">
    <cfRule type="cellIs" dxfId="49" priority="43" operator="lessThan">
      <formula>0</formula>
    </cfRule>
  </conditionalFormatting>
  <conditionalFormatting sqref="C14:E16 C18:F18 I18 I14:I16">
    <cfRule type="cellIs" dxfId="48" priority="40" operator="lessThan">
      <formula>0</formula>
    </cfRule>
  </conditionalFormatting>
  <conditionalFormatting sqref="C23:F29 I22:I29 C22 E22:F22">
    <cfRule type="cellIs" dxfId="47" priority="39" operator="lessThan">
      <formula>0</formula>
    </cfRule>
  </conditionalFormatting>
  <conditionalFormatting sqref="C32:F58 I32:I58">
    <cfRule type="cellIs" dxfId="46" priority="38" operator="lessThan">
      <formula>0</formula>
    </cfRule>
  </conditionalFormatting>
  <conditionalFormatting sqref="C67:F74 I67:I74">
    <cfRule type="cellIs" dxfId="45" priority="37" operator="lessThan">
      <formula>0</formula>
    </cfRule>
  </conditionalFormatting>
  <conditionalFormatting sqref="C77:F104 I77:I104">
    <cfRule type="cellIs" dxfId="44" priority="36" operator="lessThan">
      <formula>0</formula>
    </cfRule>
  </conditionalFormatting>
  <conditionalFormatting sqref="C107:F114 I107:I114">
    <cfRule type="cellIs" dxfId="43" priority="35" operator="lessThan">
      <formula>0</formula>
    </cfRule>
  </conditionalFormatting>
  <conditionalFormatting sqref="C117:F123 I117:I123">
    <cfRule type="cellIs" dxfId="42" priority="33" operator="lessThan">
      <formula>0</formula>
    </cfRule>
  </conditionalFormatting>
  <conditionalFormatting sqref="C126:F130 I126:I130">
    <cfRule type="cellIs" dxfId="41" priority="34" operator="lessThan">
      <formula>0</formula>
    </cfRule>
  </conditionalFormatting>
  <conditionalFormatting sqref="C133:F151 I133:I151">
    <cfRule type="cellIs" dxfId="40" priority="32" operator="lessThan">
      <formula>0</formula>
    </cfRule>
  </conditionalFormatting>
  <conditionalFormatting sqref="H20:I21 I59:I65 H66:I66 H75:I76 I105 H106:I106 I115 H116:I116 H125:I125 I131 I19 C9:E13 H10:H18 G9:H9 G10:G15">
    <cfRule type="cellIs" dxfId="39" priority="45" operator="lessThan">
      <formula>0</formula>
    </cfRule>
  </conditionalFormatting>
  <conditionalFormatting sqref="H31:I31 I30">
    <cfRule type="cellIs" dxfId="38" priority="44" operator="lessThan">
      <formula>0</formula>
    </cfRule>
  </conditionalFormatting>
  <conditionalFormatting sqref="H155:I159">
    <cfRule type="cellIs" dxfId="37" priority="41" operator="lessThan">
      <formula>0</formula>
    </cfRule>
  </conditionalFormatting>
  <conditionalFormatting sqref="I124">
    <cfRule type="cellIs" dxfId="36" priority="42" operator="lessThan">
      <formula>0</formula>
    </cfRule>
  </conditionalFormatting>
  <conditionalFormatting sqref="C152:F152 I152">
    <cfRule type="cellIs" dxfId="35" priority="31" operator="lessThan">
      <formula>0</formula>
    </cfRule>
  </conditionalFormatting>
  <conditionalFormatting sqref="C17:F17 I17">
    <cfRule type="cellIs" dxfId="34" priority="30" operator="lessThan">
      <formula>0</formula>
    </cfRule>
  </conditionalFormatting>
  <conditionalFormatting sqref="H22:H29">
    <cfRule type="cellIs" dxfId="33" priority="28" operator="lessThan">
      <formula>0</formula>
    </cfRule>
  </conditionalFormatting>
  <conditionalFormatting sqref="H22:H29">
    <cfRule type="cellIs" dxfId="32" priority="29" operator="lessThan">
      <formula>0</formula>
    </cfRule>
  </conditionalFormatting>
  <conditionalFormatting sqref="H32:H64">
    <cfRule type="cellIs" dxfId="31" priority="26" operator="lessThan">
      <formula>0</formula>
    </cfRule>
  </conditionalFormatting>
  <conditionalFormatting sqref="H32:H64">
    <cfRule type="cellIs" dxfId="30" priority="27" operator="lessThan">
      <formula>0</formula>
    </cfRule>
  </conditionalFormatting>
  <conditionalFormatting sqref="H67:H68 H70:H74">
    <cfRule type="cellIs" dxfId="29" priority="24" operator="lessThan">
      <formula>0</formula>
    </cfRule>
  </conditionalFormatting>
  <conditionalFormatting sqref="H67:H68 H70:H74">
    <cfRule type="cellIs" dxfId="28" priority="25" operator="lessThan">
      <formula>0</formula>
    </cfRule>
  </conditionalFormatting>
  <conditionalFormatting sqref="H69">
    <cfRule type="cellIs" dxfId="27" priority="22" operator="lessThan">
      <formula>0</formula>
    </cfRule>
  </conditionalFormatting>
  <conditionalFormatting sqref="H69">
    <cfRule type="cellIs" dxfId="26" priority="23" operator="lessThan">
      <formula>0</formula>
    </cfRule>
  </conditionalFormatting>
  <conditionalFormatting sqref="H77:H104">
    <cfRule type="cellIs" dxfId="25" priority="20" operator="lessThan">
      <formula>0</formula>
    </cfRule>
  </conditionalFormatting>
  <conditionalFormatting sqref="H77:H104">
    <cfRule type="cellIs" dxfId="24" priority="21" operator="lessThan">
      <formula>0</formula>
    </cfRule>
  </conditionalFormatting>
  <conditionalFormatting sqref="H107:H114">
    <cfRule type="cellIs" dxfId="23" priority="18" operator="lessThan">
      <formula>0</formula>
    </cfRule>
  </conditionalFormatting>
  <conditionalFormatting sqref="H107:H114">
    <cfRule type="cellIs" dxfId="22" priority="19" operator="lessThan">
      <formula>0</formula>
    </cfRule>
  </conditionalFormatting>
  <conditionalFormatting sqref="H117:H123">
    <cfRule type="cellIs" dxfId="21" priority="16" operator="lessThan">
      <formula>0</formula>
    </cfRule>
  </conditionalFormatting>
  <conditionalFormatting sqref="H117:H123">
    <cfRule type="cellIs" dxfId="20" priority="17" operator="lessThan">
      <formula>0</formula>
    </cfRule>
  </conditionalFormatting>
  <conditionalFormatting sqref="H126:H130">
    <cfRule type="cellIs" dxfId="19" priority="14" operator="lessThan">
      <formula>0</formula>
    </cfRule>
  </conditionalFormatting>
  <conditionalFormatting sqref="H126:H130">
    <cfRule type="cellIs" dxfId="18" priority="15" operator="lessThan">
      <formula>0</formula>
    </cfRule>
  </conditionalFormatting>
  <conditionalFormatting sqref="H133:H154">
    <cfRule type="cellIs" dxfId="17" priority="12" operator="lessThan">
      <formula>0</formula>
    </cfRule>
  </conditionalFormatting>
  <conditionalFormatting sqref="H133:H154">
    <cfRule type="cellIs" dxfId="16" priority="13" operator="lessThan">
      <formula>0</formula>
    </cfRule>
  </conditionalFormatting>
  <conditionalFormatting sqref="G16:G18">
    <cfRule type="cellIs" dxfId="15" priority="11" operator="lessThan">
      <formula>0</formula>
    </cfRule>
  </conditionalFormatting>
  <conditionalFormatting sqref="G22:G29">
    <cfRule type="cellIs" dxfId="14" priority="10" operator="lessThan">
      <formula>0</formula>
    </cfRule>
  </conditionalFormatting>
  <conditionalFormatting sqref="G32:G64">
    <cfRule type="cellIs" dxfId="13" priority="9" operator="lessThan">
      <formula>0</formula>
    </cfRule>
  </conditionalFormatting>
  <conditionalFormatting sqref="G67:G74">
    <cfRule type="cellIs" dxfId="12" priority="8" operator="lessThan">
      <formula>0</formula>
    </cfRule>
  </conditionalFormatting>
  <conditionalFormatting sqref="G77:G104">
    <cfRule type="cellIs" dxfId="11" priority="7" operator="lessThan">
      <formula>0</formula>
    </cfRule>
  </conditionalFormatting>
  <conditionalFormatting sqref="G107:G114">
    <cfRule type="cellIs" dxfId="10" priority="6" operator="lessThan">
      <formula>0</formula>
    </cfRule>
  </conditionalFormatting>
  <conditionalFormatting sqref="G117:G123">
    <cfRule type="cellIs" dxfId="9" priority="5" operator="lessThan">
      <formula>0</formula>
    </cfRule>
  </conditionalFormatting>
  <conditionalFormatting sqref="G126:G130">
    <cfRule type="cellIs" dxfId="8" priority="4" operator="lessThan">
      <formula>0</formula>
    </cfRule>
  </conditionalFormatting>
  <conditionalFormatting sqref="G133:G153">
    <cfRule type="cellIs" dxfId="7" priority="3" operator="lessThan">
      <formula>0</formula>
    </cfRule>
  </conditionalFormatting>
  <conditionalFormatting sqref="F16">
    <cfRule type="cellIs" dxfId="6" priority="1" operator="lessThan">
      <formula>0</formula>
    </cfRule>
  </conditionalFormatting>
  <conditionalFormatting sqref="F9:F15">
    <cfRule type="cellIs" dxfId="5" priority="2"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3" workbookViewId="0">
      <selection activeCell="L37" sqref="L37"/>
    </sheetView>
  </sheetViews>
  <sheetFormatPr defaultRowHeight="15" x14ac:dyDescent="0.25"/>
  <cols>
    <col min="2" max="2" width="32.7109375" customWidth="1"/>
    <col min="3" max="3" width="15" customWidth="1"/>
    <col min="4" max="4" width="17.7109375" customWidth="1"/>
    <col min="5" max="5" width="19.28515625" customWidth="1"/>
    <col min="10" max="10" width="11.7109375" customWidth="1"/>
    <col min="11" max="11" width="19.85546875" customWidth="1"/>
  </cols>
  <sheetData>
    <row r="1" spans="1:10" s="11" customFormat="1" x14ac:dyDescent="0.25"/>
    <row r="2" spans="1:10" s="11" customFormat="1" x14ac:dyDescent="0.25"/>
    <row r="3" spans="1:10" s="11" customFormat="1" ht="18" x14ac:dyDescent="0.25">
      <c r="A3" s="428" t="s">
        <v>256</v>
      </c>
      <c r="B3" s="428"/>
      <c r="C3" s="428"/>
      <c r="D3" s="428"/>
      <c r="E3" s="428"/>
      <c r="F3" s="428"/>
      <c r="G3" s="428"/>
      <c r="H3" s="428"/>
      <c r="I3" s="428"/>
      <c r="J3" s="428"/>
    </row>
    <row r="4" spans="1:10" s="11" customFormat="1" x14ac:dyDescent="0.25">
      <c r="A4" s="429" t="s">
        <v>258</v>
      </c>
      <c r="B4" s="429"/>
      <c r="C4" s="429"/>
      <c r="D4" s="429"/>
      <c r="E4" s="429"/>
      <c r="F4" s="429"/>
      <c r="G4" s="429"/>
      <c r="H4" s="429"/>
      <c r="I4" s="429"/>
      <c r="J4" s="429"/>
    </row>
    <row r="5" spans="1:10" s="11" customFormat="1" x14ac:dyDescent="0.25">
      <c r="A5" s="429" t="s">
        <v>259</v>
      </c>
      <c r="B5" s="429"/>
      <c r="C5" s="429"/>
      <c r="D5" s="429"/>
      <c r="E5" s="429"/>
      <c r="F5" s="429"/>
      <c r="G5" s="429"/>
      <c r="H5" s="429"/>
      <c r="I5" s="429"/>
      <c r="J5" s="429"/>
    </row>
    <row r="6" spans="1:10" s="11" customFormat="1" x14ac:dyDescent="0.25">
      <c r="A6" s="60"/>
      <c r="B6" s="61" t="s">
        <v>1093</v>
      </c>
      <c r="C6" s="271"/>
      <c r="D6" s="63" t="s">
        <v>261</v>
      </c>
      <c r="E6" s="272" t="s">
        <v>1112</v>
      </c>
      <c r="F6" s="63" t="s">
        <v>262</v>
      </c>
      <c r="G6" s="430" t="s">
        <v>1115</v>
      </c>
      <c r="H6" s="431"/>
      <c r="I6" s="431"/>
      <c r="J6" s="432"/>
    </row>
    <row r="7" spans="1:10" s="11" customFormat="1" x14ac:dyDescent="0.25">
      <c r="A7" s="60"/>
      <c r="B7" s="61" t="s">
        <v>1113</v>
      </c>
      <c r="C7" s="66"/>
      <c r="D7" s="63" t="s">
        <v>265</v>
      </c>
      <c r="E7" s="67"/>
      <c r="F7" s="63" t="s">
        <v>266</v>
      </c>
      <c r="G7" s="430" t="s">
        <v>1127</v>
      </c>
      <c r="H7" s="431"/>
      <c r="I7" s="431"/>
      <c r="J7" s="432"/>
    </row>
    <row r="8" spans="1:10" s="11" customFormat="1" ht="25.5" x14ac:dyDescent="0.25">
      <c r="A8" s="433" t="s">
        <v>268</v>
      </c>
      <c r="B8" s="434" t="s">
        <v>269</v>
      </c>
      <c r="C8" s="435" t="s">
        <v>270</v>
      </c>
      <c r="D8" s="68"/>
      <c r="E8" s="433"/>
      <c r="F8" s="433"/>
      <c r="G8" s="433"/>
      <c r="H8" s="437" t="s">
        <v>271</v>
      </c>
      <c r="I8" s="69" t="s">
        <v>272</v>
      </c>
      <c r="J8" s="433" t="s">
        <v>273</v>
      </c>
    </row>
    <row r="9" spans="1:10" s="11" customFormat="1" ht="63.75" x14ac:dyDescent="0.25">
      <c r="A9" s="433"/>
      <c r="B9" s="434"/>
      <c r="C9" s="436"/>
      <c r="D9" s="273" t="s">
        <v>275</v>
      </c>
      <c r="E9" s="273" t="s">
        <v>276</v>
      </c>
      <c r="F9" s="273" t="s">
        <v>277</v>
      </c>
      <c r="G9" s="73" t="s">
        <v>278</v>
      </c>
      <c r="H9" s="438"/>
      <c r="I9" s="74"/>
      <c r="J9" s="433"/>
    </row>
    <row r="10" spans="1:10" s="11" customFormat="1" x14ac:dyDescent="0.25">
      <c r="A10" s="288" t="s">
        <v>282</v>
      </c>
      <c r="B10" s="289" t="s">
        <v>1094</v>
      </c>
      <c r="C10" s="290"/>
      <c r="D10" s="288"/>
      <c r="E10" s="288"/>
      <c r="F10" s="288"/>
      <c r="G10" s="288"/>
      <c r="H10" s="288"/>
      <c r="I10" s="291"/>
      <c r="J10" s="450"/>
    </row>
    <row r="11" spans="1:10" s="11" customFormat="1" x14ac:dyDescent="0.25">
      <c r="A11" s="292">
        <v>1</v>
      </c>
      <c r="B11" s="293" t="s">
        <v>1138</v>
      </c>
      <c r="C11" s="290" t="s">
        <v>1096</v>
      </c>
      <c r="D11" s="294">
        <v>1</v>
      </c>
      <c r="E11" s="294">
        <v>1</v>
      </c>
      <c r="F11" s="288">
        <v>0</v>
      </c>
      <c r="G11" s="294">
        <f>+E11</f>
        <v>1</v>
      </c>
      <c r="H11" s="288"/>
      <c r="I11" s="291"/>
      <c r="J11" s="451"/>
    </row>
    <row r="12" spans="1:10" s="11" customFormat="1" x14ac:dyDescent="0.25">
      <c r="A12" s="292">
        <v>2</v>
      </c>
      <c r="B12" s="293" t="s">
        <v>1125</v>
      </c>
      <c r="C12" s="290" t="s">
        <v>1096</v>
      </c>
      <c r="D12" s="294">
        <v>1</v>
      </c>
      <c r="E12" s="294">
        <v>1</v>
      </c>
      <c r="F12" s="288">
        <v>0</v>
      </c>
      <c r="G12" s="294">
        <f t="shared" ref="G12:G30" si="0">+E12</f>
        <v>1</v>
      </c>
      <c r="H12" s="288"/>
      <c r="I12" s="291"/>
      <c r="J12" s="451"/>
    </row>
    <row r="13" spans="1:10" s="11" customFormat="1" x14ac:dyDescent="0.25">
      <c r="A13" s="292">
        <v>3</v>
      </c>
      <c r="B13" s="293" t="s">
        <v>1126</v>
      </c>
      <c r="C13" s="290" t="s">
        <v>1096</v>
      </c>
      <c r="D13" s="294">
        <v>1</v>
      </c>
      <c r="E13" s="294">
        <v>1</v>
      </c>
      <c r="F13" s="288">
        <v>0</v>
      </c>
      <c r="G13" s="294">
        <f t="shared" si="0"/>
        <v>1</v>
      </c>
      <c r="H13" s="288"/>
      <c r="I13" s="295"/>
      <c r="J13" s="451"/>
    </row>
    <row r="14" spans="1:10" s="11" customFormat="1" x14ac:dyDescent="0.25">
      <c r="A14" s="292">
        <v>4</v>
      </c>
      <c r="B14" s="293" t="s">
        <v>1124</v>
      </c>
      <c r="C14" s="290" t="s">
        <v>1096</v>
      </c>
      <c r="D14" s="294">
        <v>1</v>
      </c>
      <c r="E14" s="294">
        <v>1</v>
      </c>
      <c r="F14" s="288">
        <v>0</v>
      </c>
      <c r="G14" s="294">
        <f t="shared" si="0"/>
        <v>1</v>
      </c>
      <c r="H14" s="288"/>
      <c r="I14" s="295"/>
      <c r="J14" s="451"/>
    </row>
    <row r="15" spans="1:10" s="11" customFormat="1" ht="15.75" x14ac:dyDescent="0.25">
      <c r="A15" s="292">
        <v>4</v>
      </c>
      <c r="B15" s="293" t="s">
        <v>1123</v>
      </c>
      <c r="C15" s="290" t="s">
        <v>1096</v>
      </c>
      <c r="D15" s="296">
        <v>1</v>
      </c>
      <c r="E15" s="296">
        <v>1</v>
      </c>
      <c r="F15" s="288">
        <v>0</v>
      </c>
      <c r="G15" s="294">
        <f t="shared" si="0"/>
        <v>1</v>
      </c>
      <c r="H15" s="288"/>
      <c r="I15" s="297"/>
      <c r="J15" s="451"/>
    </row>
    <row r="16" spans="1:10" s="11" customFormat="1" ht="15.75" x14ac:dyDescent="0.25">
      <c r="A16" s="292"/>
      <c r="B16" s="233" t="s">
        <v>1136</v>
      </c>
      <c r="C16" s="290" t="s">
        <v>1096</v>
      </c>
      <c r="D16" s="296">
        <v>2</v>
      </c>
      <c r="E16" s="296">
        <v>2</v>
      </c>
      <c r="F16" s="288">
        <v>0</v>
      </c>
      <c r="G16" s="294">
        <f t="shared" si="0"/>
        <v>2</v>
      </c>
      <c r="H16" s="288"/>
      <c r="I16" s="297"/>
      <c r="J16" s="451"/>
    </row>
    <row r="17" spans="1:10" s="11" customFormat="1" ht="15.75" x14ac:dyDescent="0.25">
      <c r="A17" s="292">
        <v>5</v>
      </c>
      <c r="B17" s="233" t="s">
        <v>1099</v>
      </c>
      <c r="C17" s="290" t="s">
        <v>1096</v>
      </c>
      <c r="D17" s="296">
        <v>2</v>
      </c>
      <c r="E17" s="296">
        <v>2</v>
      </c>
      <c r="F17" s="288">
        <v>0</v>
      </c>
      <c r="G17" s="294">
        <f t="shared" si="0"/>
        <v>2</v>
      </c>
      <c r="H17" s="288"/>
      <c r="I17" s="297"/>
      <c r="J17" s="451"/>
    </row>
    <row r="18" spans="1:10" s="11" customFormat="1" ht="15.75" x14ac:dyDescent="0.25">
      <c r="A18" s="292">
        <v>6</v>
      </c>
      <c r="B18" s="233" t="s">
        <v>1100</v>
      </c>
      <c r="C18" s="290" t="s">
        <v>1096</v>
      </c>
      <c r="D18" s="298">
        <v>2</v>
      </c>
      <c r="E18" s="298">
        <v>2</v>
      </c>
      <c r="F18" s="288">
        <v>0</v>
      </c>
      <c r="G18" s="294">
        <f t="shared" si="0"/>
        <v>2</v>
      </c>
      <c r="H18" s="288"/>
      <c r="I18" s="201"/>
      <c r="J18" s="451"/>
    </row>
    <row r="19" spans="1:10" s="11" customFormat="1" ht="15.75" x14ac:dyDescent="0.25">
      <c r="A19" s="292">
        <v>7</v>
      </c>
      <c r="B19" s="299" t="s">
        <v>1137</v>
      </c>
      <c r="C19" s="290" t="s">
        <v>1096</v>
      </c>
      <c r="D19" s="298">
        <v>8</v>
      </c>
      <c r="E19" s="298">
        <v>8</v>
      </c>
      <c r="F19" s="288">
        <v>0</v>
      </c>
      <c r="G19" s="294">
        <f t="shared" si="0"/>
        <v>8</v>
      </c>
      <c r="H19" s="288"/>
      <c r="I19" s="201"/>
      <c r="J19" s="451"/>
    </row>
    <row r="20" spans="1:10" s="11" customFormat="1" ht="15.75" x14ac:dyDescent="0.25">
      <c r="A20" s="292">
        <v>8</v>
      </c>
      <c r="B20" s="300" t="s">
        <v>1119</v>
      </c>
      <c r="C20" s="290" t="s">
        <v>1096</v>
      </c>
      <c r="D20" s="298">
        <v>2</v>
      </c>
      <c r="E20" s="298">
        <v>2</v>
      </c>
      <c r="F20" s="288">
        <v>0</v>
      </c>
      <c r="G20" s="294">
        <f t="shared" si="0"/>
        <v>2</v>
      </c>
      <c r="H20" s="288"/>
      <c r="I20" s="201"/>
      <c r="J20" s="451"/>
    </row>
    <row r="21" spans="1:10" s="11" customFormat="1" ht="15.75" x14ac:dyDescent="0.25">
      <c r="A21" s="292">
        <v>9</v>
      </c>
      <c r="B21" s="300" t="s">
        <v>1133</v>
      </c>
      <c r="C21" s="290" t="s">
        <v>1096</v>
      </c>
      <c r="D21" s="298">
        <v>2</v>
      </c>
      <c r="E21" s="298">
        <v>2</v>
      </c>
      <c r="F21" s="288">
        <v>0</v>
      </c>
      <c r="G21" s="294">
        <f t="shared" si="0"/>
        <v>2</v>
      </c>
      <c r="H21" s="288"/>
      <c r="I21" s="201"/>
      <c r="J21" s="451"/>
    </row>
    <row r="22" spans="1:10" s="11" customFormat="1" ht="15.75" x14ac:dyDescent="0.25">
      <c r="A22" s="292">
        <v>10</v>
      </c>
      <c r="B22" s="300" t="s">
        <v>1132</v>
      </c>
      <c r="C22" s="290" t="s">
        <v>1096</v>
      </c>
      <c r="D22" s="298">
        <v>2</v>
      </c>
      <c r="E22" s="298">
        <v>2</v>
      </c>
      <c r="F22" s="288">
        <v>0</v>
      </c>
      <c r="G22" s="294">
        <f t="shared" si="0"/>
        <v>2</v>
      </c>
      <c r="H22" s="288"/>
      <c r="I22" s="201"/>
      <c r="J22" s="451"/>
    </row>
    <row r="23" spans="1:10" s="11" customFormat="1" ht="15.75" x14ac:dyDescent="0.25">
      <c r="A23" s="292">
        <v>11</v>
      </c>
      <c r="B23" s="300" t="s">
        <v>1134</v>
      </c>
      <c r="C23" s="290" t="s">
        <v>1096</v>
      </c>
      <c r="D23" s="298">
        <v>8</v>
      </c>
      <c r="E23" s="298">
        <v>8</v>
      </c>
      <c r="F23" s="288">
        <v>0</v>
      </c>
      <c r="G23" s="294">
        <f t="shared" si="0"/>
        <v>8</v>
      </c>
      <c r="H23" s="288"/>
      <c r="I23" s="201"/>
      <c r="J23" s="451"/>
    </row>
    <row r="24" spans="1:10" s="11" customFormat="1" ht="15.75" x14ac:dyDescent="0.25">
      <c r="A24" s="292">
        <v>12</v>
      </c>
      <c r="B24" s="300" t="s">
        <v>1135</v>
      </c>
      <c r="C24" s="290" t="s">
        <v>1096</v>
      </c>
      <c r="D24" s="298">
        <v>1</v>
      </c>
      <c r="E24" s="298">
        <v>1</v>
      </c>
      <c r="F24" s="288">
        <v>0</v>
      </c>
      <c r="G24" s="294">
        <f t="shared" si="0"/>
        <v>1</v>
      </c>
      <c r="H24" s="288"/>
      <c r="I24" s="201"/>
      <c r="J24" s="451"/>
    </row>
    <row r="25" spans="1:10" s="11" customFormat="1" ht="15.75" x14ac:dyDescent="0.25">
      <c r="A25" s="292">
        <v>13</v>
      </c>
      <c r="B25" s="300" t="s">
        <v>1122</v>
      </c>
      <c r="C25" s="290" t="s">
        <v>1096</v>
      </c>
      <c r="D25" s="298"/>
      <c r="E25" s="298"/>
      <c r="F25" s="288">
        <v>0</v>
      </c>
      <c r="G25" s="294">
        <f t="shared" si="0"/>
        <v>0</v>
      </c>
      <c r="H25" s="288"/>
      <c r="I25" s="201"/>
      <c r="J25" s="451"/>
    </row>
    <row r="26" spans="1:10" s="11" customFormat="1" ht="15.75" x14ac:dyDescent="0.25">
      <c r="A26" s="292">
        <v>14</v>
      </c>
      <c r="B26" s="300" t="s">
        <v>1116</v>
      </c>
      <c r="C26" s="290" t="s">
        <v>1096</v>
      </c>
      <c r="D26" s="298"/>
      <c r="E26" s="298"/>
      <c r="F26" s="288">
        <v>0</v>
      </c>
      <c r="G26" s="294">
        <f t="shared" si="0"/>
        <v>0</v>
      </c>
      <c r="H26" s="288"/>
      <c r="I26" s="201"/>
      <c r="J26" s="451"/>
    </row>
    <row r="27" spans="1:10" s="11" customFormat="1" ht="15.75" x14ac:dyDescent="0.25">
      <c r="A27" s="292">
        <v>15</v>
      </c>
      <c r="B27" s="300" t="s">
        <v>1117</v>
      </c>
      <c r="C27" s="290" t="s">
        <v>1096</v>
      </c>
      <c r="D27" s="298"/>
      <c r="E27" s="298"/>
      <c r="F27" s="288">
        <v>0</v>
      </c>
      <c r="G27" s="294">
        <f t="shared" si="0"/>
        <v>0</v>
      </c>
      <c r="H27" s="288"/>
      <c r="I27" s="201"/>
      <c r="J27" s="451"/>
    </row>
    <row r="28" spans="1:10" s="11" customFormat="1" ht="15.75" x14ac:dyDescent="0.25">
      <c r="A28" s="292">
        <v>16</v>
      </c>
      <c r="B28" s="300" t="s">
        <v>1104</v>
      </c>
      <c r="C28" s="290" t="s">
        <v>1096</v>
      </c>
      <c r="D28" s="298"/>
      <c r="E28" s="298"/>
      <c r="F28" s="288">
        <v>0</v>
      </c>
      <c r="G28" s="294">
        <f t="shared" si="0"/>
        <v>0</v>
      </c>
      <c r="H28" s="288"/>
      <c r="I28" s="201"/>
      <c r="J28" s="451"/>
    </row>
    <row r="29" spans="1:10" s="11" customFormat="1" ht="15.75" x14ac:dyDescent="0.25">
      <c r="A29" s="292">
        <v>17</v>
      </c>
      <c r="B29" s="300" t="s">
        <v>1105</v>
      </c>
      <c r="C29" s="290" t="s">
        <v>1096</v>
      </c>
      <c r="D29" s="298">
        <v>16</v>
      </c>
      <c r="E29" s="298">
        <v>16</v>
      </c>
      <c r="F29" s="288">
        <v>0</v>
      </c>
      <c r="G29" s="294">
        <f t="shared" si="0"/>
        <v>16</v>
      </c>
      <c r="H29" s="288"/>
      <c r="I29" s="201"/>
      <c r="J29" s="451"/>
    </row>
    <row r="30" spans="1:10" s="11" customFormat="1" ht="15.75" x14ac:dyDescent="0.25">
      <c r="A30" s="292">
        <v>18</v>
      </c>
      <c r="B30" s="300" t="s">
        <v>1106</v>
      </c>
      <c r="C30" s="290" t="s">
        <v>1096</v>
      </c>
      <c r="D30" s="298">
        <v>60</v>
      </c>
      <c r="E30" s="298">
        <v>60</v>
      </c>
      <c r="F30" s="288">
        <v>0</v>
      </c>
      <c r="G30" s="294">
        <f t="shared" si="0"/>
        <v>60</v>
      </c>
      <c r="H30" s="288"/>
      <c r="I30" s="201"/>
      <c r="J30" s="451"/>
    </row>
    <row r="31" spans="1:10" s="11" customFormat="1" ht="15.75" x14ac:dyDescent="0.25">
      <c r="A31" s="292">
        <v>19</v>
      </c>
      <c r="B31" s="300" t="s">
        <v>1107</v>
      </c>
      <c r="C31" s="233" t="s">
        <v>1108</v>
      </c>
      <c r="D31" s="298">
        <v>5</v>
      </c>
      <c r="E31" s="298">
        <v>5</v>
      </c>
      <c r="F31" s="288">
        <v>0</v>
      </c>
      <c r="G31" s="294">
        <v>5</v>
      </c>
      <c r="H31" s="288"/>
      <c r="I31" s="201"/>
      <c r="J31" s="452"/>
    </row>
    <row r="32" spans="1:10" s="11" customFormat="1" x14ac:dyDescent="0.25">
      <c r="A32" s="157"/>
      <c r="B32" s="158"/>
      <c r="C32" s="158"/>
      <c r="D32" s="157"/>
      <c r="E32" s="157"/>
      <c r="F32" s="157"/>
      <c r="G32" s="157"/>
      <c r="H32" s="157"/>
      <c r="I32" s="159"/>
      <c r="J32" s="158"/>
    </row>
    <row r="33" spans="1:10" s="11" customFormat="1" x14ac:dyDescent="0.25">
      <c r="A33" s="157"/>
      <c r="B33" s="158"/>
      <c r="C33" s="158"/>
      <c r="D33" s="157"/>
      <c r="E33" s="157"/>
      <c r="F33" s="157"/>
      <c r="G33" s="157"/>
      <c r="H33" s="157"/>
      <c r="I33" s="159"/>
      <c r="J33" s="158"/>
    </row>
    <row r="34" spans="1:10" s="11" customFormat="1" x14ac:dyDescent="0.25">
      <c r="A34" s="427" t="s">
        <v>432</v>
      </c>
      <c r="B34" s="427"/>
      <c r="C34" s="427"/>
      <c r="D34" s="427"/>
      <c r="E34" s="427"/>
      <c r="F34" s="427"/>
      <c r="G34" s="427"/>
      <c r="H34" s="427"/>
      <c r="I34" s="427"/>
      <c r="J34" s="427"/>
    </row>
    <row r="35" spans="1:10" s="11" customFormat="1" x14ac:dyDescent="0.25"/>
    <row r="36" spans="1:10" s="11" customFormat="1" x14ac:dyDescent="0.25"/>
    <row r="37" spans="1:10" s="11" customFormat="1" x14ac:dyDescent="0.25"/>
    <row r="38" spans="1:10" s="11" customFormat="1" x14ac:dyDescent="0.25"/>
    <row r="39" spans="1:10" s="11" customFormat="1" x14ac:dyDescent="0.25"/>
    <row r="40" spans="1:10" s="11" customFormat="1" x14ac:dyDescent="0.25"/>
    <row r="41" spans="1:10" s="11" customFormat="1" x14ac:dyDescent="0.25"/>
    <row r="42" spans="1:10" s="11" customFormat="1" x14ac:dyDescent="0.25"/>
  </sheetData>
  <mergeCells count="13">
    <mergeCell ref="J8:J9"/>
    <mergeCell ref="J10:J31"/>
    <mergeCell ref="A34:J34"/>
    <mergeCell ref="A8:A9"/>
    <mergeCell ref="B8:B9"/>
    <mergeCell ref="C8:C9"/>
    <mergeCell ref="E8:G8"/>
    <mergeCell ref="H8:H9"/>
    <mergeCell ref="A3:J3"/>
    <mergeCell ref="A4:J4"/>
    <mergeCell ref="A5:J5"/>
    <mergeCell ref="G6:J6"/>
    <mergeCell ref="G7:J7"/>
  </mergeCells>
  <conditionalFormatting sqref="H10:I34">
    <cfRule type="cellIs" dxfId="4" priority="2" operator="lessThan">
      <formula>0</formula>
    </cfRule>
  </conditionalFormatting>
  <conditionalFormatting sqref="H3:I5 H8:I9">
    <cfRule type="cellIs" dxfId="3" priority="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L248"/>
  <sheetViews>
    <sheetView topLeftCell="A94" workbookViewId="0">
      <selection activeCell="AI39" sqref="AI39"/>
    </sheetView>
  </sheetViews>
  <sheetFormatPr defaultColWidth="9.140625" defaultRowHeight="15" x14ac:dyDescent="0.25"/>
  <cols>
    <col min="1" max="2" width="9.140625" style="11"/>
    <col min="3" max="5" width="14.5703125" style="11" customWidth="1"/>
    <col min="6" max="6" width="15.85546875" style="11" customWidth="1"/>
    <col min="7" max="7" width="14.5703125" style="11" customWidth="1"/>
    <col min="8" max="8" width="14.85546875" style="11" customWidth="1"/>
    <col min="9" max="9" width="36.5703125" style="11" customWidth="1"/>
    <col min="10" max="10" width="26.5703125" style="11" customWidth="1"/>
    <col min="11" max="11" width="18" style="11" customWidth="1"/>
    <col min="12" max="22" width="9.140625" style="11"/>
    <col min="23" max="23" width="13" style="11" customWidth="1"/>
    <col min="24" max="24" width="15.140625" style="11" customWidth="1"/>
    <col min="25" max="25" width="13.7109375" style="11" customWidth="1"/>
    <col min="26" max="35" width="9.140625" style="11"/>
    <col min="36" max="36" width="18.5703125" style="11" customWidth="1"/>
    <col min="37" max="37" width="9.140625" style="11"/>
    <col min="38" max="38" width="17.42578125" style="11" customWidth="1"/>
    <col min="39" max="16384" width="9.140625" style="11"/>
  </cols>
  <sheetData>
    <row r="2" spans="2:20" x14ac:dyDescent="0.25">
      <c r="F2" s="454" t="s">
        <v>1088</v>
      </c>
      <c r="G2" s="455"/>
      <c r="H2" s="455"/>
      <c r="I2" s="455"/>
      <c r="J2" s="455"/>
      <c r="K2" s="455"/>
      <c r="L2" s="455"/>
      <c r="M2" s="455"/>
      <c r="N2" s="455"/>
      <c r="O2" s="455"/>
      <c r="P2" s="455"/>
      <c r="Q2" s="455"/>
      <c r="R2" s="455"/>
      <c r="S2" s="455"/>
      <c r="T2" s="455"/>
    </row>
    <row r="3" spans="2:20" x14ac:dyDescent="0.25">
      <c r="F3" s="455"/>
      <c r="G3" s="455"/>
      <c r="H3" s="455"/>
      <c r="I3" s="455"/>
      <c r="J3" s="455"/>
      <c r="K3" s="455"/>
      <c r="L3" s="455"/>
      <c r="M3" s="455"/>
      <c r="N3" s="455"/>
      <c r="O3" s="455"/>
      <c r="P3" s="455"/>
      <c r="Q3" s="455"/>
      <c r="R3" s="455"/>
      <c r="S3" s="455"/>
      <c r="T3" s="455"/>
    </row>
    <row r="4" spans="2:20" x14ac:dyDescent="0.25">
      <c r="F4" s="455"/>
      <c r="G4" s="455"/>
      <c r="H4" s="455"/>
      <c r="I4" s="455"/>
      <c r="J4" s="455"/>
      <c r="K4" s="455"/>
      <c r="L4" s="455"/>
      <c r="M4" s="455"/>
      <c r="N4" s="455"/>
      <c r="O4" s="455"/>
      <c r="P4" s="455"/>
      <c r="Q4" s="455"/>
      <c r="R4" s="455"/>
      <c r="S4" s="455"/>
      <c r="T4" s="455"/>
    </row>
    <row r="5" spans="2:20" x14ac:dyDescent="0.25">
      <c r="F5" s="455"/>
      <c r="G5" s="455"/>
      <c r="H5" s="455"/>
      <c r="I5" s="455"/>
      <c r="J5" s="455"/>
      <c r="K5" s="455"/>
      <c r="L5" s="455"/>
      <c r="M5" s="455"/>
      <c r="N5" s="455"/>
      <c r="O5" s="455"/>
      <c r="P5" s="455"/>
      <c r="Q5" s="455"/>
      <c r="R5" s="455"/>
      <c r="S5" s="455"/>
      <c r="T5" s="455"/>
    </row>
    <row r="6" spans="2:20" x14ac:dyDescent="0.25">
      <c r="F6" s="455"/>
      <c r="G6" s="455"/>
      <c r="H6" s="455"/>
      <c r="I6" s="455"/>
      <c r="J6" s="455"/>
      <c r="K6" s="455"/>
      <c r="L6" s="455"/>
      <c r="M6" s="455"/>
      <c r="N6" s="455"/>
      <c r="O6" s="455"/>
      <c r="P6" s="455"/>
      <c r="Q6" s="455"/>
      <c r="R6" s="455"/>
      <c r="S6" s="455"/>
      <c r="T6" s="455"/>
    </row>
    <row r="7" spans="2:20" x14ac:dyDescent="0.25">
      <c r="F7" s="455"/>
      <c r="G7" s="455"/>
      <c r="H7" s="455"/>
      <c r="I7" s="455"/>
      <c r="J7" s="455"/>
      <c r="K7" s="455"/>
      <c r="L7" s="455"/>
      <c r="M7" s="455"/>
      <c r="N7" s="455"/>
      <c r="O7" s="455"/>
      <c r="P7" s="455"/>
      <c r="Q7" s="455"/>
      <c r="R7" s="455"/>
      <c r="S7" s="455"/>
      <c r="T7" s="455"/>
    </row>
    <row r="8" spans="2:20" x14ac:dyDescent="0.25">
      <c r="F8" s="455"/>
      <c r="G8" s="455"/>
      <c r="H8" s="455"/>
      <c r="I8" s="455"/>
      <c r="J8" s="455"/>
      <c r="K8" s="455"/>
      <c r="L8" s="455"/>
      <c r="M8" s="455"/>
      <c r="N8" s="455"/>
      <c r="O8" s="455"/>
      <c r="P8" s="455"/>
      <c r="Q8" s="455"/>
      <c r="R8" s="455"/>
      <c r="S8" s="455"/>
      <c r="T8" s="455"/>
    </row>
    <row r="9" spans="2:20" x14ac:dyDescent="0.25">
      <c r="F9" s="455"/>
      <c r="G9" s="455"/>
      <c r="H9" s="455"/>
      <c r="I9" s="455"/>
      <c r="J9" s="455"/>
      <c r="K9" s="455"/>
      <c r="L9" s="455"/>
      <c r="M9" s="455"/>
      <c r="N9" s="455"/>
      <c r="O9" s="455"/>
      <c r="P9" s="455"/>
      <c r="Q9" s="455"/>
      <c r="R9" s="455"/>
      <c r="S9" s="455"/>
      <c r="T9" s="455"/>
    </row>
    <row r="10" spans="2:20" x14ac:dyDescent="0.25">
      <c r="F10" s="455"/>
      <c r="G10" s="455"/>
      <c r="H10" s="455"/>
      <c r="I10" s="455"/>
      <c r="J10" s="455"/>
      <c r="K10" s="455"/>
      <c r="L10" s="455"/>
      <c r="M10" s="455"/>
      <c r="N10" s="455"/>
      <c r="O10" s="455"/>
      <c r="P10" s="455"/>
      <c r="Q10" s="455"/>
      <c r="R10" s="455"/>
      <c r="S10" s="455"/>
      <c r="T10" s="455"/>
    </row>
    <row r="11" spans="2:20" x14ac:dyDescent="0.25">
      <c r="B11" s="220"/>
      <c r="F11" s="455"/>
      <c r="G11" s="455"/>
      <c r="H11" s="455"/>
      <c r="I11" s="455"/>
      <c r="J11" s="455"/>
      <c r="K11" s="455"/>
      <c r="L11" s="455"/>
      <c r="M11" s="455"/>
      <c r="N11" s="455"/>
      <c r="O11" s="455"/>
      <c r="P11" s="455"/>
      <c r="Q11" s="455"/>
      <c r="R11" s="455"/>
      <c r="S11" s="455"/>
      <c r="T11" s="455"/>
    </row>
    <row r="12" spans="2:20" x14ac:dyDescent="0.25">
      <c r="F12" s="455"/>
      <c r="G12" s="455"/>
      <c r="H12" s="455"/>
      <c r="I12" s="455"/>
      <c r="J12" s="455"/>
      <c r="K12" s="455"/>
      <c r="L12" s="455"/>
      <c r="M12" s="455"/>
      <c r="N12" s="455"/>
      <c r="O12" s="455"/>
      <c r="P12" s="455"/>
      <c r="Q12" s="455"/>
      <c r="R12" s="455"/>
      <c r="S12" s="455"/>
      <c r="T12" s="455"/>
    </row>
    <row r="13" spans="2:20" x14ac:dyDescent="0.25">
      <c r="F13" s="455"/>
      <c r="G13" s="455"/>
      <c r="H13" s="455"/>
      <c r="I13" s="455"/>
      <c r="J13" s="455"/>
      <c r="K13" s="455"/>
      <c r="L13" s="455"/>
      <c r="M13" s="455"/>
      <c r="N13" s="455"/>
      <c r="O13" s="455"/>
      <c r="P13" s="455"/>
      <c r="Q13" s="455"/>
      <c r="R13" s="455"/>
      <c r="S13" s="455"/>
      <c r="T13" s="455"/>
    </row>
    <row r="14" spans="2:20" x14ac:dyDescent="0.25">
      <c r="F14" s="455"/>
      <c r="G14" s="455"/>
      <c r="H14" s="455"/>
      <c r="I14" s="455"/>
      <c r="J14" s="455"/>
      <c r="K14" s="455"/>
      <c r="L14" s="455"/>
      <c r="M14" s="455"/>
      <c r="N14" s="455"/>
      <c r="O14" s="455"/>
      <c r="P14" s="455"/>
      <c r="Q14" s="455"/>
      <c r="R14" s="455"/>
      <c r="S14" s="455"/>
      <c r="T14" s="455"/>
    </row>
    <row r="15" spans="2:20" x14ac:dyDescent="0.25">
      <c r="F15" s="455"/>
      <c r="G15" s="455"/>
      <c r="H15" s="455"/>
      <c r="I15" s="455"/>
      <c r="J15" s="455"/>
      <c r="K15" s="455"/>
      <c r="L15" s="455"/>
      <c r="M15" s="455"/>
      <c r="N15" s="455"/>
      <c r="O15" s="455"/>
      <c r="P15" s="455"/>
      <c r="Q15" s="455"/>
      <c r="R15" s="455"/>
      <c r="S15" s="455"/>
      <c r="T15" s="455"/>
    </row>
    <row r="16" spans="2:20" x14ac:dyDescent="0.25">
      <c r="F16" s="455"/>
      <c r="G16" s="455"/>
      <c r="H16" s="455"/>
      <c r="I16" s="455"/>
      <c r="J16" s="455"/>
      <c r="K16" s="455"/>
      <c r="L16" s="455"/>
      <c r="M16" s="455"/>
      <c r="N16" s="455"/>
      <c r="O16" s="455"/>
      <c r="P16" s="455"/>
      <c r="Q16" s="455"/>
      <c r="R16" s="455"/>
      <c r="S16" s="455"/>
      <c r="T16" s="455"/>
    </row>
    <row r="17" spans="2:38" x14ac:dyDescent="0.25">
      <c r="F17" s="455"/>
      <c r="G17" s="455"/>
      <c r="H17" s="455"/>
      <c r="I17" s="455"/>
      <c r="J17" s="455"/>
      <c r="K17" s="455"/>
      <c r="L17" s="455"/>
      <c r="M17" s="455"/>
      <c r="N17" s="455"/>
      <c r="O17" s="455"/>
      <c r="P17" s="455"/>
      <c r="Q17" s="455"/>
      <c r="R17" s="455"/>
      <c r="S17" s="455"/>
      <c r="T17" s="455"/>
    </row>
    <row r="18" spans="2:38" x14ac:dyDescent="0.25">
      <c r="F18" s="455"/>
      <c r="G18" s="455"/>
      <c r="H18" s="455"/>
      <c r="I18" s="455"/>
      <c r="J18" s="455"/>
      <c r="K18" s="455"/>
      <c r="L18" s="455"/>
      <c r="M18" s="455"/>
      <c r="N18" s="455"/>
      <c r="O18" s="455"/>
      <c r="P18" s="455"/>
      <c r="Q18" s="455"/>
      <c r="R18" s="455"/>
      <c r="S18" s="455"/>
      <c r="T18" s="455"/>
    </row>
    <row r="20" spans="2:38" x14ac:dyDescent="0.25">
      <c r="B20" s="221" t="s">
        <v>557</v>
      </c>
      <c r="C20" s="222" t="s">
        <v>558</v>
      </c>
      <c r="D20" s="222" t="s">
        <v>832</v>
      </c>
      <c r="E20" s="222" t="s">
        <v>833</v>
      </c>
      <c r="F20" s="222" t="s">
        <v>559</v>
      </c>
      <c r="G20" s="222" t="s">
        <v>560</v>
      </c>
      <c r="H20" s="222" t="s">
        <v>561</v>
      </c>
      <c r="I20" s="222" t="s">
        <v>562</v>
      </c>
      <c r="J20" s="222" t="s">
        <v>563</v>
      </c>
      <c r="K20" s="222" t="s">
        <v>564</v>
      </c>
    </row>
    <row r="21" spans="2:38" x14ac:dyDescent="0.25">
      <c r="B21" s="203">
        <v>1</v>
      </c>
      <c r="C21" s="232">
        <v>45541</v>
      </c>
      <c r="D21" s="207" t="s">
        <v>221</v>
      </c>
      <c r="E21" s="207" t="s">
        <v>190</v>
      </c>
      <c r="F21" s="207">
        <v>63</v>
      </c>
      <c r="G21" s="203">
        <v>5</v>
      </c>
      <c r="H21" s="203" t="s">
        <v>566</v>
      </c>
      <c r="I21" s="203" t="s">
        <v>567</v>
      </c>
      <c r="J21" s="203" t="s">
        <v>568</v>
      </c>
      <c r="K21" s="233">
        <v>9919818905</v>
      </c>
    </row>
    <row r="22" spans="2:38" x14ac:dyDescent="0.25">
      <c r="B22" s="203">
        <v>2</v>
      </c>
      <c r="C22" s="232">
        <v>45541</v>
      </c>
      <c r="D22" s="207" t="s">
        <v>221</v>
      </c>
      <c r="E22" s="207" t="s">
        <v>190</v>
      </c>
      <c r="F22" s="207">
        <v>63</v>
      </c>
      <c r="G22" s="203">
        <v>5</v>
      </c>
      <c r="H22" s="203" t="s">
        <v>566</v>
      </c>
      <c r="I22" s="203" t="s">
        <v>569</v>
      </c>
      <c r="J22" s="203" t="s">
        <v>570</v>
      </c>
      <c r="K22" s="233">
        <v>8097061154</v>
      </c>
    </row>
    <row r="23" spans="2:38" x14ac:dyDescent="0.25">
      <c r="B23" s="203">
        <v>3</v>
      </c>
      <c r="C23" s="232">
        <v>45541</v>
      </c>
      <c r="D23" s="207" t="s">
        <v>221</v>
      </c>
      <c r="E23" s="207" t="s">
        <v>190</v>
      </c>
      <c r="F23" s="207">
        <v>63</v>
      </c>
      <c r="G23" s="203">
        <v>6</v>
      </c>
      <c r="H23" s="203" t="s">
        <v>566</v>
      </c>
      <c r="I23" s="203" t="s">
        <v>571</v>
      </c>
      <c r="J23" s="203" t="s">
        <v>572</v>
      </c>
      <c r="K23" s="233">
        <v>8601306823</v>
      </c>
    </row>
    <row r="24" spans="2:38" x14ac:dyDescent="0.25">
      <c r="B24" s="203">
        <v>4</v>
      </c>
      <c r="C24" s="232">
        <v>45541</v>
      </c>
      <c r="D24" s="207" t="s">
        <v>175</v>
      </c>
      <c r="E24" s="207" t="s">
        <v>172</v>
      </c>
      <c r="F24" s="207">
        <v>63</v>
      </c>
      <c r="G24" s="203">
        <v>6</v>
      </c>
      <c r="H24" s="203" t="s">
        <v>566</v>
      </c>
      <c r="I24" s="203" t="s">
        <v>573</v>
      </c>
      <c r="J24" s="203" t="s">
        <v>574</v>
      </c>
      <c r="K24" s="233">
        <v>9792616895</v>
      </c>
      <c r="M24" s="456" t="s">
        <v>1039</v>
      </c>
      <c r="N24" s="456"/>
      <c r="O24" s="456"/>
      <c r="P24" s="456"/>
      <c r="Q24" s="456"/>
      <c r="R24" s="456"/>
      <c r="S24" s="208" t="s">
        <v>1040</v>
      </c>
      <c r="T24" s="456" t="s">
        <v>1041</v>
      </c>
      <c r="U24" s="456"/>
      <c r="V24" s="201">
        <v>9473</v>
      </c>
      <c r="W24" s="201">
        <v>9479</v>
      </c>
      <c r="X24" s="201">
        <v>9481</v>
      </c>
      <c r="Y24" s="287">
        <v>17487</v>
      </c>
      <c r="Z24" s="287">
        <v>17488</v>
      </c>
      <c r="AA24" s="287">
        <v>17493</v>
      </c>
      <c r="AB24" s="287">
        <v>17499</v>
      </c>
      <c r="AC24" s="208">
        <v>10850</v>
      </c>
      <c r="AD24" s="208">
        <v>19360</v>
      </c>
      <c r="AE24" s="208">
        <v>19361</v>
      </c>
      <c r="AF24" s="179">
        <v>19362</v>
      </c>
      <c r="AG24" s="179">
        <v>9483</v>
      </c>
      <c r="AH24" s="208">
        <v>17473</v>
      </c>
      <c r="AI24" s="208" t="s">
        <v>1090</v>
      </c>
      <c r="AJ24" s="208" t="s">
        <v>1091</v>
      </c>
      <c r="AK24" s="208" t="s">
        <v>1089</v>
      </c>
      <c r="AL24" s="179" t="s">
        <v>1092</v>
      </c>
    </row>
    <row r="25" spans="2:38" x14ac:dyDescent="0.25">
      <c r="B25" s="203">
        <v>5</v>
      </c>
      <c r="C25" s="232">
        <v>45541</v>
      </c>
      <c r="D25" s="207" t="s">
        <v>172</v>
      </c>
      <c r="E25" s="207" t="s">
        <v>171</v>
      </c>
      <c r="F25" s="207">
        <v>63</v>
      </c>
      <c r="G25" s="203">
        <v>5</v>
      </c>
      <c r="H25" s="203" t="s">
        <v>566</v>
      </c>
      <c r="I25" s="203" t="s">
        <v>575</v>
      </c>
      <c r="J25" s="203" t="s">
        <v>576</v>
      </c>
      <c r="K25" s="233">
        <v>9336046164</v>
      </c>
      <c r="M25" s="456" t="s">
        <v>1042</v>
      </c>
      <c r="N25" s="456"/>
      <c r="O25" s="456"/>
      <c r="P25" s="456"/>
      <c r="Q25" s="456"/>
      <c r="R25" s="456"/>
      <c r="S25" s="208" t="s">
        <v>1043</v>
      </c>
      <c r="T25" s="457">
        <v>1</v>
      </c>
      <c r="U25" s="457"/>
      <c r="V25" s="201">
        <v>200</v>
      </c>
      <c r="W25" s="201">
        <v>200</v>
      </c>
      <c r="X25" s="201"/>
      <c r="Y25" s="207">
        <v>300</v>
      </c>
      <c r="Z25" s="208"/>
      <c r="AA25" s="208"/>
      <c r="AB25" s="208">
        <v>200</v>
      </c>
      <c r="AC25" s="208"/>
      <c r="AD25" s="208"/>
      <c r="AE25" s="208">
        <v>200</v>
      </c>
      <c r="AF25" s="208"/>
      <c r="AG25" s="208"/>
      <c r="AH25" s="208"/>
      <c r="AI25" s="208">
        <f>+SUM(V25:AH25)</f>
        <v>1100</v>
      </c>
      <c r="AJ25" s="208">
        <f>+Z53</f>
        <v>903</v>
      </c>
      <c r="AK25" s="208">
        <f>+AI25-AJ25</f>
        <v>197</v>
      </c>
      <c r="AL25" s="208">
        <v>191</v>
      </c>
    </row>
    <row r="26" spans="2:38" x14ac:dyDescent="0.25">
      <c r="B26" s="203">
        <v>6</v>
      </c>
      <c r="C26" s="232">
        <v>45541</v>
      </c>
      <c r="D26" s="207" t="s">
        <v>171</v>
      </c>
      <c r="E26" s="207" t="s">
        <v>469</v>
      </c>
      <c r="F26" s="207">
        <v>63</v>
      </c>
      <c r="G26" s="203">
        <v>5</v>
      </c>
      <c r="H26" s="203" t="s">
        <v>566</v>
      </c>
      <c r="I26" s="203" t="s">
        <v>577</v>
      </c>
      <c r="J26" s="203" t="s">
        <v>578</v>
      </c>
      <c r="K26" s="233">
        <v>9004034332</v>
      </c>
      <c r="M26" s="456" t="s">
        <v>1044</v>
      </c>
      <c r="N26" s="456"/>
      <c r="O26" s="456"/>
      <c r="P26" s="456"/>
      <c r="Q26" s="456"/>
      <c r="R26" s="456"/>
      <c r="S26" s="208" t="s">
        <v>1043</v>
      </c>
      <c r="T26" s="457">
        <v>5</v>
      </c>
      <c r="U26" s="457"/>
      <c r="V26" s="201">
        <v>500</v>
      </c>
      <c r="W26" s="201">
        <v>1000</v>
      </c>
      <c r="X26" s="201"/>
      <c r="Y26" s="207"/>
      <c r="Z26" s="208"/>
      <c r="AA26" s="208">
        <v>2000</v>
      </c>
      <c r="AB26" s="208"/>
      <c r="AC26" s="208"/>
      <c r="AD26" s="208"/>
      <c r="AE26" s="208"/>
      <c r="AF26" s="208">
        <v>500</v>
      </c>
      <c r="AG26" s="208">
        <v>500</v>
      </c>
      <c r="AH26" s="208">
        <v>500</v>
      </c>
      <c r="AI26" s="208">
        <f t="shared" ref="AI26:AI45" si="0">+SUM(V26:AH26)</f>
        <v>5000</v>
      </c>
      <c r="AJ26" s="208">
        <f t="shared" ref="AJ26:AJ44" si="1">+Z54</f>
        <v>5300</v>
      </c>
      <c r="AK26" s="208">
        <f t="shared" ref="AK26:AK44" si="2">+AI26-AJ26</f>
        <v>-300</v>
      </c>
      <c r="AL26" s="208">
        <f>712+458</f>
        <v>1170</v>
      </c>
    </row>
    <row r="27" spans="2:38" x14ac:dyDescent="0.25">
      <c r="B27" s="203">
        <v>7</v>
      </c>
      <c r="C27" s="232">
        <v>45541</v>
      </c>
      <c r="D27" s="207" t="s">
        <v>156</v>
      </c>
      <c r="E27" s="207" t="s">
        <v>470</v>
      </c>
      <c r="F27" s="207">
        <v>63</v>
      </c>
      <c r="G27" s="203">
        <v>5</v>
      </c>
      <c r="H27" s="203" t="s">
        <v>566</v>
      </c>
      <c r="I27" s="203" t="s">
        <v>579</v>
      </c>
      <c r="J27" s="203" t="s">
        <v>580</v>
      </c>
      <c r="K27" s="233">
        <v>8081880990</v>
      </c>
      <c r="M27" s="456" t="s">
        <v>1045</v>
      </c>
      <c r="N27" s="456"/>
      <c r="O27" s="456"/>
      <c r="P27" s="456"/>
      <c r="Q27" s="456"/>
      <c r="R27" s="456"/>
      <c r="S27" s="208" t="s">
        <v>1046</v>
      </c>
      <c r="T27" s="457">
        <v>1</v>
      </c>
      <c r="U27" s="457"/>
      <c r="V27" s="201">
        <v>200</v>
      </c>
      <c r="W27" s="201"/>
      <c r="X27" s="201">
        <v>150</v>
      </c>
      <c r="Y27" s="207">
        <v>300</v>
      </c>
      <c r="Z27" s="208"/>
      <c r="AA27" s="208"/>
      <c r="AB27" s="208">
        <v>200</v>
      </c>
      <c r="AC27" s="208">
        <v>25</v>
      </c>
      <c r="AD27" s="208">
        <v>100</v>
      </c>
      <c r="AE27" s="208"/>
      <c r="AF27" s="208"/>
      <c r="AG27" s="208">
        <v>70</v>
      </c>
      <c r="AH27" s="208"/>
      <c r="AI27" s="208">
        <f t="shared" si="0"/>
        <v>1045</v>
      </c>
      <c r="AJ27" s="208">
        <f t="shared" si="1"/>
        <v>844</v>
      </c>
      <c r="AK27" s="208">
        <f t="shared" si="2"/>
        <v>201</v>
      </c>
      <c r="AL27" s="208">
        <v>191</v>
      </c>
    </row>
    <row r="28" spans="2:38" x14ac:dyDescent="0.25">
      <c r="B28" s="203">
        <v>8</v>
      </c>
      <c r="C28" s="232">
        <v>45541</v>
      </c>
      <c r="D28" s="207" t="s">
        <v>155</v>
      </c>
      <c r="E28" s="207">
        <v>286</v>
      </c>
      <c r="F28" s="207">
        <v>63</v>
      </c>
      <c r="G28" s="203">
        <v>5</v>
      </c>
      <c r="H28" s="203" t="s">
        <v>566</v>
      </c>
      <c r="I28" s="203" t="s">
        <v>581</v>
      </c>
      <c r="J28" s="203" t="s">
        <v>582</v>
      </c>
      <c r="K28" s="233">
        <v>9555352378</v>
      </c>
      <c r="M28" s="456" t="s">
        <v>1047</v>
      </c>
      <c r="N28" s="456"/>
      <c r="O28" s="456"/>
      <c r="P28" s="456"/>
      <c r="Q28" s="456"/>
      <c r="R28" s="456"/>
      <c r="S28" s="208" t="s">
        <v>1046</v>
      </c>
      <c r="T28" s="457"/>
      <c r="U28" s="457"/>
      <c r="V28" s="201"/>
      <c r="W28" s="201"/>
      <c r="X28" s="201"/>
      <c r="Y28" s="207"/>
      <c r="Z28" s="208"/>
      <c r="AA28" s="208"/>
      <c r="AB28" s="208"/>
      <c r="AC28" s="208">
        <v>25</v>
      </c>
      <c r="AD28" s="208"/>
      <c r="AE28" s="208">
        <v>50</v>
      </c>
      <c r="AF28" s="208"/>
      <c r="AG28" s="208"/>
      <c r="AH28" s="208"/>
      <c r="AI28" s="208">
        <f t="shared" si="0"/>
        <v>75</v>
      </c>
      <c r="AJ28" s="208">
        <f t="shared" si="1"/>
        <v>41</v>
      </c>
      <c r="AK28" s="208">
        <f t="shared" si="2"/>
        <v>34</v>
      </c>
      <c r="AL28" s="208"/>
    </row>
    <row r="29" spans="2:38" x14ac:dyDescent="0.25">
      <c r="B29" s="203">
        <v>9</v>
      </c>
      <c r="C29" s="232">
        <v>45541</v>
      </c>
      <c r="D29" s="207" t="s">
        <v>155</v>
      </c>
      <c r="E29" s="207">
        <v>286</v>
      </c>
      <c r="F29" s="207">
        <v>63</v>
      </c>
      <c r="G29" s="203">
        <v>5</v>
      </c>
      <c r="H29" s="203" t="s">
        <v>566</v>
      </c>
      <c r="I29" s="203" t="s">
        <v>583</v>
      </c>
      <c r="J29" s="203" t="s">
        <v>584</v>
      </c>
      <c r="K29" s="233"/>
      <c r="M29" s="456" t="s">
        <v>1048</v>
      </c>
      <c r="N29" s="456"/>
      <c r="O29" s="456"/>
      <c r="P29" s="456"/>
      <c r="Q29" s="456"/>
      <c r="R29" s="456"/>
      <c r="S29" s="208" t="s">
        <v>1046</v>
      </c>
      <c r="T29" s="457"/>
      <c r="U29" s="457"/>
      <c r="V29" s="201"/>
      <c r="W29" s="201"/>
      <c r="X29" s="201"/>
      <c r="Y29" s="207"/>
      <c r="Z29" s="208"/>
      <c r="AA29" s="208"/>
      <c r="AB29" s="208"/>
      <c r="AC29" s="208">
        <v>25</v>
      </c>
      <c r="AD29" s="208"/>
      <c r="AE29" s="208"/>
      <c r="AF29" s="208"/>
      <c r="AG29" s="208"/>
      <c r="AH29" s="208"/>
      <c r="AI29" s="208">
        <f t="shared" si="0"/>
        <v>25</v>
      </c>
      <c r="AJ29" s="208">
        <f t="shared" si="1"/>
        <v>8</v>
      </c>
      <c r="AK29" s="208">
        <f t="shared" si="2"/>
        <v>17</v>
      </c>
      <c r="AL29" s="208"/>
    </row>
    <row r="30" spans="2:38" x14ac:dyDescent="0.25">
      <c r="B30" s="203">
        <v>10</v>
      </c>
      <c r="C30" s="232">
        <v>45541</v>
      </c>
      <c r="D30" s="207" t="s">
        <v>155</v>
      </c>
      <c r="E30" s="207">
        <v>286</v>
      </c>
      <c r="F30" s="207">
        <v>63</v>
      </c>
      <c r="G30" s="203">
        <v>6</v>
      </c>
      <c r="H30" s="203" t="s">
        <v>566</v>
      </c>
      <c r="I30" s="203" t="s">
        <v>585</v>
      </c>
      <c r="J30" s="203" t="s">
        <v>586</v>
      </c>
      <c r="K30" s="233">
        <v>9219134554</v>
      </c>
      <c r="M30" s="456" t="s">
        <v>1049</v>
      </c>
      <c r="N30" s="456"/>
      <c r="O30" s="456"/>
      <c r="P30" s="456"/>
      <c r="Q30" s="456"/>
      <c r="R30" s="456"/>
      <c r="S30" s="208" t="s">
        <v>1046</v>
      </c>
      <c r="T30" s="457"/>
      <c r="U30" s="457"/>
      <c r="V30" s="201"/>
      <c r="W30" s="201"/>
      <c r="X30" s="201"/>
      <c r="Y30" s="207"/>
      <c r="Z30" s="208"/>
      <c r="AA30" s="208"/>
      <c r="AB30" s="208"/>
      <c r="AC30" s="208">
        <v>25</v>
      </c>
      <c r="AD30" s="208"/>
      <c r="AE30" s="208"/>
      <c r="AF30" s="208"/>
      <c r="AG30" s="208"/>
      <c r="AH30" s="208"/>
      <c r="AI30" s="208">
        <f t="shared" si="0"/>
        <v>25</v>
      </c>
      <c r="AJ30" s="208">
        <f t="shared" si="1"/>
        <v>0</v>
      </c>
      <c r="AK30" s="208">
        <f t="shared" si="2"/>
        <v>25</v>
      </c>
      <c r="AL30" s="208"/>
    </row>
    <row r="31" spans="2:38" x14ac:dyDescent="0.25">
      <c r="B31" s="203">
        <v>11</v>
      </c>
      <c r="C31" s="232">
        <v>45541</v>
      </c>
      <c r="D31" s="207" t="s">
        <v>155</v>
      </c>
      <c r="E31" s="207">
        <v>286</v>
      </c>
      <c r="F31" s="207">
        <v>63</v>
      </c>
      <c r="G31" s="203">
        <v>5</v>
      </c>
      <c r="H31" s="203" t="s">
        <v>566</v>
      </c>
      <c r="I31" s="203" t="s">
        <v>587</v>
      </c>
      <c r="J31" s="203" t="s">
        <v>588</v>
      </c>
      <c r="K31" s="233">
        <v>9839747104</v>
      </c>
      <c r="M31" s="456" t="s">
        <v>1050</v>
      </c>
      <c r="N31" s="456"/>
      <c r="O31" s="456"/>
      <c r="P31" s="456"/>
      <c r="Q31" s="456"/>
      <c r="R31" s="456"/>
      <c r="S31" s="208" t="s">
        <v>1046</v>
      </c>
      <c r="T31" s="457"/>
      <c r="U31" s="457"/>
      <c r="V31" s="201"/>
      <c r="W31" s="201"/>
      <c r="X31" s="201"/>
      <c r="Y31" s="207"/>
      <c r="Z31" s="208"/>
      <c r="AA31" s="208"/>
      <c r="AB31" s="208"/>
      <c r="AC31" s="208"/>
      <c r="AD31" s="208"/>
      <c r="AE31" s="208"/>
      <c r="AF31" s="208"/>
      <c r="AG31" s="208"/>
      <c r="AH31" s="208"/>
      <c r="AI31" s="208">
        <f t="shared" si="0"/>
        <v>0</v>
      </c>
      <c r="AJ31" s="208">
        <f t="shared" si="1"/>
        <v>0</v>
      </c>
      <c r="AK31" s="208">
        <f t="shared" si="2"/>
        <v>0</v>
      </c>
      <c r="AL31" s="208"/>
    </row>
    <row r="32" spans="2:38" x14ac:dyDescent="0.25">
      <c r="B32" s="203">
        <v>12</v>
      </c>
      <c r="C32" s="232">
        <v>45541</v>
      </c>
      <c r="D32" s="207" t="s">
        <v>155</v>
      </c>
      <c r="E32" s="207">
        <v>286</v>
      </c>
      <c r="F32" s="207">
        <v>63</v>
      </c>
      <c r="G32" s="203">
        <v>5</v>
      </c>
      <c r="H32" s="203" t="s">
        <v>566</v>
      </c>
      <c r="I32" s="203" t="s">
        <v>589</v>
      </c>
      <c r="J32" s="203" t="s">
        <v>590</v>
      </c>
      <c r="K32" s="233">
        <v>9648886074</v>
      </c>
      <c r="M32" s="456" t="s">
        <v>1051</v>
      </c>
      <c r="N32" s="456"/>
      <c r="O32" s="456"/>
      <c r="P32" s="456"/>
      <c r="Q32" s="456"/>
      <c r="R32" s="456"/>
      <c r="S32" s="208" t="s">
        <v>1046</v>
      </c>
      <c r="T32" s="457"/>
      <c r="U32" s="457"/>
      <c r="V32" s="201"/>
      <c r="W32" s="201"/>
      <c r="X32" s="201"/>
      <c r="Y32" s="207"/>
      <c r="Z32" s="208"/>
      <c r="AA32" s="208"/>
      <c r="AB32" s="208"/>
      <c r="AC32" s="208"/>
      <c r="AD32" s="208"/>
      <c r="AE32" s="208"/>
      <c r="AF32" s="208"/>
      <c r="AG32" s="208"/>
      <c r="AH32" s="208"/>
      <c r="AI32" s="208">
        <f t="shared" si="0"/>
        <v>0</v>
      </c>
      <c r="AJ32" s="208">
        <f t="shared" si="1"/>
        <v>4</v>
      </c>
      <c r="AK32" s="208">
        <f t="shared" si="2"/>
        <v>-4</v>
      </c>
      <c r="AL32" s="208"/>
    </row>
    <row r="33" spans="2:38" x14ac:dyDescent="0.25">
      <c r="B33" s="203">
        <v>13</v>
      </c>
      <c r="C33" s="232">
        <v>45541</v>
      </c>
      <c r="D33" s="207" t="s">
        <v>155</v>
      </c>
      <c r="E33" s="207">
        <v>286</v>
      </c>
      <c r="F33" s="207">
        <v>63</v>
      </c>
      <c r="G33" s="203">
        <v>8</v>
      </c>
      <c r="H33" s="203" t="s">
        <v>566</v>
      </c>
      <c r="I33" s="203" t="s">
        <v>591</v>
      </c>
      <c r="J33" s="203" t="s">
        <v>592</v>
      </c>
      <c r="K33" s="233"/>
      <c r="M33" s="456" t="s">
        <v>1052</v>
      </c>
      <c r="N33" s="456"/>
      <c r="O33" s="456"/>
      <c r="P33" s="456"/>
      <c r="Q33" s="456"/>
      <c r="R33" s="456"/>
      <c r="S33" s="208" t="s">
        <v>1046</v>
      </c>
      <c r="T33" s="457"/>
      <c r="U33" s="457"/>
      <c r="V33" s="201"/>
      <c r="W33" s="201"/>
      <c r="X33" s="201"/>
      <c r="Y33" s="207"/>
      <c r="Z33" s="208"/>
      <c r="AA33" s="208"/>
      <c r="AB33" s="208"/>
      <c r="AC33" s="208"/>
      <c r="AD33" s="208"/>
      <c r="AE33" s="208"/>
      <c r="AF33" s="208"/>
      <c r="AG33" s="208"/>
      <c r="AH33" s="208"/>
      <c r="AI33" s="208">
        <f t="shared" si="0"/>
        <v>0</v>
      </c>
      <c r="AJ33" s="208">
        <f t="shared" si="1"/>
        <v>6</v>
      </c>
      <c r="AK33" s="208">
        <f t="shared" si="2"/>
        <v>-6</v>
      </c>
      <c r="AL33" s="208"/>
    </row>
    <row r="34" spans="2:38" x14ac:dyDescent="0.25">
      <c r="B34" s="203">
        <v>14</v>
      </c>
      <c r="C34" s="232">
        <v>45541</v>
      </c>
      <c r="D34" s="207" t="s">
        <v>155</v>
      </c>
      <c r="E34" s="207">
        <v>286</v>
      </c>
      <c r="F34" s="207">
        <v>63</v>
      </c>
      <c r="G34" s="203">
        <v>8</v>
      </c>
      <c r="H34" s="203" t="s">
        <v>566</v>
      </c>
      <c r="I34" s="203" t="s">
        <v>593</v>
      </c>
      <c r="J34" s="203" t="s">
        <v>594</v>
      </c>
      <c r="K34" s="233">
        <v>8874757221</v>
      </c>
      <c r="M34" s="456" t="s">
        <v>1053</v>
      </c>
      <c r="N34" s="456"/>
      <c r="O34" s="456"/>
      <c r="P34" s="456"/>
      <c r="Q34" s="456"/>
      <c r="R34" s="456"/>
      <c r="S34" s="208" t="s">
        <v>1046</v>
      </c>
      <c r="T34" s="457"/>
      <c r="U34" s="457"/>
      <c r="V34" s="201"/>
      <c r="W34" s="201"/>
      <c r="X34" s="201"/>
      <c r="Y34" s="207"/>
      <c r="Z34" s="208"/>
      <c r="AA34" s="208"/>
      <c r="AB34" s="208"/>
      <c r="AC34" s="208"/>
      <c r="AD34" s="208"/>
      <c r="AE34" s="208"/>
      <c r="AF34" s="208"/>
      <c r="AG34" s="208"/>
      <c r="AH34" s="208"/>
      <c r="AI34" s="208">
        <f t="shared" si="0"/>
        <v>0</v>
      </c>
      <c r="AJ34" s="208">
        <f t="shared" si="1"/>
        <v>0</v>
      </c>
      <c r="AK34" s="208">
        <f t="shared" si="2"/>
        <v>0</v>
      </c>
      <c r="AL34" s="208"/>
    </row>
    <row r="35" spans="2:38" x14ac:dyDescent="0.25">
      <c r="B35" s="203">
        <v>15</v>
      </c>
      <c r="C35" s="232">
        <v>45541</v>
      </c>
      <c r="D35" s="207" t="s">
        <v>155</v>
      </c>
      <c r="E35" s="207">
        <v>286</v>
      </c>
      <c r="F35" s="207">
        <v>63</v>
      </c>
      <c r="G35" s="203">
        <v>5</v>
      </c>
      <c r="H35" s="203" t="s">
        <v>566</v>
      </c>
      <c r="I35" s="203" t="s">
        <v>595</v>
      </c>
      <c r="J35" s="203" t="s">
        <v>596</v>
      </c>
      <c r="K35" s="233">
        <v>9628964146</v>
      </c>
      <c r="M35" s="456" t="s">
        <v>1054</v>
      </c>
      <c r="N35" s="456"/>
      <c r="O35" s="456"/>
      <c r="P35" s="456"/>
      <c r="Q35" s="456"/>
      <c r="R35" s="456"/>
      <c r="S35" s="208" t="s">
        <v>1046</v>
      </c>
      <c r="T35" s="457">
        <v>1</v>
      </c>
      <c r="U35" s="457"/>
      <c r="V35" s="201">
        <v>200</v>
      </c>
      <c r="W35" s="201">
        <v>200</v>
      </c>
      <c r="X35" s="201"/>
      <c r="Y35" s="207">
        <v>300</v>
      </c>
      <c r="Z35" s="208"/>
      <c r="AA35" s="208"/>
      <c r="AB35" s="208">
        <v>200</v>
      </c>
      <c r="AC35" s="208"/>
      <c r="AD35" s="208">
        <v>100</v>
      </c>
      <c r="AE35" s="208">
        <v>200</v>
      </c>
      <c r="AF35" s="208"/>
      <c r="AG35" s="208"/>
      <c r="AH35" s="208"/>
      <c r="AI35" s="208">
        <f t="shared" si="0"/>
        <v>1200</v>
      </c>
      <c r="AJ35" s="208">
        <f t="shared" si="1"/>
        <v>903</v>
      </c>
      <c r="AK35" s="208">
        <f t="shared" si="2"/>
        <v>297</v>
      </c>
      <c r="AL35" s="208">
        <v>191</v>
      </c>
    </row>
    <row r="36" spans="2:38" x14ac:dyDescent="0.25">
      <c r="B36" s="203">
        <v>16</v>
      </c>
      <c r="C36" s="232">
        <v>45541</v>
      </c>
      <c r="D36" s="207" t="s">
        <v>155</v>
      </c>
      <c r="E36" s="207">
        <v>286</v>
      </c>
      <c r="F36" s="207">
        <v>63</v>
      </c>
      <c r="G36" s="203">
        <v>5</v>
      </c>
      <c r="H36" s="203" t="s">
        <v>566</v>
      </c>
      <c r="I36" s="203" t="s">
        <v>597</v>
      </c>
      <c r="J36" s="203" t="s">
        <v>598</v>
      </c>
      <c r="K36" s="233">
        <v>9324910975</v>
      </c>
      <c r="M36" s="456" t="s">
        <v>1055</v>
      </c>
      <c r="N36" s="456"/>
      <c r="O36" s="456"/>
      <c r="P36" s="456"/>
      <c r="Q36" s="456"/>
      <c r="R36" s="456"/>
      <c r="S36" s="208" t="s">
        <v>1046</v>
      </c>
      <c r="T36" s="457">
        <v>1</v>
      </c>
      <c r="U36" s="457"/>
      <c r="V36" s="201">
        <v>200</v>
      </c>
      <c r="W36" s="201">
        <v>200</v>
      </c>
      <c r="X36" s="201"/>
      <c r="Y36" s="207">
        <v>300</v>
      </c>
      <c r="Z36" s="208"/>
      <c r="AA36" s="208"/>
      <c r="AB36" s="208">
        <v>200</v>
      </c>
      <c r="AC36" s="208"/>
      <c r="AD36" s="208">
        <v>100</v>
      </c>
      <c r="AE36" s="208">
        <v>200</v>
      </c>
      <c r="AF36" s="208"/>
      <c r="AG36" s="208"/>
      <c r="AH36" s="208"/>
      <c r="AI36" s="208">
        <f t="shared" si="0"/>
        <v>1200</v>
      </c>
      <c r="AJ36" s="208">
        <f t="shared" si="1"/>
        <v>903</v>
      </c>
      <c r="AK36" s="208">
        <f t="shared" si="2"/>
        <v>297</v>
      </c>
      <c r="AL36" s="208">
        <v>191</v>
      </c>
    </row>
    <row r="37" spans="2:38" x14ac:dyDescent="0.25">
      <c r="B37" s="203">
        <v>17</v>
      </c>
      <c r="C37" s="232">
        <v>45541</v>
      </c>
      <c r="D37" s="207" t="s">
        <v>155</v>
      </c>
      <c r="E37" s="207">
        <v>286</v>
      </c>
      <c r="F37" s="207">
        <v>63</v>
      </c>
      <c r="G37" s="203">
        <v>5</v>
      </c>
      <c r="H37" s="203" t="s">
        <v>566</v>
      </c>
      <c r="I37" s="203" t="s">
        <v>599</v>
      </c>
      <c r="J37" s="203" t="s">
        <v>600</v>
      </c>
      <c r="K37" s="233">
        <v>7860509418</v>
      </c>
      <c r="M37" s="456" t="s">
        <v>1056</v>
      </c>
      <c r="N37" s="456"/>
      <c r="O37" s="456"/>
      <c r="P37" s="456"/>
      <c r="Q37" s="456"/>
      <c r="R37" s="456"/>
      <c r="S37" s="208" t="s">
        <v>1046</v>
      </c>
      <c r="T37" s="457">
        <v>1</v>
      </c>
      <c r="U37" s="457"/>
      <c r="V37" s="201">
        <v>200</v>
      </c>
      <c r="W37" s="201">
        <v>200</v>
      </c>
      <c r="X37" s="201"/>
      <c r="Y37" s="207">
        <v>300</v>
      </c>
      <c r="Z37" s="208"/>
      <c r="AA37" s="208"/>
      <c r="AB37" s="208">
        <v>200</v>
      </c>
      <c r="AC37" s="208"/>
      <c r="AD37" s="208">
        <v>100</v>
      </c>
      <c r="AE37" s="208">
        <v>200</v>
      </c>
      <c r="AF37" s="208"/>
      <c r="AG37" s="208"/>
      <c r="AH37" s="208"/>
      <c r="AI37" s="208">
        <f t="shared" si="0"/>
        <v>1200</v>
      </c>
      <c r="AJ37" s="208">
        <f t="shared" si="1"/>
        <v>903</v>
      </c>
      <c r="AK37" s="208">
        <f t="shared" si="2"/>
        <v>297</v>
      </c>
      <c r="AL37" s="208">
        <v>191</v>
      </c>
    </row>
    <row r="38" spans="2:38" x14ac:dyDescent="0.25">
      <c r="B38" s="203">
        <v>18</v>
      </c>
      <c r="C38" s="232">
        <v>45541</v>
      </c>
      <c r="D38" s="207" t="s">
        <v>155</v>
      </c>
      <c r="E38" s="207">
        <v>286</v>
      </c>
      <c r="F38" s="207">
        <v>63</v>
      </c>
      <c r="G38" s="203">
        <v>5</v>
      </c>
      <c r="H38" s="203" t="s">
        <v>566</v>
      </c>
      <c r="I38" s="203" t="s">
        <v>601</v>
      </c>
      <c r="J38" s="203" t="s">
        <v>602</v>
      </c>
      <c r="K38" s="233"/>
      <c r="M38" s="456" t="s">
        <v>1057</v>
      </c>
      <c r="N38" s="456"/>
      <c r="O38" s="456"/>
      <c r="P38" s="456"/>
      <c r="Q38" s="456"/>
      <c r="R38" s="456"/>
      <c r="S38" s="208" t="s">
        <v>1046</v>
      </c>
      <c r="T38" s="457">
        <v>2</v>
      </c>
      <c r="U38" s="457"/>
      <c r="V38" s="201">
        <v>400</v>
      </c>
      <c r="W38" s="201">
        <v>400</v>
      </c>
      <c r="X38" s="201"/>
      <c r="Y38" s="207">
        <v>600</v>
      </c>
      <c r="Z38" s="208"/>
      <c r="AA38" s="208"/>
      <c r="AB38" s="208">
        <v>400</v>
      </c>
      <c r="AC38" s="208"/>
      <c r="AD38" s="208"/>
      <c r="AE38" s="208"/>
      <c r="AF38" s="208"/>
      <c r="AG38" s="208"/>
      <c r="AH38" s="208">
        <v>100</v>
      </c>
      <c r="AI38" s="208">
        <f t="shared" si="0"/>
        <v>1900</v>
      </c>
      <c r="AJ38" s="208">
        <f t="shared" si="1"/>
        <v>1462</v>
      </c>
      <c r="AK38" s="208">
        <f t="shared" si="2"/>
        <v>438</v>
      </c>
      <c r="AL38" s="208">
        <f>191*2</f>
        <v>382</v>
      </c>
    </row>
    <row r="39" spans="2:38" x14ac:dyDescent="0.25">
      <c r="B39" s="203">
        <v>19</v>
      </c>
      <c r="C39" s="232">
        <v>45541</v>
      </c>
      <c r="D39" s="207" t="s">
        <v>132</v>
      </c>
      <c r="E39" s="207" t="s">
        <v>476</v>
      </c>
      <c r="F39" s="207">
        <v>63</v>
      </c>
      <c r="G39" s="203">
        <v>5</v>
      </c>
      <c r="H39" s="203" t="s">
        <v>566</v>
      </c>
      <c r="I39" s="203" t="s">
        <v>603</v>
      </c>
      <c r="J39" s="203" t="s">
        <v>604</v>
      </c>
      <c r="K39" s="233">
        <v>8010191772</v>
      </c>
      <c r="M39" s="456" t="s">
        <v>1058</v>
      </c>
      <c r="N39" s="456"/>
      <c r="O39" s="456"/>
      <c r="P39" s="456"/>
      <c r="Q39" s="456"/>
      <c r="R39" s="456"/>
      <c r="S39" s="208" t="s">
        <v>1046</v>
      </c>
      <c r="T39" s="457">
        <v>1</v>
      </c>
      <c r="U39" s="457"/>
      <c r="V39" s="201">
        <v>200</v>
      </c>
      <c r="W39" s="201">
        <v>200</v>
      </c>
      <c r="X39" s="201"/>
      <c r="Y39" s="207">
        <v>300</v>
      </c>
      <c r="Z39" s="208"/>
      <c r="AA39" s="208"/>
      <c r="AB39" s="208">
        <v>200</v>
      </c>
      <c r="AC39" s="208"/>
      <c r="AD39" s="208">
        <v>100</v>
      </c>
      <c r="AE39" s="208"/>
      <c r="AF39" s="208"/>
      <c r="AG39" s="208"/>
      <c r="AH39" s="208">
        <v>100</v>
      </c>
      <c r="AI39" s="208">
        <f t="shared" si="0"/>
        <v>1100</v>
      </c>
      <c r="AJ39" s="208">
        <f t="shared" si="1"/>
        <v>903</v>
      </c>
      <c r="AK39" s="208">
        <f t="shared" si="2"/>
        <v>197</v>
      </c>
      <c r="AL39" s="208">
        <v>191</v>
      </c>
    </row>
    <row r="40" spans="2:38" x14ac:dyDescent="0.25">
      <c r="B40" s="203">
        <v>20</v>
      </c>
      <c r="C40" s="232">
        <v>45571</v>
      </c>
      <c r="D40" s="207" t="s">
        <v>150</v>
      </c>
      <c r="E40" s="207" t="s">
        <v>151</v>
      </c>
      <c r="F40" s="207">
        <v>63</v>
      </c>
      <c r="G40" s="203">
        <v>5</v>
      </c>
      <c r="H40" s="203" t="s">
        <v>566</v>
      </c>
      <c r="I40" s="203" t="s">
        <v>605</v>
      </c>
      <c r="J40" s="203" t="s">
        <v>606</v>
      </c>
      <c r="K40" s="233">
        <v>9120838454</v>
      </c>
      <c r="M40" s="456" t="s">
        <v>1086</v>
      </c>
      <c r="N40" s="456"/>
      <c r="O40" s="456"/>
      <c r="P40" s="456"/>
      <c r="Q40" s="456"/>
      <c r="R40" s="456"/>
      <c r="S40" s="208" t="s">
        <v>1046</v>
      </c>
      <c r="T40" s="457">
        <v>2</v>
      </c>
      <c r="U40" s="457"/>
      <c r="V40" s="201"/>
      <c r="W40" s="201"/>
      <c r="X40" s="201"/>
      <c r="Y40" s="207"/>
      <c r="Z40" s="208"/>
      <c r="AA40" s="208"/>
      <c r="AB40" s="208"/>
      <c r="AC40" s="208"/>
      <c r="AD40" s="208"/>
      <c r="AE40" s="208"/>
      <c r="AF40" s="208"/>
      <c r="AG40" s="208"/>
      <c r="AH40" s="208"/>
      <c r="AI40" s="208">
        <f t="shared" si="0"/>
        <v>0</v>
      </c>
      <c r="AJ40" s="208">
        <f t="shared" si="1"/>
        <v>0</v>
      </c>
      <c r="AK40" s="208">
        <f t="shared" si="2"/>
        <v>0</v>
      </c>
      <c r="AL40" s="208"/>
    </row>
    <row r="41" spans="2:38" x14ac:dyDescent="0.25">
      <c r="B41" s="203">
        <v>21</v>
      </c>
      <c r="C41" s="232">
        <v>45571</v>
      </c>
      <c r="D41" s="207" t="s">
        <v>181</v>
      </c>
      <c r="E41" s="207" t="s">
        <v>176</v>
      </c>
      <c r="F41" s="207">
        <v>63</v>
      </c>
      <c r="G41" s="203">
        <v>6</v>
      </c>
      <c r="H41" s="203" t="s">
        <v>566</v>
      </c>
      <c r="I41" s="203" t="s">
        <v>607</v>
      </c>
      <c r="J41" s="203" t="s">
        <v>608</v>
      </c>
      <c r="K41" s="233">
        <v>9554141025</v>
      </c>
      <c r="M41" s="456" t="s">
        <v>1059</v>
      </c>
      <c r="N41" s="456"/>
      <c r="O41" s="456"/>
      <c r="P41" s="456"/>
      <c r="Q41" s="456"/>
      <c r="R41" s="456"/>
      <c r="S41" s="208" t="s">
        <v>1046</v>
      </c>
      <c r="T41" s="457">
        <v>1</v>
      </c>
      <c r="U41" s="457"/>
      <c r="V41" s="201">
        <v>200</v>
      </c>
      <c r="W41" s="201">
        <v>200</v>
      </c>
      <c r="X41" s="201"/>
      <c r="Y41" s="207">
        <v>300</v>
      </c>
      <c r="Z41" s="208"/>
      <c r="AA41" s="208"/>
      <c r="AB41" s="208">
        <v>200</v>
      </c>
      <c r="AC41" s="208"/>
      <c r="AD41" s="208"/>
      <c r="AE41" s="208">
        <v>200</v>
      </c>
      <c r="AF41" s="208"/>
      <c r="AG41" s="208"/>
      <c r="AH41" s="208">
        <v>100</v>
      </c>
      <c r="AI41" s="208">
        <f t="shared" si="0"/>
        <v>1200</v>
      </c>
      <c r="AJ41" s="208">
        <f t="shared" si="1"/>
        <v>903</v>
      </c>
      <c r="AK41" s="208">
        <f t="shared" si="2"/>
        <v>297</v>
      </c>
      <c r="AL41" s="208">
        <v>191</v>
      </c>
    </row>
    <row r="42" spans="2:38" x14ac:dyDescent="0.25">
      <c r="B42" s="203">
        <v>22</v>
      </c>
      <c r="C42" s="232">
        <v>45571</v>
      </c>
      <c r="D42" s="207" t="s">
        <v>176</v>
      </c>
      <c r="E42" s="207" t="s">
        <v>479</v>
      </c>
      <c r="F42" s="207">
        <v>63</v>
      </c>
      <c r="G42" s="203">
        <v>6</v>
      </c>
      <c r="H42" s="203" t="s">
        <v>566</v>
      </c>
      <c r="I42" s="203" t="s">
        <v>609</v>
      </c>
      <c r="J42" s="203" t="s">
        <v>610</v>
      </c>
      <c r="K42" s="233">
        <v>9545100546</v>
      </c>
      <c r="M42" s="456" t="s">
        <v>1059</v>
      </c>
      <c r="N42" s="456"/>
      <c r="O42" s="456"/>
      <c r="P42" s="456"/>
      <c r="Q42" s="456"/>
      <c r="R42" s="456"/>
      <c r="S42" s="208" t="s">
        <v>1046</v>
      </c>
      <c r="T42" s="457">
        <v>1</v>
      </c>
      <c r="U42" s="457"/>
      <c r="V42" s="201">
        <v>200</v>
      </c>
      <c r="W42" s="201">
        <v>200</v>
      </c>
      <c r="X42" s="201"/>
      <c r="Y42" s="207">
        <v>300</v>
      </c>
      <c r="Z42" s="208"/>
      <c r="AA42" s="208"/>
      <c r="AB42" s="208">
        <v>200</v>
      </c>
      <c r="AC42" s="208"/>
      <c r="AD42" s="208"/>
      <c r="AE42" s="208">
        <v>200</v>
      </c>
      <c r="AF42" s="208"/>
      <c r="AG42" s="208"/>
      <c r="AH42" s="208"/>
      <c r="AI42" s="208">
        <f t="shared" si="0"/>
        <v>1100</v>
      </c>
      <c r="AJ42" s="208">
        <f t="shared" si="1"/>
        <v>903</v>
      </c>
      <c r="AK42" s="208">
        <f t="shared" si="2"/>
        <v>197</v>
      </c>
      <c r="AL42" s="208">
        <v>191</v>
      </c>
    </row>
    <row r="43" spans="2:38" x14ac:dyDescent="0.25">
      <c r="B43" s="203">
        <v>23</v>
      </c>
      <c r="C43" s="232">
        <v>45571</v>
      </c>
      <c r="D43" s="207" t="s">
        <v>176</v>
      </c>
      <c r="E43" s="207" t="s">
        <v>479</v>
      </c>
      <c r="F43" s="207">
        <v>63</v>
      </c>
      <c r="G43" s="203">
        <v>5</v>
      </c>
      <c r="H43" s="203" t="s">
        <v>566</v>
      </c>
      <c r="I43" s="203" t="s">
        <v>611</v>
      </c>
      <c r="J43" s="203" t="s">
        <v>612</v>
      </c>
      <c r="K43" s="233">
        <v>9839313362</v>
      </c>
      <c r="M43" s="456" t="s">
        <v>1060</v>
      </c>
      <c r="N43" s="456"/>
      <c r="O43" s="456"/>
      <c r="P43" s="456"/>
      <c r="Q43" s="456"/>
      <c r="R43" s="456"/>
      <c r="S43" s="208" t="s">
        <v>1046</v>
      </c>
      <c r="T43" s="457">
        <v>1</v>
      </c>
      <c r="U43" s="457"/>
      <c r="V43" s="201">
        <v>200</v>
      </c>
      <c r="W43" s="201">
        <v>200</v>
      </c>
      <c r="X43" s="201"/>
      <c r="Y43" s="207"/>
      <c r="Z43" s="208">
        <v>300</v>
      </c>
      <c r="AA43" s="208"/>
      <c r="AB43" s="208">
        <v>200</v>
      </c>
      <c r="AC43" s="208"/>
      <c r="AD43" s="208"/>
      <c r="AE43" s="208">
        <v>200</v>
      </c>
      <c r="AF43" s="208"/>
      <c r="AG43" s="208"/>
      <c r="AH43" s="208">
        <v>100</v>
      </c>
      <c r="AI43" s="208">
        <f t="shared" si="0"/>
        <v>1200</v>
      </c>
      <c r="AJ43" s="208">
        <f t="shared" si="1"/>
        <v>903</v>
      </c>
      <c r="AK43" s="208">
        <f t="shared" si="2"/>
        <v>297</v>
      </c>
      <c r="AL43" s="208">
        <v>191</v>
      </c>
    </row>
    <row r="44" spans="2:38" x14ac:dyDescent="0.25">
      <c r="B44" s="203">
        <v>24</v>
      </c>
      <c r="C44" s="232">
        <v>45571</v>
      </c>
      <c r="D44" s="207" t="s">
        <v>479</v>
      </c>
      <c r="E44" s="207" t="s">
        <v>186</v>
      </c>
      <c r="F44" s="207">
        <v>63</v>
      </c>
      <c r="G44" s="203">
        <v>5</v>
      </c>
      <c r="H44" s="203" t="s">
        <v>566</v>
      </c>
      <c r="I44" s="203" t="s">
        <v>613</v>
      </c>
      <c r="J44" s="203" t="s">
        <v>614</v>
      </c>
      <c r="K44" s="233">
        <v>7666189243</v>
      </c>
      <c r="M44" s="456" t="s">
        <v>1061</v>
      </c>
      <c r="N44" s="456"/>
      <c r="O44" s="456"/>
      <c r="P44" s="456"/>
      <c r="Q44" s="456"/>
      <c r="R44" s="456"/>
      <c r="S44" s="208" t="s">
        <v>1046</v>
      </c>
      <c r="T44" s="457">
        <v>1</v>
      </c>
      <c r="U44" s="457"/>
      <c r="V44" s="201">
        <v>100</v>
      </c>
      <c r="W44" s="201"/>
      <c r="X44" s="201"/>
      <c r="Y44" s="207"/>
      <c r="Z44" s="208"/>
      <c r="AA44" s="208"/>
      <c r="AB44" s="208"/>
      <c r="AC44" s="208"/>
      <c r="AD44" s="208"/>
      <c r="AE44" s="208"/>
      <c r="AF44" s="208"/>
      <c r="AG44" s="208"/>
      <c r="AH44" s="208">
        <v>40</v>
      </c>
      <c r="AI44" s="208">
        <f t="shared" si="0"/>
        <v>140</v>
      </c>
      <c r="AJ44" s="208">
        <f t="shared" si="1"/>
        <v>0</v>
      </c>
      <c r="AK44" s="208">
        <f t="shared" si="2"/>
        <v>140</v>
      </c>
      <c r="AL44" s="208"/>
    </row>
    <row r="45" spans="2:38" x14ac:dyDescent="0.25">
      <c r="B45" s="203">
        <v>25</v>
      </c>
      <c r="C45" s="232">
        <v>45571</v>
      </c>
      <c r="D45" s="207" t="s">
        <v>186</v>
      </c>
      <c r="E45" s="207" t="s">
        <v>151</v>
      </c>
      <c r="F45" s="207">
        <v>63</v>
      </c>
      <c r="G45" s="203">
        <v>5</v>
      </c>
      <c r="H45" s="203" t="s">
        <v>566</v>
      </c>
      <c r="I45" s="203" t="s">
        <v>615</v>
      </c>
      <c r="J45" s="203" t="s">
        <v>616</v>
      </c>
      <c r="K45" s="233">
        <v>9867037316</v>
      </c>
      <c r="M45" s="456" t="s">
        <v>1062</v>
      </c>
      <c r="N45" s="456"/>
      <c r="O45" s="456"/>
      <c r="P45" s="456"/>
      <c r="Q45" s="456"/>
      <c r="R45" s="456"/>
      <c r="S45" s="208" t="s">
        <v>1046</v>
      </c>
      <c r="T45" s="457">
        <v>4</v>
      </c>
      <c r="U45" s="457"/>
      <c r="V45" s="201"/>
      <c r="W45" s="201"/>
      <c r="X45" s="201"/>
      <c r="Y45" s="207"/>
      <c r="Z45" s="208"/>
      <c r="AA45" s="208"/>
      <c r="AB45" s="208"/>
      <c r="AI45" s="11">
        <f t="shared" si="0"/>
        <v>0</v>
      </c>
    </row>
    <row r="46" spans="2:38" x14ac:dyDescent="0.25">
      <c r="B46" s="203">
        <v>26</v>
      </c>
      <c r="C46" s="232">
        <v>45571</v>
      </c>
      <c r="D46" s="207" t="s">
        <v>480</v>
      </c>
      <c r="E46" s="207" t="s">
        <v>481</v>
      </c>
      <c r="F46" s="207">
        <v>63</v>
      </c>
      <c r="G46" s="203">
        <v>5</v>
      </c>
      <c r="H46" s="203" t="s">
        <v>566</v>
      </c>
      <c r="I46" s="203" t="s">
        <v>617</v>
      </c>
      <c r="J46" s="203" t="s">
        <v>618</v>
      </c>
      <c r="K46" s="233">
        <v>7237804693</v>
      </c>
    </row>
    <row r="47" spans="2:38" x14ac:dyDescent="0.25">
      <c r="B47" s="203">
        <v>27</v>
      </c>
      <c r="C47" s="232">
        <v>45571</v>
      </c>
      <c r="D47" s="207" t="s">
        <v>458</v>
      </c>
      <c r="E47" s="207" t="s">
        <v>482</v>
      </c>
      <c r="F47" s="207">
        <v>63</v>
      </c>
      <c r="G47" s="203">
        <v>5</v>
      </c>
      <c r="H47" s="203" t="s">
        <v>566</v>
      </c>
      <c r="I47" s="203" t="s">
        <v>619</v>
      </c>
      <c r="J47" s="203" t="s">
        <v>620</v>
      </c>
      <c r="K47" s="233">
        <v>8874417360</v>
      </c>
    </row>
    <row r="48" spans="2:38" x14ac:dyDescent="0.25">
      <c r="B48" s="203">
        <v>28</v>
      </c>
      <c r="C48" s="232">
        <v>45571</v>
      </c>
      <c r="D48" s="207" t="s">
        <v>44</v>
      </c>
      <c r="E48" s="207" t="s">
        <v>207</v>
      </c>
      <c r="F48" s="207">
        <v>63</v>
      </c>
      <c r="G48" s="203">
        <v>6</v>
      </c>
      <c r="H48" s="203" t="s">
        <v>566</v>
      </c>
      <c r="I48" s="203" t="s">
        <v>621</v>
      </c>
      <c r="J48" s="203" t="s">
        <v>622</v>
      </c>
      <c r="K48" s="233">
        <v>9888891690</v>
      </c>
    </row>
    <row r="49" spans="2:26" x14ac:dyDescent="0.25">
      <c r="B49" s="203">
        <v>29</v>
      </c>
      <c r="C49" s="232">
        <v>45571</v>
      </c>
      <c r="D49" s="207" t="s">
        <v>199</v>
      </c>
      <c r="E49" s="207" t="s">
        <v>53</v>
      </c>
      <c r="F49" s="207">
        <v>63</v>
      </c>
      <c r="G49" s="203">
        <v>5</v>
      </c>
      <c r="H49" s="203" t="s">
        <v>566</v>
      </c>
      <c r="I49" s="203" t="s">
        <v>623</v>
      </c>
      <c r="J49" s="203" t="s">
        <v>624</v>
      </c>
      <c r="K49" s="233">
        <v>6388500424</v>
      </c>
    </row>
    <row r="50" spans="2:26" x14ac:dyDescent="0.25">
      <c r="B50" s="203">
        <v>30</v>
      </c>
      <c r="C50" s="232">
        <v>45571</v>
      </c>
      <c r="D50" s="207" t="s">
        <v>53</v>
      </c>
      <c r="E50" s="207" t="s">
        <v>32</v>
      </c>
      <c r="F50" s="207">
        <v>63</v>
      </c>
      <c r="G50" s="203">
        <v>5</v>
      </c>
      <c r="H50" s="203" t="s">
        <v>566</v>
      </c>
      <c r="I50" s="203" t="s">
        <v>625</v>
      </c>
      <c r="J50" s="203" t="s">
        <v>626</v>
      </c>
      <c r="K50" s="233">
        <v>9839615590</v>
      </c>
    </row>
    <row r="51" spans="2:26" x14ac:dyDescent="0.25">
      <c r="B51" s="203">
        <v>31</v>
      </c>
      <c r="C51" s="232">
        <v>45571</v>
      </c>
      <c r="D51" s="207" t="s">
        <v>53</v>
      </c>
      <c r="E51" s="207" t="s">
        <v>32</v>
      </c>
      <c r="F51" s="207">
        <v>63</v>
      </c>
      <c r="G51" s="203">
        <v>8</v>
      </c>
      <c r="H51" s="203" t="s">
        <v>566</v>
      </c>
      <c r="I51" s="203" t="s">
        <v>627</v>
      </c>
      <c r="J51" s="203" t="s">
        <v>628</v>
      </c>
      <c r="K51" s="233">
        <v>7408835849</v>
      </c>
      <c r="W51" s="11" t="s">
        <v>267</v>
      </c>
      <c r="X51" s="11" t="s">
        <v>1036</v>
      </c>
      <c r="Y51" s="11" t="s">
        <v>1087</v>
      </c>
    </row>
    <row r="52" spans="2:26" x14ac:dyDescent="0.25">
      <c r="B52" s="203">
        <v>32</v>
      </c>
      <c r="C52" s="232">
        <v>45602</v>
      </c>
      <c r="D52" s="207" t="s">
        <v>458</v>
      </c>
      <c r="E52" s="207" t="s">
        <v>482</v>
      </c>
      <c r="F52" s="207">
        <v>63</v>
      </c>
      <c r="G52" s="203">
        <v>8</v>
      </c>
      <c r="H52" s="203" t="s">
        <v>566</v>
      </c>
      <c r="I52" s="203" t="s">
        <v>629</v>
      </c>
      <c r="J52" s="203" t="s">
        <v>630</v>
      </c>
      <c r="K52" s="233">
        <v>9918293929</v>
      </c>
      <c r="W52" s="11" t="s">
        <v>1085</v>
      </c>
      <c r="X52" s="207" t="s">
        <v>1085</v>
      </c>
      <c r="Y52" s="208" t="s">
        <v>1085</v>
      </c>
    </row>
    <row r="53" spans="2:26" x14ac:dyDescent="0.25">
      <c r="B53" s="203">
        <v>33</v>
      </c>
      <c r="C53" s="232">
        <v>45602</v>
      </c>
      <c r="D53" s="209" t="s">
        <v>483</v>
      </c>
      <c r="E53" s="209" t="s">
        <v>484</v>
      </c>
      <c r="F53" s="209">
        <v>63</v>
      </c>
      <c r="G53" s="203">
        <v>5</v>
      </c>
      <c r="H53" s="203" t="s">
        <v>566</v>
      </c>
      <c r="I53" s="203" t="s">
        <v>631</v>
      </c>
      <c r="J53" s="203" t="s">
        <v>632</v>
      </c>
      <c r="K53" s="233">
        <v>9651506275</v>
      </c>
      <c r="W53" s="11">
        <v>326</v>
      </c>
      <c r="X53" s="208">
        <v>172</v>
      </c>
      <c r="Y53" s="208">
        <v>405</v>
      </c>
      <c r="Z53" s="11">
        <f>+W53+X53+Y53</f>
        <v>903</v>
      </c>
    </row>
    <row r="54" spans="2:26" x14ac:dyDescent="0.25">
      <c r="B54" s="203">
        <v>34</v>
      </c>
      <c r="C54" s="232">
        <v>45602</v>
      </c>
      <c r="D54" s="209" t="s">
        <v>485</v>
      </c>
      <c r="E54" s="209" t="s">
        <v>486</v>
      </c>
      <c r="F54" s="209">
        <v>63</v>
      </c>
      <c r="G54" s="203">
        <v>5</v>
      </c>
      <c r="H54" s="203" t="s">
        <v>566</v>
      </c>
      <c r="I54" s="203" t="s">
        <v>633</v>
      </c>
      <c r="J54" s="203" t="s">
        <v>634</v>
      </c>
      <c r="K54" s="233"/>
      <c r="W54" s="11">
        <v>2187</v>
      </c>
      <c r="X54" s="208">
        <v>880</v>
      </c>
      <c r="Y54" s="208">
        <v>2233</v>
      </c>
      <c r="Z54" s="11">
        <f t="shared" ref="Z54:Z71" si="3">+W54+X54+Y54</f>
        <v>5300</v>
      </c>
    </row>
    <row r="55" spans="2:26" x14ac:dyDescent="0.25">
      <c r="B55" s="203">
        <v>35</v>
      </c>
      <c r="C55" s="232">
        <v>45602</v>
      </c>
      <c r="D55" s="209" t="s">
        <v>103</v>
      </c>
      <c r="E55" s="209" t="s">
        <v>487</v>
      </c>
      <c r="F55" s="209">
        <v>63</v>
      </c>
      <c r="G55" s="203">
        <v>5</v>
      </c>
      <c r="H55" s="203" t="s">
        <v>566</v>
      </c>
      <c r="I55" s="203" t="s">
        <v>635</v>
      </c>
      <c r="J55" s="203" t="s">
        <v>636</v>
      </c>
      <c r="K55" s="233">
        <v>9579935380</v>
      </c>
      <c r="W55" s="11">
        <v>326</v>
      </c>
      <c r="X55" s="208">
        <v>113</v>
      </c>
      <c r="Y55" s="208">
        <v>405</v>
      </c>
      <c r="Z55" s="11">
        <f t="shared" si="3"/>
        <v>844</v>
      </c>
    </row>
    <row r="56" spans="2:26" x14ac:dyDescent="0.25">
      <c r="B56" s="203">
        <v>36</v>
      </c>
      <c r="C56" s="232">
        <v>45602</v>
      </c>
      <c r="D56" s="209" t="s">
        <v>88</v>
      </c>
      <c r="E56" s="209" t="s">
        <v>488</v>
      </c>
      <c r="F56" s="209">
        <v>63</v>
      </c>
      <c r="G56" s="203">
        <v>5</v>
      </c>
      <c r="H56" s="203" t="s">
        <v>566</v>
      </c>
      <c r="I56" s="203" t="s">
        <v>637</v>
      </c>
      <c r="J56" s="203" t="s">
        <v>638</v>
      </c>
      <c r="K56" s="233">
        <v>7897323307</v>
      </c>
      <c r="X56" s="208">
        <v>41</v>
      </c>
      <c r="Y56" s="208"/>
      <c r="Z56" s="11">
        <f t="shared" si="3"/>
        <v>41</v>
      </c>
    </row>
    <row r="57" spans="2:26" x14ac:dyDescent="0.25">
      <c r="B57" s="203">
        <v>37</v>
      </c>
      <c r="C57" s="232">
        <v>45602</v>
      </c>
      <c r="D57" s="209" t="s">
        <v>88</v>
      </c>
      <c r="E57" s="209" t="s">
        <v>489</v>
      </c>
      <c r="F57" s="209">
        <v>63</v>
      </c>
      <c r="G57" s="203">
        <v>5</v>
      </c>
      <c r="H57" s="203" t="s">
        <v>566</v>
      </c>
      <c r="I57" s="203" t="s">
        <v>639</v>
      </c>
      <c r="J57" s="203" t="s">
        <v>640</v>
      </c>
      <c r="K57" s="233">
        <v>9721593746</v>
      </c>
      <c r="X57" s="208">
        <v>8</v>
      </c>
      <c r="Y57" s="208"/>
      <c r="Z57" s="11">
        <f t="shared" si="3"/>
        <v>8</v>
      </c>
    </row>
    <row r="58" spans="2:26" x14ac:dyDescent="0.25">
      <c r="B58" s="203">
        <v>38</v>
      </c>
      <c r="C58" s="232">
        <v>45602</v>
      </c>
      <c r="D58" s="209" t="s">
        <v>88</v>
      </c>
      <c r="E58" s="209" t="s">
        <v>188</v>
      </c>
      <c r="F58" s="209">
        <v>63</v>
      </c>
      <c r="G58" s="203">
        <v>5</v>
      </c>
      <c r="H58" s="203" t="s">
        <v>566</v>
      </c>
      <c r="I58" s="203" t="s">
        <v>641</v>
      </c>
      <c r="J58" s="203" t="s">
        <v>642</v>
      </c>
      <c r="K58" s="233">
        <v>9621318551</v>
      </c>
      <c r="X58" s="208"/>
      <c r="Y58" s="208"/>
      <c r="Z58" s="11">
        <f t="shared" si="3"/>
        <v>0</v>
      </c>
    </row>
    <row r="59" spans="2:26" x14ac:dyDescent="0.25">
      <c r="B59" s="203">
        <v>39</v>
      </c>
      <c r="C59" s="232">
        <v>45602</v>
      </c>
      <c r="D59" s="209" t="s">
        <v>131</v>
      </c>
      <c r="E59" s="209" t="s">
        <v>134</v>
      </c>
      <c r="F59" s="209">
        <v>63</v>
      </c>
      <c r="G59" s="203">
        <v>6</v>
      </c>
      <c r="H59" s="203" t="s">
        <v>566</v>
      </c>
      <c r="I59" s="203" t="s">
        <v>643</v>
      </c>
      <c r="J59" s="203" t="s">
        <v>644</v>
      </c>
      <c r="K59" s="233">
        <v>7379261058</v>
      </c>
      <c r="X59" s="208"/>
      <c r="Y59" s="208"/>
      <c r="Z59" s="11">
        <f t="shared" si="3"/>
        <v>0</v>
      </c>
    </row>
    <row r="60" spans="2:26" x14ac:dyDescent="0.25">
      <c r="B60" s="203">
        <v>40</v>
      </c>
      <c r="C60" s="232">
        <v>45602</v>
      </c>
      <c r="D60" s="209" t="s">
        <v>954</v>
      </c>
      <c r="E60" s="209" t="s">
        <v>955</v>
      </c>
      <c r="F60" s="209">
        <v>63</v>
      </c>
      <c r="G60" s="203">
        <v>6</v>
      </c>
      <c r="H60" s="203" t="s">
        <v>566</v>
      </c>
      <c r="I60" s="203" t="s">
        <v>645</v>
      </c>
      <c r="J60" s="203" t="s">
        <v>646</v>
      </c>
      <c r="K60" s="233">
        <v>9919271486</v>
      </c>
      <c r="X60" s="208">
        <v>4</v>
      </c>
      <c r="Y60" s="208"/>
      <c r="Z60" s="11">
        <f t="shared" si="3"/>
        <v>4</v>
      </c>
    </row>
    <row r="61" spans="2:26" x14ac:dyDescent="0.25">
      <c r="B61" s="203">
        <v>41</v>
      </c>
      <c r="C61" s="232">
        <v>45602</v>
      </c>
      <c r="D61" s="209" t="s">
        <v>956</v>
      </c>
      <c r="E61" s="209" t="s">
        <v>957</v>
      </c>
      <c r="F61" s="209">
        <v>63</v>
      </c>
      <c r="G61" s="203">
        <v>5</v>
      </c>
      <c r="H61" s="203" t="s">
        <v>566</v>
      </c>
      <c r="I61" s="203" t="s">
        <v>647</v>
      </c>
      <c r="J61" s="203" t="s">
        <v>648</v>
      </c>
      <c r="K61" s="233">
        <v>9699716505</v>
      </c>
      <c r="X61" s="208">
        <v>6</v>
      </c>
      <c r="Y61" s="208"/>
      <c r="Z61" s="11">
        <f t="shared" si="3"/>
        <v>6</v>
      </c>
    </row>
    <row r="62" spans="2:26" x14ac:dyDescent="0.25">
      <c r="B62" s="203">
        <v>42</v>
      </c>
      <c r="C62" s="232">
        <v>45602</v>
      </c>
      <c r="D62" s="209" t="s">
        <v>144</v>
      </c>
      <c r="E62" s="209" t="s">
        <v>958</v>
      </c>
      <c r="F62" s="209">
        <v>63</v>
      </c>
      <c r="G62" s="203">
        <v>5</v>
      </c>
      <c r="H62" s="203" t="s">
        <v>566</v>
      </c>
      <c r="I62" s="203" t="s">
        <v>649</v>
      </c>
      <c r="J62" s="203" t="s">
        <v>650</v>
      </c>
      <c r="K62" s="233">
        <v>9651511022</v>
      </c>
      <c r="X62" s="208"/>
      <c r="Y62" s="208"/>
      <c r="Z62" s="11">
        <f t="shared" si="3"/>
        <v>0</v>
      </c>
    </row>
    <row r="63" spans="2:26" x14ac:dyDescent="0.25">
      <c r="B63" s="203">
        <v>43</v>
      </c>
      <c r="C63" s="232">
        <v>45632</v>
      </c>
      <c r="D63" s="209" t="s">
        <v>132</v>
      </c>
      <c r="E63" s="209" t="s">
        <v>959</v>
      </c>
      <c r="F63" s="209">
        <v>63</v>
      </c>
      <c r="G63" s="203">
        <v>5</v>
      </c>
      <c r="H63" s="203" t="s">
        <v>566</v>
      </c>
      <c r="I63" s="203" t="s">
        <v>651</v>
      </c>
      <c r="J63" s="203" t="s">
        <v>652</v>
      </c>
      <c r="K63" s="233">
        <v>7887913936</v>
      </c>
      <c r="W63" s="11">
        <v>326</v>
      </c>
      <c r="X63" s="208">
        <v>172</v>
      </c>
      <c r="Y63" s="208">
        <v>405</v>
      </c>
      <c r="Z63" s="11">
        <f t="shared" si="3"/>
        <v>903</v>
      </c>
    </row>
    <row r="64" spans="2:26" x14ac:dyDescent="0.25">
      <c r="B64" s="203">
        <v>44</v>
      </c>
      <c r="C64" s="232">
        <v>45632</v>
      </c>
      <c r="D64" s="207" t="s">
        <v>204</v>
      </c>
      <c r="E64" s="207" t="s">
        <v>205</v>
      </c>
      <c r="F64" s="207">
        <v>63</v>
      </c>
      <c r="G64" s="203">
        <v>5</v>
      </c>
      <c r="H64" s="203" t="s">
        <v>566</v>
      </c>
      <c r="I64" s="203" t="s">
        <v>653</v>
      </c>
      <c r="J64" s="203" t="s">
        <v>654</v>
      </c>
      <c r="K64" s="233">
        <v>9935721910</v>
      </c>
      <c r="W64" s="11">
        <v>326</v>
      </c>
      <c r="X64" s="208">
        <v>172</v>
      </c>
      <c r="Y64" s="208">
        <v>405</v>
      </c>
      <c r="Z64" s="11">
        <f t="shared" si="3"/>
        <v>903</v>
      </c>
    </row>
    <row r="65" spans="2:26" x14ac:dyDescent="0.25">
      <c r="B65" s="203">
        <v>45</v>
      </c>
      <c r="C65" s="232">
        <v>45632</v>
      </c>
      <c r="D65" s="207" t="s">
        <v>204</v>
      </c>
      <c r="E65" s="207" t="s">
        <v>471</v>
      </c>
      <c r="F65" s="207">
        <v>63</v>
      </c>
      <c r="G65" s="203">
        <v>5</v>
      </c>
      <c r="H65" s="203" t="s">
        <v>566</v>
      </c>
      <c r="I65" s="203" t="s">
        <v>655</v>
      </c>
      <c r="J65" s="203" t="s">
        <v>656</v>
      </c>
      <c r="K65" s="233">
        <v>7408916660</v>
      </c>
      <c r="W65" s="11">
        <v>326</v>
      </c>
      <c r="X65" s="208">
        <v>172</v>
      </c>
      <c r="Y65" s="208">
        <v>405</v>
      </c>
      <c r="Z65" s="11">
        <f t="shared" si="3"/>
        <v>903</v>
      </c>
    </row>
    <row r="66" spans="2:26" x14ac:dyDescent="0.25">
      <c r="B66" s="203">
        <v>46</v>
      </c>
      <c r="C66" s="232">
        <v>45632</v>
      </c>
      <c r="D66" s="207" t="s">
        <v>155</v>
      </c>
      <c r="E66" s="207" t="s">
        <v>220</v>
      </c>
      <c r="F66" s="207">
        <v>63</v>
      </c>
      <c r="G66" s="203">
        <v>6</v>
      </c>
      <c r="H66" s="203" t="s">
        <v>566</v>
      </c>
      <c r="I66" s="203" t="s">
        <v>657</v>
      </c>
      <c r="J66" s="203" t="s">
        <v>658</v>
      </c>
      <c r="K66" s="233">
        <v>8948162995</v>
      </c>
      <c r="W66" s="11">
        <v>652</v>
      </c>
      <c r="X66" s="208"/>
      <c r="Y66" s="208">
        <v>810</v>
      </c>
      <c r="Z66" s="11">
        <f t="shared" si="3"/>
        <v>1462</v>
      </c>
    </row>
    <row r="67" spans="2:26" x14ac:dyDescent="0.25">
      <c r="B67" s="203">
        <v>47</v>
      </c>
      <c r="C67" s="232">
        <v>45632</v>
      </c>
      <c r="D67" s="207" t="s">
        <v>153</v>
      </c>
      <c r="E67" s="207" t="s">
        <v>472</v>
      </c>
      <c r="F67" s="207">
        <v>63</v>
      </c>
      <c r="G67" s="203">
        <v>5</v>
      </c>
      <c r="H67" s="203" t="s">
        <v>566</v>
      </c>
      <c r="I67" s="203" t="s">
        <v>659</v>
      </c>
      <c r="J67" s="203" t="s">
        <v>660</v>
      </c>
      <c r="K67" s="233">
        <v>9580612216</v>
      </c>
      <c r="W67" s="11">
        <v>326</v>
      </c>
      <c r="X67" s="208">
        <v>172</v>
      </c>
      <c r="Y67" s="208">
        <v>405</v>
      </c>
      <c r="Z67" s="11">
        <f t="shared" si="3"/>
        <v>903</v>
      </c>
    </row>
    <row r="68" spans="2:26" x14ac:dyDescent="0.25">
      <c r="B68" s="203">
        <v>48</v>
      </c>
      <c r="C68" s="232">
        <v>45632</v>
      </c>
      <c r="D68" s="207" t="s">
        <v>473</v>
      </c>
      <c r="E68" s="207" t="s">
        <v>472</v>
      </c>
      <c r="F68" s="207">
        <v>63</v>
      </c>
      <c r="G68" s="203">
        <v>5</v>
      </c>
      <c r="H68" s="203" t="s">
        <v>566</v>
      </c>
      <c r="I68" s="203" t="s">
        <v>661</v>
      </c>
      <c r="J68" s="203" t="s">
        <v>662</v>
      </c>
      <c r="K68" s="233">
        <v>9918770795</v>
      </c>
      <c r="X68" s="208"/>
      <c r="Y68" s="208"/>
      <c r="Z68" s="11">
        <f t="shared" si="3"/>
        <v>0</v>
      </c>
    </row>
    <row r="69" spans="2:26" x14ac:dyDescent="0.25">
      <c r="B69" s="203">
        <v>49</v>
      </c>
      <c r="C69" s="232">
        <v>45632</v>
      </c>
      <c r="D69" s="207" t="s">
        <v>153</v>
      </c>
      <c r="E69" s="207" t="s">
        <v>472</v>
      </c>
      <c r="F69" s="207">
        <v>63</v>
      </c>
      <c r="G69" s="203">
        <v>8</v>
      </c>
      <c r="H69" s="203" t="s">
        <v>566</v>
      </c>
      <c r="I69" s="203" t="s">
        <v>663</v>
      </c>
      <c r="J69" s="203" t="s">
        <v>664</v>
      </c>
      <c r="K69" s="233"/>
      <c r="W69" s="11">
        <v>326</v>
      </c>
      <c r="X69" s="208">
        <v>172</v>
      </c>
      <c r="Y69" s="208">
        <v>405</v>
      </c>
      <c r="Z69" s="11">
        <f t="shared" si="3"/>
        <v>903</v>
      </c>
    </row>
    <row r="70" spans="2:26" x14ac:dyDescent="0.25">
      <c r="B70" s="203">
        <v>50</v>
      </c>
      <c r="C70" s="232">
        <v>45632</v>
      </c>
      <c r="D70" s="207" t="s">
        <v>472</v>
      </c>
      <c r="E70" s="207" t="s">
        <v>474</v>
      </c>
      <c r="F70" s="207">
        <v>63</v>
      </c>
      <c r="G70" s="203">
        <v>8</v>
      </c>
      <c r="H70" s="203" t="s">
        <v>566</v>
      </c>
      <c r="I70" s="203" t="s">
        <v>665</v>
      </c>
      <c r="J70" s="203" t="s">
        <v>666</v>
      </c>
      <c r="K70" s="203"/>
      <c r="W70" s="11">
        <v>326</v>
      </c>
      <c r="X70" s="208">
        <v>172</v>
      </c>
      <c r="Y70" s="208">
        <v>405</v>
      </c>
      <c r="Z70" s="11">
        <f t="shared" si="3"/>
        <v>903</v>
      </c>
    </row>
    <row r="71" spans="2:26" x14ac:dyDescent="0.25">
      <c r="B71" s="203">
        <v>51</v>
      </c>
      <c r="C71" s="232">
        <v>45632</v>
      </c>
      <c r="D71" s="207" t="s">
        <v>474</v>
      </c>
      <c r="E71" s="207" t="s">
        <v>475</v>
      </c>
      <c r="F71" s="207">
        <v>63</v>
      </c>
      <c r="G71" s="203">
        <v>5</v>
      </c>
      <c r="H71" s="203" t="s">
        <v>566</v>
      </c>
      <c r="I71" s="203" t="s">
        <v>667</v>
      </c>
      <c r="J71" s="203" t="s">
        <v>668</v>
      </c>
      <c r="K71" s="233">
        <v>8470853205</v>
      </c>
      <c r="W71" s="11">
        <v>326</v>
      </c>
      <c r="X71" s="208">
        <v>172</v>
      </c>
      <c r="Y71" s="208">
        <v>405</v>
      </c>
      <c r="Z71" s="11">
        <f t="shared" si="3"/>
        <v>903</v>
      </c>
    </row>
    <row r="72" spans="2:26" x14ac:dyDescent="0.25">
      <c r="B72" s="203">
        <v>52</v>
      </c>
      <c r="C72" s="232">
        <v>45632</v>
      </c>
      <c r="D72" s="207" t="s">
        <v>474</v>
      </c>
      <c r="E72" s="207" t="s">
        <v>476</v>
      </c>
      <c r="F72" s="207">
        <v>63</v>
      </c>
      <c r="G72" s="203">
        <v>5</v>
      </c>
      <c r="H72" s="203" t="s">
        <v>566</v>
      </c>
      <c r="I72" s="203" t="s">
        <v>669</v>
      </c>
      <c r="J72" s="203" t="s">
        <v>670</v>
      </c>
      <c r="K72" s="233">
        <v>9792994519</v>
      </c>
      <c r="W72" s="11">
        <v>100</v>
      </c>
      <c r="X72" s="208"/>
      <c r="Y72" s="208"/>
    </row>
    <row r="73" spans="2:26" x14ac:dyDescent="0.25">
      <c r="B73" s="203">
        <v>53</v>
      </c>
      <c r="C73" s="232">
        <v>45632</v>
      </c>
      <c r="D73" s="207" t="s">
        <v>132</v>
      </c>
      <c r="E73" s="207" t="s">
        <v>476</v>
      </c>
      <c r="F73" s="207">
        <v>63</v>
      </c>
      <c r="G73" s="203">
        <v>5</v>
      </c>
      <c r="H73" s="203" t="s">
        <v>566</v>
      </c>
      <c r="I73" s="203" t="s">
        <v>671</v>
      </c>
      <c r="J73" s="203" t="s">
        <v>672</v>
      </c>
      <c r="K73" s="233">
        <v>6387792635</v>
      </c>
      <c r="X73" s="208"/>
      <c r="Y73" s="208"/>
    </row>
    <row r="74" spans="2:26" x14ac:dyDescent="0.25">
      <c r="B74" s="203">
        <v>54</v>
      </c>
      <c r="C74" s="234" t="s">
        <v>673</v>
      </c>
      <c r="D74" s="209" t="s">
        <v>485</v>
      </c>
      <c r="E74" s="209" t="s">
        <v>486</v>
      </c>
      <c r="F74" s="209">
        <v>63</v>
      </c>
      <c r="G74" s="203">
        <v>5</v>
      </c>
      <c r="H74" s="203" t="s">
        <v>566</v>
      </c>
      <c r="I74" s="203" t="s">
        <v>674</v>
      </c>
      <c r="J74" s="203" t="s">
        <v>675</v>
      </c>
      <c r="K74" s="233">
        <v>8948534272</v>
      </c>
    </row>
    <row r="75" spans="2:26" x14ac:dyDescent="0.25">
      <c r="B75" s="203">
        <v>55</v>
      </c>
      <c r="C75" s="234" t="s">
        <v>673</v>
      </c>
      <c r="D75" s="209" t="s">
        <v>103</v>
      </c>
      <c r="E75" s="209" t="s">
        <v>487</v>
      </c>
      <c r="F75" s="209">
        <v>63</v>
      </c>
      <c r="G75" s="203">
        <v>5</v>
      </c>
      <c r="H75" s="203" t="s">
        <v>566</v>
      </c>
      <c r="I75" s="203" t="s">
        <v>676</v>
      </c>
      <c r="J75" s="203" t="s">
        <v>677</v>
      </c>
      <c r="K75" s="233">
        <v>8948534272</v>
      </c>
    </row>
    <row r="76" spans="2:26" x14ac:dyDescent="0.25">
      <c r="B76" s="203">
        <v>56</v>
      </c>
      <c r="C76" s="234" t="s">
        <v>673</v>
      </c>
      <c r="D76" s="209" t="s">
        <v>88</v>
      </c>
      <c r="E76" s="209" t="s">
        <v>488</v>
      </c>
      <c r="F76" s="209">
        <v>63</v>
      </c>
      <c r="G76" s="203">
        <v>5</v>
      </c>
      <c r="H76" s="203" t="s">
        <v>566</v>
      </c>
      <c r="I76" s="203" t="s">
        <v>678</v>
      </c>
      <c r="J76" s="203" t="s">
        <v>679</v>
      </c>
      <c r="K76" s="233">
        <v>6388500424</v>
      </c>
    </row>
    <row r="77" spans="2:26" x14ac:dyDescent="0.25">
      <c r="B77" s="203">
        <v>57</v>
      </c>
      <c r="C77" s="234" t="s">
        <v>673</v>
      </c>
      <c r="D77" s="209" t="s">
        <v>88</v>
      </c>
      <c r="E77" s="209" t="s">
        <v>489</v>
      </c>
      <c r="F77" s="209">
        <v>63</v>
      </c>
      <c r="G77" s="203">
        <v>6</v>
      </c>
      <c r="H77" s="203" t="s">
        <v>566</v>
      </c>
      <c r="I77" s="203" t="s">
        <v>680</v>
      </c>
      <c r="J77" s="203" t="s">
        <v>681</v>
      </c>
      <c r="K77" s="233">
        <v>9721190550</v>
      </c>
    </row>
    <row r="78" spans="2:26" x14ac:dyDescent="0.25">
      <c r="B78" s="203">
        <v>58</v>
      </c>
      <c r="C78" s="234" t="s">
        <v>673</v>
      </c>
      <c r="D78" s="209" t="s">
        <v>88</v>
      </c>
      <c r="E78" s="209" t="s">
        <v>188</v>
      </c>
      <c r="F78" s="209">
        <v>63</v>
      </c>
      <c r="G78" s="203">
        <v>6</v>
      </c>
      <c r="H78" s="203" t="s">
        <v>566</v>
      </c>
      <c r="I78" s="203" t="s">
        <v>682</v>
      </c>
      <c r="J78" s="203" t="s">
        <v>683</v>
      </c>
      <c r="K78" s="233">
        <v>9830184247</v>
      </c>
    </row>
    <row r="79" spans="2:26" x14ac:dyDescent="0.25">
      <c r="B79" s="203">
        <v>59</v>
      </c>
      <c r="C79" s="234" t="s">
        <v>673</v>
      </c>
      <c r="D79" s="209" t="s">
        <v>131</v>
      </c>
      <c r="E79" s="209" t="s">
        <v>134</v>
      </c>
      <c r="F79" s="209">
        <v>63</v>
      </c>
      <c r="G79" s="203">
        <v>5</v>
      </c>
      <c r="H79" s="203" t="s">
        <v>566</v>
      </c>
      <c r="I79" s="203" t="s">
        <v>684</v>
      </c>
      <c r="J79" s="203" t="s">
        <v>685</v>
      </c>
      <c r="K79" s="233">
        <v>9648021303</v>
      </c>
    </row>
    <row r="80" spans="2:26" x14ac:dyDescent="0.25">
      <c r="B80" s="203">
        <v>60</v>
      </c>
      <c r="C80" s="234" t="s">
        <v>673</v>
      </c>
      <c r="D80" s="209" t="s">
        <v>954</v>
      </c>
      <c r="E80" s="209" t="s">
        <v>955</v>
      </c>
      <c r="F80" s="209">
        <v>63</v>
      </c>
      <c r="G80" s="203">
        <v>5</v>
      </c>
      <c r="H80" s="203" t="s">
        <v>566</v>
      </c>
      <c r="I80" s="203" t="s">
        <v>686</v>
      </c>
      <c r="J80" s="203" t="s">
        <v>687</v>
      </c>
      <c r="K80" s="233">
        <v>9919568043</v>
      </c>
    </row>
    <row r="81" spans="2:11" x14ac:dyDescent="0.25">
      <c r="B81" s="203">
        <v>61</v>
      </c>
      <c r="C81" s="234" t="s">
        <v>673</v>
      </c>
      <c r="D81" s="209" t="s">
        <v>956</v>
      </c>
      <c r="E81" s="209" t="s">
        <v>957</v>
      </c>
      <c r="F81" s="209">
        <v>63</v>
      </c>
      <c r="G81" s="203">
        <v>5</v>
      </c>
      <c r="H81" s="203" t="s">
        <v>566</v>
      </c>
      <c r="I81" s="203" t="s">
        <v>688</v>
      </c>
      <c r="J81" s="203" t="s">
        <v>689</v>
      </c>
      <c r="K81" s="233">
        <v>6394353399</v>
      </c>
    </row>
    <row r="82" spans="2:11" x14ac:dyDescent="0.25">
      <c r="B82" s="203">
        <v>62</v>
      </c>
      <c r="C82" s="234" t="s">
        <v>673</v>
      </c>
      <c r="D82" s="209" t="s">
        <v>144</v>
      </c>
      <c r="E82" s="209" t="s">
        <v>958</v>
      </c>
      <c r="F82" s="209">
        <v>63</v>
      </c>
      <c r="G82" s="203">
        <v>5</v>
      </c>
      <c r="H82" s="203" t="s">
        <v>566</v>
      </c>
      <c r="I82" s="203" t="s">
        <v>690</v>
      </c>
      <c r="J82" s="203" t="s">
        <v>691</v>
      </c>
      <c r="K82" s="233">
        <v>9307177198</v>
      </c>
    </row>
    <row r="83" spans="2:11" x14ac:dyDescent="0.25">
      <c r="B83" s="203">
        <v>63</v>
      </c>
      <c r="C83" s="234" t="s">
        <v>673</v>
      </c>
      <c r="D83" s="209" t="s">
        <v>132</v>
      </c>
      <c r="E83" s="209" t="s">
        <v>959</v>
      </c>
      <c r="F83" s="209">
        <v>63</v>
      </c>
      <c r="G83" s="203">
        <v>5</v>
      </c>
      <c r="H83" s="203" t="s">
        <v>566</v>
      </c>
      <c r="I83" s="203" t="s">
        <v>692</v>
      </c>
      <c r="J83" s="203" t="s">
        <v>693</v>
      </c>
      <c r="K83" s="233">
        <v>8421340515</v>
      </c>
    </row>
    <row r="84" spans="2:11" x14ac:dyDescent="0.25">
      <c r="B84" s="203">
        <v>64</v>
      </c>
      <c r="C84" s="234" t="s">
        <v>673</v>
      </c>
      <c r="D84" s="209" t="s">
        <v>132</v>
      </c>
      <c r="E84" s="209" t="s">
        <v>959</v>
      </c>
      <c r="F84" s="209">
        <v>63</v>
      </c>
      <c r="G84" s="203">
        <v>6</v>
      </c>
      <c r="H84" s="203" t="s">
        <v>566</v>
      </c>
      <c r="I84" s="203" t="s">
        <v>694</v>
      </c>
      <c r="J84" s="203" t="s">
        <v>695</v>
      </c>
      <c r="K84" s="233">
        <v>9565029319</v>
      </c>
    </row>
    <row r="85" spans="2:11" x14ac:dyDescent="0.25">
      <c r="B85" s="203">
        <v>65</v>
      </c>
      <c r="C85" s="234" t="s">
        <v>696</v>
      </c>
      <c r="D85" s="209" t="s">
        <v>132</v>
      </c>
      <c r="E85" s="209" t="s">
        <v>959</v>
      </c>
      <c r="F85" s="209">
        <v>63</v>
      </c>
      <c r="G85" s="203">
        <v>6</v>
      </c>
      <c r="H85" s="203" t="s">
        <v>566</v>
      </c>
      <c r="I85" s="203" t="s">
        <v>697</v>
      </c>
      <c r="J85" s="203" t="s">
        <v>698</v>
      </c>
      <c r="K85" s="233">
        <v>9305255640</v>
      </c>
    </row>
    <row r="86" spans="2:11" x14ac:dyDescent="0.25">
      <c r="B86" s="203">
        <v>66</v>
      </c>
      <c r="C86" s="234" t="s">
        <v>696</v>
      </c>
      <c r="D86" s="209" t="s">
        <v>132</v>
      </c>
      <c r="E86" s="209" t="s">
        <v>959</v>
      </c>
      <c r="F86" s="209">
        <v>63</v>
      </c>
      <c r="G86" s="203">
        <v>5</v>
      </c>
      <c r="H86" s="203" t="s">
        <v>566</v>
      </c>
      <c r="I86" s="203" t="s">
        <v>699</v>
      </c>
      <c r="J86" s="203" t="s">
        <v>700</v>
      </c>
      <c r="K86" s="233">
        <v>7084091598</v>
      </c>
    </row>
    <row r="87" spans="2:11" x14ac:dyDescent="0.25">
      <c r="B87" s="203">
        <v>67</v>
      </c>
      <c r="C87" s="234" t="s">
        <v>696</v>
      </c>
      <c r="D87" s="209" t="s">
        <v>132</v>
      </c>
      <c r="E87" s="209" t="s">
        <v>959</v>
      </c>
      <c r="F87" s="209">
        <v>63</v>
      </c>
      <c r="G87" s="203">
        <v>8</v>
      </c>
      <c r="H87" s="203" t="s">
        <v>566</v>
      </c>
      <c r="I87" s="203" t="s">
        <v>701</v>
      </c>
      <c r="J87" s="203" t="s">
        <v>702</v>
      </c>
      <c r="K87" s="233">
        <v>7084091598</v>
      </c>
    </row>
    <row r="88" spans="2:11" x14ac:dyDescent="0.25">
      <c r="B88" s="203">
        <v>68</v>
      </c>
      <c r="C88" s="234" t="s">
        <v>696</v>
      </c>
      <c r="D88" s="209" t="s">
        <v>132</v>
      </c>
      <c r="E88" s="209" t="s">
        <v>959</v>
      </c>
      <c r="F88" s="209">
        <v>63</v>
      </c>
      <c r="G88" s="203">
        <v>8</v>
      </c>
      <c r="H88" s="203" t="s">
        <v>566</v>
      </c>
      <c r="I88" s="203" t="s">
        <v>703</v>
      </c>
      <c r="J88" s="203" t="s">
        <v>704</v>
      </c>
      <c r="K88" s="233">
        <v>9028589863</v>
      </c>
    </row>
    <row r="89" spans="2:11" x14ac:dyDescent="0.25">
      <c r="B89" s="203">
        <v>69</v>
      </c>
      <c r="C89" s="234" t="s">
        <v>696</v>
      </c>
      <c r="D89" s="209" t="s">
        <v>132</v>
      </c>
      <c r="E89" s="209" t="s">
        <v>959</v>
      </c>
      <c r="F89" s="209">
        <v>63</v>
      </c>
      <c r="G89" s="203">
        <v>5</v>
      </c>
      <c r="H89" s="203" t="s">
        <v>566</v>
      </c>
      <c r="I89" s="203" t="s">
        <v>705</v>
      </c>
      <c r="J89" s="203" t="s">
        <v>706</v>
      </c>
      <c r="K89" s="233">
        <v>8874553740</v>
      </c>
    </row>
    <row r="90" spans="2:11" x14ac:dyDescent="0.25">
      <c r="B90" s="203">
        <v>70</v>
      </c>
      <c r="C90" s="234" t="s">
        <v>696</v>
      </c>
      <c r="D90" s="209" t="s">
        <v>132</v>
      </c>
      <c r="E90" s="209" t="s">
        <v>959</v>
      </c>
      <c r="F90" s="209">
        <v>63</v>
      </c>
      <c r="G90" s="203">
        <v>5</v>
      </c>
      <c r="H90" s="203" t="s">
        <v>566</v>
      </c>
      <c r="I90" s="203" t="s">
        <v>707</v>
      </c>
      <c r="J90" s="203" t="s">
        <v>708</v>
      </c>
      <c r="K90" s="233">
        <v>7860617824</v>
      </c>
    </row>
    <row r="91" spans="2:11" x14ac:dyDescent="0.25">
      <c r="B91" s="203">
        <v>71</v>
      </c>
      <c r="C91" s="234" t="s">
        <v>696</v>
      </c>
      <c r="D91" s="209" t="s">
        <v>132</v>
      </c>
      <c r="E91" s="209" t="s">
        <v>959</v>
      </c>
      <c r="F91" s="209">
        <v>63</v>
      </c>
      <c r="G91" s="203">
        <v>5</v>
      </c>
      <c r="H91" s="203" t="s">
        <v>566</v>
      </c>
      <c r="I91" s="203" t="s">
        <v>709</v>
      </c>
      <c r="J91" s="203" t="s">
        <v>710</v>
      </c>
      <c r="K91" s="233">
        <v>8109369576</v>
      </c>
    </row>
    <row r="92" spans="2:11" x14ac:dyDescent="0.25">
      <c r="B92" s="203">
        <v>72</v>
      </c>
      <c r="C92" s="234" t="s">
        <v>696</v>
      </c>
      <c r="D92" s="209" t="s">
        <v>132</v>
      </c>
      <c r="E92" s="209" t="s">
        <v>959</v>
      </c>
      <c r="F92" s="209">
        <v>63</v>
      </c>
      <c r="G92" s="203">
        <v>5</v>
      </c>
      <c r="H92" s="203" t="s">
        <v>566</v>
      </c>
      <c r="I92" s="203" t="s">
        <v>711</v>
      </c>
      <c r="J92" s="203" t="s">
        <v>712</v>
      </c>
      <c r="K92" s="233">
        <v>9554150648</v>
      </c>
    </row>
    <row r="93" spans="2:11" x14ac:dyDescent="0.25">
      <c r="B93" s="203">
        <v>73</v>
      </c>
      <c r="C93" s="234" t="s">
        <v>696</v>
      </c>
      <c r="D93" s="209" t="s">
        <v>132</v>
      </c>
      <c r="E93" s="209" t="s">
        <v>959</v>
      </c>
      <c r="F93" s="209">
        <v>63</v>
      </c>
      <c r="G93" s="203">
        <v>5</v>
      </c>
      <c r="H93" s="203" t="s">
        <v>566</v>
      </c>
      <c r="I93" s="203" t="s">
        <v>713</v>
      </c>
      <c r="J93" s="203" t="s">
        <v>714</v>
      </c>
      <c r="K93" s="233">
        <v>9984922401</v>
      </c>
    </row>
    <row r="94" spans="2:11" x14ac:dyDescent="0.25">
      <c r="B94" s="203">
        <v>74</v>
      </c>
      <c r="C94" s="234" t="s">
        <v>696</v>
      </c>
      <c r="D94" s="209" t="s">
        <v>132</v>
      </c>
      <c r="E94" s="209" t="s">
        <v>959</v>
      </c>
      <c r="F94" s="209">
        <v>63</v>
      </c>
      <c r="G94" s="203">
        <v>5</v>
      </c>
      <c r="H94" s="203" t="s">
        <v>566</v>
      </c>
      <c r="I94" s="203" t="s">
        <v>715</v>
      </c>
      <c r="J94" s="203" t="s">
        <v>716</v>
      </c>
      <c r="K94" s="233">
        <v>9648980605</v>
      </c>
    </row>
    <row r="95" spans="2:11" x14ac:dyDescent="0.25">
      <c r="B95" s="203">
        <v>75</v>
      </c>
      <c r="C95" s="234" t="s">
        <v>696</v>
      </c>
      <c r="D95" s="209" t="s">
        <v>132</v>
      </c>
      <c r="E95" s="209" t="s">
        <v>959</v>
      </c>
      <c r="F95" s="209">
        <v>63</v>
      </c>
      <c r="G95" s="203">
        <v>6</v>
      </c>
      <c r="H95" s="203" t="s">
        <v>566</v>
      </c>
      <c r="I95" s="203" t="s">
        <v>717</v>
      </c>
      <c r="J95" s="203" t="s">
        <v>718</v>
      </c>
      <c r="K95" s="233">
        <v>7408971984</v>
      </c>
    </row>
    <row r="96" spans="2:11" x14ac:dyDescent="0.25">
      <c r="B96" s="203">
        <v>76</v>
      </c>
      <c r="C96" s="234" t="s">
        <v>719</v>
      </c>
      <c r="D96" s="209" t="s">
        <v>132</v>
      </c>
      <c r="E96" s="209" t="s">
        <v>959</v>
      </c>
      <c r="F96" s="209">
        <v>63</v>
      </c>
      <c r="G96" s="203">
        <v>6</v>
      </c>
      <c r="H96" s="203" t="s">
        <v>566</v>
      </c>
      <c r="I96" s="203" t="s">
        <v>720</v>
      </c>
      <c r="J96" s="203" t="s">
        <v>721</v>
      </c>
      <c r="K96" s="233">
        <v>7738416905</v>
      </c>
    </row>
    <row r="97" spans="2:11" x14ac:dyDescent="0.25">
      <c r="B97" s="203">
        <v>77</v>
      </c>
      <c r="C97" s="234" t="s">
        <v>719</v>
      </c>
      <c r="D97" s="209" t="s">
        <v>132</v>
      </c>
      <c r="E97" s="209" t="s">
        <v>959</v>
      </c>
      <c r="F97" s="209">
        <v>63</v>
      </c>
      <c r="G97" s="203">
        <v>5</v>
      </c>
      <c r="H97" s="203" t="s">
        <v>566</v>
      </c>
      <c r="I97" s="203" t="s">
        <v>722</v>
      </c>
      <c r="J97" s="203" t="s">
        <v>723</v>
      </c>
      <c r="K97" s="233">
        <v>9918890978</v>
      </c>
    </row>
    <row r="98" spans="2:11" x14ac:dyDescent="0.25">
      <c r="B98" s="203">
        <v>78</v>
      </c>
      <c r="C98" s="234" t="s">
        <v>719</v>
      </c>
      <c r="D98" s="209" t="s">
        <v>132</v>
      </c>
      <c r="E98" s="209" t="s">
        <v>959</v>
      </c>
      <c r="F98" s="209">
        <v>63</v>
      </c>
      <c r="G98" s="203">
        <v>5</v>
      </c>
      <c r="H98" s="203" t="s">
        <v>566</v>
      </c>
      <c r="I98" s="203" t="s">
        <v>724</v>
      </c>
      <c r="J98" s="203" t="s">
        <v>725</v>
      </c>
      <c r="K98" s="233">
        <v>9670659412</v>
      </c>
    </row>
    <row r="99" spans="2:11" x14ac:dyDescent="0.25">
      <c r="B99" s="203">
        <v>79</v>
      </c>
      <c r="C99" s="234" t="s">
        <v>719</v>
      </c>
      <c r="D99" s="209" t="s">
        <v>485</v>
      </c>
      <c r="E99" s="209" t="s">
        <v>486</v>
      </c>
      <c r="F99" s="209">
        <v>63</v>
      </c>
      <c r="G99" s="203">
        <v>5</v>
      </c>
      <c r="H99" s="203" t="s">
        <v>566</v>
      </c>
      <c r="I99" s="203" t="s">
        <v>726</v>
      </c>
      <c r="J99" s="203" t="s">
        <v>727</v>
      </c>
      <c r="K99" s="233">
        <v>8948326183</v>
      </c>
    </row>
    <row r="100" spans="2:11" x14ac:dyDescent="0.25">
      <c r="B100" s="203">
        <v>80</v>
      </c>
      <c r="C100" s="234" t="s">
        <v>719</v>
      </c>
      <c r="D100" s="209" t="s">
        <v>103</v>
      </c>
      <c r="E100" s="209" t="s">
        <v>487</v>
      </c>
      <c r="F100" s="209">
        <v>63</v>
      </c>
      <c r="G100" s="203">
        <v>5</v>
      </c>
      <c r="H100" s="203" t="s">
        <v>566</v>
      </c>
      <c r="I100" s="203" t="s">
        <v>728</v>
      </c>
      <c r="J100" s="203" t="s">
        <v>729</v>
      </c>
      <c r="K100" s="233">
        <v>8983993075</v>
      </c>
    </row>
    <row r="101" spans="2:11" x14ac:dyDescent="0.25">
      <c r="B101" s="203">
        <v>81</v>
      </c>
      <c r="C101" s="234" t="s">
        <v>719</v>
      </c>
      <c r="D101" s="209" t="s">
        <v>485</v>
      </c>
      <c r="E101" s="209" t="s">
        <v>486</v>
      </c>
      <c r="F101" s="209">
        <v>63</v>
      </c>
      <c r="G101" s="203">
        <v>5</v>
      </c>
      <c r="H101" s="203" t="s">
        <v>566</v>
      </c>
      <c r="I101" s="203" t="s">
        <v>730</v>
      </c>
      <c r="J101" s="203" t="s">
        <v>731</v>
      </c>
      <c r="K101" s="233">
        <v>7388691231</v>
      </c>
    </row>
    <row r="102" spans="2:11" x14ac:dyDescent="0.25">
      <c r="B102" s="203">
        <v>82</v>
      </c>
      <c r="C102" s="234" t="s">
        <v>719</v>
      </c>
      <c r="D102" s="209" t="s">
        <v>960</v>
      </c>
      <c r="E102" s="209" t="s">
        <v>487</v>
      </c>
      <c r="F102" s="209">
        <v>63</v>
      </c>
      <c r="G102" s="203">
        <v>6</v>
      </c>
      <c r="H102" s="203" t="s">
        <v>566</v>
      </c>
      <c r="I102" s="203" t="s">
        <v>732</v>
      </c>
      <c r="J102" s="203" t="s">
        <v>733</v>
      </c>
      <c r="K102" s="233">
        <v>9628675936</v>
      </c>
    </row>
    <row r="103" spans="2:11" x14ac:dyDescent="0.25">
      <c r="B103" s="203">
        <v>83</v>
      </c>
      <c r="C103" s="234" t="s">
        <v>734</v>
      </c>
      <c r="D103" s="209" t="s">
        <v>485</v>
      </c>
      <c r="E103" s="209" t="s">
        <v>486</v>
      </c>
      <c r="F103" s="209">
        <v>63</v>
      </c>
      <c r="G103" s="203">
        <v>6</v>
      </c>
      <c r="H103" s="203" t="s">
        <v>566</v>
      </c>
      <c r="I103" s="203" t="s">
        <v>735</v>
      </c>
      <c r="J103" s="203" t="s">
        <v>736</v>
      </c>
      <c r="K103" s="233">
        <v>9792482639</v>
      </c>
    </row>
    <row r="104" spans="2:11" x14ac:dyDescent="0.25">
      <c r="B104" s="203">
        <v>84</v>
      </c>
      <c r="C104" s="234" t="s">
        <v>734</v>
      </c>
      <c r="D104" s="209" t="s">
        <v>180</v>
      </c>
      <c r="E104" s="209" t="s">
        <v>487</v>
      </c>
      <c r="F104" s="209">
        <v>63</v>
      </c>
      <c r="G104" s="203">
        <v>6</v>
      </c>
      <c r="H104" s="203" t="s">
        <v>566</v>
      </c>
      <c r="I104" s="203" t="s">
        <v>737</v>
      </c>
      <c r="J104" s="203" t="s">
        <v>738</v>
      </c>
      <c r="K104" s="233">
        <v>9161290184</v>
      </c>
    </row>
    <row r="105" spans="2:11" x14ac:dyDescent="0.25">
      <c r="B105" s="203">
        <v>85</v>
      </c>
      <c r="C105" s="234" t="s">
        <v>734</v>
      </c>
      <c r="D105" s="209" t="s">
        <v>485</v>
      </c>
      <c r="E105" s="209" t="s">
        <v>486</v>
      </c>
      <c r="F105" s="209">
        <v>63</v>
      </c>
      <c r="G105" s="203">
        <v>8</v>
      </c>
      <c r="H105" s="203" t="s">
        <v>566</v>
      </c>
      <c r="I105" s="203" t="s">
        <v>739</v>
      </c>
      <c r="J105" s="203" t="s">
        <v>740</v>
      </c>
      <c r="K105" s="233">
        <v>8007209704</v>
      </c>
    </row>
    <row r="106" spans="2:11" x14ac:dyDescent="0.25">
      <c r="B106" s="203">
        <v>86</v>
      </c>
      <c r="C106" s="234" t="s">
        <v>734</v>
      </c>
      <c r="D106" s="209" t="s">
        <v>53</v>
      </c>
      <c r="E106" s="209" t="s">
        <v>487</v>
      </c>
      <c r="F106" s="209">
        <v>63</v>
      </c>
      <c r="G106" s="203">
        <v>8</v>
      </c>
      <c r="H106" s="203" t="s">
        <v>566</v>
      </c>
      <c r="I106" s="203" t="s">
        <v>741</v>
      </c>
      <c r="J106" s="203" t="s">
        <v>742</v>
      </c>
      <c r="K106" s="233">
        <v>7874740688</v>
      </c>
    </row>
    <row r="107" spans="2:11" x14ac:dyDescent="0.25">
      <c r="B107" s="203">
        <v>87</v>
      </c>
      <c r="C107" s="234" t="s">
        <v>734</v>
      </c>
      <c r="D107" s="209" t="s">
        <v>485</v>
      </c>
      <c r="E107" s="209" t="s">
        <v>486</v>
      </c>
      <c r="F107" s="209">
        <v>63</v>
      </c>
      <c r="G107" s="203">
        <v>6</v>
      </c>
      <c r="H107" s="203" t="s">
        <v>566</v>
      </c>
      <c r="I107" s="203" t="s">
        <v>743</v>
      </c>
      <c r="J107" s="203" t="s">
        <v>744</v>
      </c>
      <c r="K107" s="233">
        <v>9919727064</v>
      </c>
    </row>
    <row r="108" spans="2:11" x14ac:dyDescent="0.25">
      <c r="B108" s="203">
        <v>88</v>
      </c>
      <c r="C108" s="234" t="s">
        <v>734</v>
      </c>
      <c r="D108" s="209" t="s">
        <v>44</v>
      </c>
      <c r="E108" s="209" t="s">
        <v>487</v>
      </c>
      <c r="F108" s="209">
        <v>63</v>
      </c>
      <c r="G108" s="203">
        <v>5</v>
      </c>
      <c r="H108" s="203" t="s">
        <v>566</v>
      </c>
      <c r="I108" s="203" t="s">
        <v>745</v>
      </c>
      <c r="J108" s="203" t="s">
        <v>746</v>
      </c>
      <c r="K108" s="233">
        <v>7228993820</v>
      </c>
    </row>
    <row r="109" spans="2:11" x14ac:dyDescent="0.25">
      <c r="B109" s="203">
        <v>89</v>
      </c>
      <c r="C109" s="234" t="s">
        <v>734</v>
      </c>
      <c r="D109" s="209" t="s">
        <v>485</v>
      </c>
      <c r="E109" s="209" t="s">
        <v>486</v>
      </c>
      <c r="F109" s="209">
        <v>63</v>
      </c>
      <c r="G109" s="203">
        <v>5</v>
      </c>
      <c r="H109" s="203" t="s">
        <v>566</v>
      </c>
      <c r="I109" s="203" t="s">
        <v>747</v>
      </c>
      <c r="J109" s="203" t="s">
        <v>748</v>
      </c>
      <c r="K109" s="233">
        <v>9173059736</v>
      </c>
    </row>
    <row r="110" spans="2:11" x14ac:dyDescent="0.25">
      <c r="B110" s="203">
        <v>90</v>
      </c>
      <c r="C110" s="234" t="s">
        <v>734</v>
      </c>
      <c r="D110" s="209" t="s">
        <v>961</v>
      </c>
      <c r="E110" s="209" t="s">
        <v>487</v>
      </c>
      <c r="F110" s="209">
        <v>63</v>
      </c>
      <c r="G110" s="203">
        <v>5</v>
      </c>
      <c r="H110" s="203" t="s">
        <v>566</v>
      </c>
      <c r="I110" s="203" t="s">
        <v>749</v>
      </c>
      <c r="J110" s="203" t="s">
        <v>750</v>
      </c>
      <c r="K110" s="233">
        <v>7850045525</v>
      </c>
    </row>
    <row r="111" spans="2:11" x14ac:dyDescent="0.25">
      <c r="B111" s="203">
        <v>91</v>
      </c>
      <c r="C111" s="234" t="s">
        <v>751</v>
      </c>
      <c r="D111" s="209" t="s">
        <v>485</v>
      </c>
      <c r="E111" s="209" t="s">
        <v>486</v>
      </c>
      <c r="F111" s="209">
        <v>63</v>
      </c>
      <c r="G111" s="203">
        <v>5</v>
      </c>
      <c r="H111" s="203" t="s">
        <v>566</v>
      </c>
      <c r="I111" s="203" t="s">
        <v>752</v>
      </c>
      <c r="J111" s="203" t="s">
        <v>753</v>
      </c>
      <c r="K111" s="233">
        <v>6306185805</v>
      </c>
    </row>
    <row r="112" spans="2:11" x14ac:dyDescent="0.25">
      <c r="B112" s="203">
        <v>92</v>
      </c>
      <c r="C112" s="234" t="s">
        <v>751</v>
      </c>
      <c r="D112" s="209" t="s">
        <v>110</v>
      </c>
      <c r="E112" s="209" t="s">
        <v>487</v>
      </c>
      <c r="F112" s="209">
        <v>63</v>
      </c>
      <c r="G112" s="203">
        <v>5</v>
      </c>
      <c r="H112" s="203" t="s">
        <v>566</v>
      </c>
      <c r="I112" s="203" t="s">
        <v>754</v>
      </c>
      <c r="J112" s="203" t="s">
        <v>755</v>
      </c>
      <c r="K112" s="233"/>
    </row>
    <row r="113" spans="2:11" x14ac:dyDescent="0.25">
      <c r="B113" s="203">
        <v>93</v>
      </c>
      <c r="C113" s="234" t="s">
        <v>751</v>
      </c>
      <c r="D113" s="209" t="s">
        <v>485</v>
      </c>
      <c r="E113" s="209" t="s">
        <v>486</v>
      </c>
      <c r="F113" s="209">
        <v>63</v>
      </c>
      <c r="G113" s="203">
        <v>6</v>
      </c>
      <c r="H113" s="203" t="s">
        <v>566</v>
      </c>
      <c r="I113" s="203" t="s">
        <v>756</v>
      </c>
      <c r="J113" s="203" t="s">
        <v>757</v>
      </c>
      <c r="K113" s="233"/>
    </row>
    <row r="114" spans="2:11" x14ac:dyDescent="0.25">
      <c r="B114" s="203">
        <v>94</v>
      </c>
      <c r="C114" s="234" t="s">
        <v>751</v>
      </c>
      <c r="D114" s="209" t="s">
        <v>146</v>
      </c>
      <c r="E114" s="209" t="s">
        <v>487</v>
      </c>
      <c r="F114" s="209">
        <v>63</v>
      </c>
      <c r="G114" s="203">
        <v>6</v>
      </c>
      <c r="H114" s="203" t="s">
        <v>566</v>
      </c>
      <c r="I114" s="203" t="s">
        <v>758</v>
      </c>
      <c r="J114" s="203" t="s">
        <v>759</v>
      </c>
      <c r="K114" s="233">
        <v>6928933382</v>
      </c>
    </row>
    <row r="115" spans="2:11" x14ac:dyDescent="0.25">
      <c r="B115" s="203">
        <v>95</v>
      </c>
      <c r="C115" s="234" t="s">
        <v>751</v>
      </c>
      <c r="D115" s="207" t="s">
        <v>221</v>
      </c>
      <c r="E115" s="207" t="s">
        <v>190</v>
      </c>
      <c r="F115" s="207">
        <v>63</v>
      </c>
      <c r="G115" s="203">
        <v>5</v>
      </c>
      <c r="H115" s="203" t="s">
        <v>566</v>
      </c>
      <c r="I115" s="203" t="s">
        <v>760</v>
      </c>
      <c r="J115" s="203" t="s">
        <v>761</v>
      </c>
      <c r="K115" s="233"/>
    </row>
    <row r="116" spans="2:11" x14ac:dyDescent="0.25">
      <c r="B116" s="203">
        <v>96</v>
      </c>
      <c r="C116" s="234" t="s">
        <v>751</v>
      </c>
      <c r="D116" s="207" t="s">
        <v>221</v>
      </c>
      <c r="E116" s="207" t="s">
        <v>190</v>
      </c>
      <c r="F116" s="207">
        <v>63</v>
      </c>
      <c r="G116" s="203">
        <v>5</v>
      </c>
      <c r="H116" s="203" t="s">
        <v>566</v>
      </c>
      <c r="I116" s="203" t="s">
        <v>762</v>
      </c>
      <c r="J116" s="203" t="s">
        <v>763</v>
      </c>
      <c r="K116" s="233">
        <v>9721287160</v>
      </c>
    </row>
    <row r="117" spans="2:11" x14ac:dyDescent="0.25">
      <c r="B117" s="203">
        <v>97</v>
      </c>
      <c r="C117" s="234" t="s">
        <v>751</v>
      </c>
      <c r="D117" s="207" t="s">
        <v>221</v>
      </c>
      <c r="E117" s="207" t="s">
        <v>190</v>
      </c>
      <c r="F117" s="207">
        <v>63</v>
      </c>
      <c r="G117" s="203">
        <v>5</v>
      </c>
      <c r="H117" s="203" t="s">
        <v>566</v>
      </c>
      <c r="I117" s="203" t="s">
        <v>764</v>
      </c>
      <c r="J117" s="203" t="s">
        <v>765</v>
      </c>
      <c r="K117" s="233"/>
    </row>
    <row r="118" spans="2:11" x14ac:dyDescent="0.25">
      <c r="B118" s="203">
        <v>98</v>
      </c>
      <c r="C118" s="234" t="s">
        <v>751</v>
      </c>
      <c r="D118" s="207" t="s">
        <v>175</v>
      </c>
      <c r="E118" s="207" t="s">
        <v>172</v>
      </c>
      <c r="F118" s="207">
        <v>63</v>
      </c>
      <c r="G118" s="203">
        <v>5</v>
      </c>
      <c r="H118" s="203" t="s">
        <v>566</v>
      </c>
      <c r="I118" s="203" t="s">
        <v>766</v>
      </c>
      <c r="J118" s="203" t="s">
        <v>767</v>
      </c>
      <c r="K118" s="233">
        <v>7607009282</v>
      </c>
    </row>
    <row r="119" spans="2:11" x14ac:dyDescent="0.25">
      <c r="B119" s="203">
        <v>99</v>
      </c>
      <c r="C119" s="234" t="s">
        <v>751</v>
      </c>
      <c r="D119" s="207" t="s">
        <v>172</v>
      </c>
      <c r="E119" s="207" t="s">
        <v>171</v>
      </c>
      <c r="F119" s="207">
        <v>63</v>
      </c>
      <c r="G119" s="203">
        <v>5</v>
      </c>
      <c r="H119" s="203" t="s">
        <v>566</v>
      </c>
      <c r="I119" s="203" t="s">
        <v>768</v>
      </c>
      <c r="J119" s="203" t="s">
        <v>769</v>
      </c>
      <c r="K119" s="233">
        <v>9839533089</v>
      </c>
    </row>
    <row r="120" spans="2:11" x14ac:dyDescent="0.25">
      <c r="B120" s="203">
        <v>100</v>
      </c>
      <c r="C120" s="234" t="s">
        <v>770</v>
      </c>
      <c r="D120" s="207" t="s">
        <v>171</v>
      </c>
      <c r="E120" s="207" t="s">
        <v>469</v>
      </c>
      <c r="F120" s="207">
        <v>63</v>
      </c>
      <c r="G120" s="203">
        <v>6</v>
      </c>
      <c r="H120" s="203" t="s">
        <v>566</v>
      </c>
      <c r="I120" s="203" t="s">
        <v>771</v>
      </c>
      <c r="J120" s="203" t="s">
        <v>772</v>
      </c>
      <c r="K120" s="233">
        <v>9670349116</v>
      </c>
    </row>
    <row r="121" spans="2:11" x14ac:dyDescent="0.25">
      <c r="B121" s="203">
        <v>101</v>
      </c>
      <c r="C121" s="234" t="s">
        <v>770</v>
      </c>
      <c r="D121" s="207" t="s">
        <v>156</v>
      </c>
      <c r="E121" s="207" t="s">
        <v>470</v>
      </c>
      <c r="F121" s="207">
        <v>63</v>
      </c>
      <c r="G121" s="203">
        <v>8</v>
      </c>
      <c r="H121" s="203" t="s">
        <v>566</v>
      </c>
      <c r="I121" s="203" t="s">
        <v>773</v>
      </c>
      <c r="J121" s="203" t="s">
        <v>774</v>
      </c>
      <c r="K121" s="233">
        <v>9651544397</v>
      </c>
    </row>
    <row r="122" spans="2:11" x14ac:dyDescent="0.25">
      <c r="B122" s="203">
        <v>102</v>
      </c>
      <c r="C122" s="234" t="s">
        <v>770</v>
      </c>
      <c r="D122" s="207" t="s">
        <v>156</v>
      </c>
      <c r="E122" s="207" t="s">
        <v>470</v>
      </c>
      <c r="F122" s="207">
        <v>63</v>
      </c>
      <c r="G122" s="203">
        <v>8</v>
      </c>
      <c r="H122" s="203" t="s">
        <v>566</v>
      </c>
      <c r="I122" s="203" t="s">
        <v>775</v>
      </c>
      <c r="J122" s="203" t="s">
        <v>776</v>
      </c>
      <c r="K122" s="233">
        <v>9918685380</v>
      </c>
    </row>
    <row r="123" spans="2:11" x14ac:dyDescent="0.25">
      <c r="B123" s="203">
        <v>103</v>
      </c>
      <c r="C123" s="234" t="s">
        <v>770</v>
      </c>
      <c r="D123" s="207" t="s">
        <v>156</v>
      </c>
      <c r="E123" s="207" t="s">
        <v>470</v>
      </c>
      <c r="F123" s="207">
        <v>63</v>
      </c>
      <c r="G123" s="203">
        <v>6</v>
      </c>
      <c r="H123" s="203" t="s">
        <v>566</v>
      </c>
      <c r="I123" s="203" t="s">
        <v>777</v>
      </c>
      <c r="J123" s="203" t="s">
        <v>778</v>
      </c>
      <c r="K123" s="233">
        <v>6392186462</v>
      </c>
    </row>
    <row r="124" spans="2:11" x14ac:dyDescent="0.25">
      <c r="B124" s="203">
        <v>104</v>
      </c>
      <c r="C124" s="234" t="s">
        <v>770</v>
      </c>
      <c r="D124" s="207" t="s">
        <v>156</v>
      </c>
      <c r="E124" s="207" t="s">
        <v>470</v>
      </c>
      <c r="F124" s="207">
        <v>63</v>
      </c>
      <c r="G124" s="203">
        <v>5</v>
      </c>
      <c r="H124" s="203" t="s">
        <v>566</v>
      </c>
      <c r="I124" s="203" t="s">
        <v>779</v>
      </c>
      <c r="J124" s="203" t="s">
        <v>780</v>
      </c>
      <c r="K124" s="233">
        <v>8291128938</v>
      </c>
    </row>
    <row r="125" spans="2:11" x14ac:dyDescent="0.25">
      <c r="B125" s="203">
        <v>105</v>
      </c>
      <c r="C125" s="234" t="s">
        <v>770</v>
      </c>
      <c r="D125" s="207" t="s">
        <v>156</v>
      </c>
      <c r="E125" s="207" t="s">
        <v>470</v>
      </c>
      <c r="F125" s="207">
        <v>63</v>
      </c>
      <c r="G125" s="203">
        <v>5</v>
      </c>
      <c r="H125" s="203" t="s">
        <v>566</v>
      </c>
      <c r="I125" s="203" t="s">
        <v>781</v>
      </c>
      <c r="J125" s="203" t="s">
        <v>782</v>
      </c>
      <c r="K125" s="233">
        <v>9321488927</v>
      </c>
    </row>
    <row r="126" spans="2:11" x14ac:dyDescent="0.25">
      <c r="B126" s="203">
        <v>106</v>
      </c>
      <c r="C126" s="234" t="s">
        <v>770</v>
      </c>
      <c r="D126" s="207" t="s">
        <v>156</v>
      </c>
      <c r="E126" s="207" t="s">
        <v>470</v>
      </c>
      <c r="F126" s="207">
        <v>63</v>
      </c>
      <c r="G126" s="203">
        <v>5</v>
      </c>
      <c r="H126" s="203" t="s">
        <v>566</v>
      </c>
      <c r="I126" s="203" t="s">
        <v>783</v>
      </c>
      <c r="J126" s="203" t="s">
        <v>784</v>
      </c>
      <c r="K126" s="233">
        <v>7408465611</v>
      </c>
    </row>
    <row r="127" spans="2:11" x14ac:dyDescent="0.25">
      <c r="B127" s="203">
        <v>107</v>
      </c>
      <c r="C127" s="234" t="s">
        <v>770</v>
      </c>
      <c r="D127" s="207" t="s">
        <v>156</v>
      </c>
      <c r="E127" s="207" t="s">
        <v>470</v>
      </c>
      <c r="F127" s="207">
        <v>63</v>
      </c>
      <c r="G127" s="203">
        <v>5</v>
      </c>
      <c r="H127" s="203" t="s">
        <v>566</v>
      </c>
      <c r="I127" s="203" t="s">
        <v>785</v>
      </c>
      <c r="J127" s="203" t="s">
        <v>786</v>
      </c>
      <c r="K127" s="233">
        <v>9026270209</v>
      </c>
    </row>
    <row r="128" spans="2:11" x14ac:dyDescent="0.25">
      <c r="B128" s="203">
        <v>108</v>
      </c>
      <c r="C128" s="234" t="s">
        <v>770</v>
      </c>
      <c r="D128" s="207" t="s">
        <v>156</v>
      </c>
      <c r="E128" s="207" t="s">
        <v>470</v>
      </c>
      <c r="F128" s="207">
        <v>63</v>
      </c>
      <c r="G128" s="203">
        <v>5</v>
      </c>
      <c r="H128" s="203" t="s">
        <v>566</v>
      </c>
      <c r="I128" s="203" t="s">
        <v>787</v>
      </c>
      <c r="J128" s="203" t="s">
        <v>788</v>
      </c>
      <c r="K128" s="233">
        <v>9559519193</v>
      </c>
    </row>
    <row r="129" spans="2:11" x14ac:dyDescent="0.25">
      <c r="B129" s="203">
        <v>109</v>
      </c>
      <c r="C129" s="234" t="s">
        <v>770</v>
      </c>
      <c r="D129" s="207" t="s">
        <v>156</v>
      </c>
      <c r="E129" s="207" t="s">
        <v>470</v>
      </c>
      <c r="F129" s="207">
        <v>63</v>
      </c>
      <c r="G129" s="203">
        <v>6</v>
      </c>
      <c r="H129" s="203" t="s">
        <v>566</v>
      </c>
      <c r="I129" s="203" t="s">
        <v>789</v>
      </c>
      <c r="J129" s="203" t="s">
        <v>790</v>
      </c>
      <c r="K129" s="233">
        <v>8052477158</v>
      </c>
    </row>
    <row r="130" spans="2:11" x14ac:dyDescent="0.25">
      <c r="B130" s="203">
        <v>110</v>
      </c>
      <c r="C130" s="234" t="s">
        <v>770</v>
      </c>
      <c r="D130" s="207" t="s">
        <v>156</v>
      </c>
      <c r="E130" s="207" t="s">
        <v>470</v>
      </c>
      <c r="F130" s="207">
        <v>63</v>
      </c>
      <c r="G130" s="203">
        <v>6</v>
      </c>
      <c r="H130" s="203" t="s">
        <v>566</v>
      </c>
      <c r="I130" s="203" t="s">
        <v>791</v>
      </c>
      <c r="J130" s="203" t="s">
        <v>792</v>
      </c>
      <c r="K130" s="233"/>
    </row>
    <row r="131" spans="2:11" x14ac:dyDescent="0.25">
      <c r="B131" s="203">
        <v>111</v>
      </c>
      <c r="C131" s="234" t="s">
        <v>770</v>
      </c>
      <c r="D131" s="207" t="s">
        <v>156</v>
      </c>
      <c r="E131" s="207" t="s">
        <v>470</v>
      </c>
      <c r="F131" s="207">
        <v>63</v>
      </c>
      <c r="G131" s="203">
        <v>5</v>
      </c>
      <c r="H131" s="203" t="s">
        <v>566</v>
      </c>
      <c r="I131" s="203" t="s">
        <v>793</v>
      </c>
      <c r="J131" s="203" t="s">
        <v>794</v>
      </c>
      <c r="K131" s="233">
        <v>8108955634</v>
      </c>
    </row>
    <row r="132" spans="2:11" x14ac:dyDescent="0.25">
      <c r="B132" s="203">
        <v>112</v>
      </c>
      <c r="C132" s="234" t="s">
        <v>770</v>
      </c>
      <c r="D132" s="207" t="s">
        <v>156</v>
      </c>
      <c r="E132" s="207" t="s">
        <v>470</v>
      </c>
      <c r="F132" s="207">
        <v>63</v>
      </c>
      <c r="G132" s="203">
        <v>5</v>
      </c>
      <c r="H132" s="203" t="s">
        <v>566</v>
      </c>
      <c r="I132" s="203" t="s">
        <v>795</v>
      </c>
      <c r="J132" s="203" t="s">
        <v>796</v>
      </c>
      <c r="K132" s="233">
        <v>9794892337</v>
      </c>
    </row>
    <row r="133" spans="2:11" x14ac:dyDescent="0.25">
      <c r="B133" s="203">
        <v>113</v>
      </c>
      <c r="C133" s="234" t="s">
        <v>770</v>
      </c>
      <c r="D133" s="207" t="s">
        <v>156</v>
      </c>
      <c r="E133" s="207" t="s">
        <v>470</v>
      </c>
      <c r="F133" s="207">
        <v>63</v>
      </c>
      <c r="G133" s="203">
        <v>5</v>
      </c>
      <c r="H133" s="203" t="s">
        <v>566</v>
      </c>
      <c r="I133" s="203" t="s">
        <v>797</v>
      </c>
      <c r="J133" s="203" t="s">
        <v>798</v>
      </c>
      <c r="K133" s="233">
        <v>7084416196</v>
      </c>
    </row>
    <row r="134" spans="2:11" x14ac:dyDescent="0.25">
      <c r="B134" s="203">
        <v>114</v>
      </c>
      <c r="C134" s="234" t="s">
        <v>799</v>
      </c>
      <c r="D134" s="207" t="s">
        <v>156</v>
      </c>
      <c r="E134" s="207" t="s">
        <v>470</v>
      </c>
      <c r="F134" s="207">
        <v>63</v>
      </c>
      <c r="G134" s="203">
        <v>5</v>
      </c>
      <c r="H134" s="203" t="s">
        <v>566</v>
      </c>
      <c r="I134" s="203" t="s">
        <v>800</v>
      </c>
      <c r="J134" s="203" t="s">
        <v>801</v>
      </c>
      <c r="K134" s="233">
        <v>8052896520</v>
      </c>
    </row>
    <row r="135" spans="2:11" x14ac:dyDescent="0.25">
      <c r="B135" s="203">
        <v>115</v>
      </c>
      <c r="C135" s="234" t="s">
        <v>799</v>
      </c>
      <c r="D135" s="207" t="s">
        <v>156</v>
      </c>
      <c r="E135" s="207" t="s">
        <v>470</v>
      </c>
      <c r="F135" s="207">
        <v>63</v>
      </c>
      <c r="G135" s="203">
        <v>5</v>
      </c>
      <c r="H135" s="203" t="s">
        <v>566</v>
      </c>
      <c r="I135" s="203" t="s">
        <v>802</v>
      </c>
      <c r="J135" s="203" t="s">
        <v>803</v>
      </c>
      <c r="K135" s="233">
        <v>7596882605</v>
      </c>
    </row>
    <row r="136" spans="2:11" x14ac:dyDescent="0.25">
      <c r="B136" s="203">
        <v>116</v>
      </c>
      <c r="C136" s="234" t="s">
        <v>799</v>
      </c>
      <c r="D136" s="209" t="s">
        <v>146</v>
      </c>
      <c r="E136" s="209" t="s">
        <v>487</v>
      </c>
      <c r="F136" s="207">
        <v>63</v>
      </c>
      <c r="G136" s="203">
        <v>6</v>
      </c>
      <c r="H136" s="203" t="s">
        <v>566</v>
      </c>
      <c r="I136" s="203" t="s">
        <v>804</v>
      </c>
      <c r="J136" s="203" t="s">
        <v>805</v>
      </c>
      <c r="K136" s="233">
        <v>8601506664</v>
      </c>
    </row>
    <row r="137" spans="2:11" x14ac:dyDescent="0.25">
      <c r="B137" s="203">
        <v>117</v>
      </c>
      <c r="C137" s="234" t="s">
        <v>799</v>
      </c>
      <c r="D137" s="209" t="s">
        <v>55</v>
      </c>
      <c r="E137" s="209" t="s">
        <v>487</v>
      </c>
      <c r="F137" s="207">
        <v>63</v>
      </c>
      <c r="G137" s="203">
        <v>8</v>
      </c>
      <c r="H137" s="203" t="s">
        <v>566</v>
      </c>
      <c r="I137" s="203" t="s">
        <v>806</v>
      </c>
      <c r="J137" s="203" t="s">
        <v>807</v>
      </c>
      <c r="K137" s="233">
        <v>9161823518</v>
      </c>
    </row>
    <row r="138" spans="2:11" x14ac:dyDescent="0.25">
      <c r="B138" s="203">
        <v>118</v>
      </c>
      <c r="C138" s="234" t="s">
        <v>799</v>
      </c>
      <c r="D138" s="209" t="s">
        <v>962</v>
      </c>
      <c r="E138" s="209" t="s">
        <v>487</v>
      </c>
      <c r="F138" s="207">
        <v>63</v>
      </c>
      <c r="G138" s="203">
        <v>8</v>
      </c>
      <c r="H138" s="203" t="s">
        <v>566</v>
      </c>
      <c r="I138" s="203" t="s">
        <v>808</v>
      </c>
      <c r="J138" s="203" t="s">
        <v>809</v>
      </c>
      <c r="K138" s="233">
        <v>8874250394</v>
      </c>
    </row>
    <row r="139" spans="2:11" x14ac:dyDescent="0.25">
      <c r="B139" s="203">
        <v>119</v>
      </c>
      <c r="C139" s="234" t="s">
        <v>799</v>
      </c>
      <c r="D139" s="209" t="s">
        <v>52</v>
      </c>
      <c r="E139" s="209" t="s">
        <v>487</v>
      </c>
      <c r="F139" s="207">
        <v>63</v>
      </c>
      <c r="G139" s="203">
        <v>5</v>
      </c>
      <c r="H139" s="203" t="s">
        <v>566</v>
      </c>
      <c r="I139" s="203" t="s">
        <v>810</v>
      </c>
      <c r="J139" s="203" t="s">
        <v>811</v>
      </c>
      <c r="K139" s="233">
        <v>9936227985</v>
      </c>
    </row>
    <row r="140" spans="2:11" x14ac:dyDescent="0.25">
      <c r="B140" s="203">
        <v>120</v>
      </c>
      <c r="C140" s="234" t="s">
        <v>799</v>
      </c>
      <c r="D140" s="209" t="s">
        <v>493</v>
      </c>
      <c r="E140" s="209" t="s">
        <v>487</v>
      </c>
      <c r="F140" s="207">
        <v>63</v>
      </c>
      <c r="G140" s="203">
        <v>5</v>
      </c>
      <c r="H140" s="203" t="s">
        <v>566</v>
      </c>
      <c r="I140" s="203" t="s">
        <v>812</v>
      </c>
      <c r="J140" s="203" t="s">
        <v>813</v>
      </c>
      <c r="K140" s="233">
        <v>9919222037</v>
      </c>
    </row>
    <row r="141" spans="2:11" x14ac:dyDescent="0.25">
      <c r="B141" s="203">
        <v>121</v>
      </c>
      <c r="C141" s="234" t="s">
        <v>799</v>
      </c>
      <c r="D141" s="207" t="s">
        <v>204</v>
      </c>
      <c r="E141" s="207" t="s">
        <v>205</v>
      </c>
      <c r="F141" s="207">
        <v>63</v>
      </c>
      <c r="G141" s="203">
        <v>5</v>
      </c>
      <c r="H141" s="203" t="s">
        <v>566</v>
      </c>
      <c r="I141" s="203" t="s">
        <v>814</v>
      </c>
      <c r="J141" s="203" t="s">
        <v>815</v>
      </c>
      <c r="K141" s="233">
        <v>9454471036</v>
      </c>
    </row>
    <row r="142" spans="2:11" x14ac:dyDescent="0.25">
      <c r="B142" s="203">
        <v>122</v>
      </c>
      <c r="C142" s="234" t="s">
        <v>799</v>
      </c>
      <c r="D142" s="207" t="s">
        <v>204</v>
      </c>
      <c r="E142" s="207" t="s">
        <v>205</v>
      </c>
      <c r="F142" s="207">
        <v>63</v>
      </c>
      <c r="G142" s="203">
        <v>5</v>
      </c>
      <c r="H142" s="203" t="s">
        <v>566</v>
      </c>
      <c r="I142" s="203" t="s">
        <v>816</v>
      </c>
      <c r="J142" s="203" t="s">
        <v>817</v>
      </c>
      <c r="K142" s="233">
        <v>9628192527</v>
      </c>
    </row>
    <row r="143" spans="2:11" x14ac:dyDescent="0.25">
      <c r="B143" s="203">
        <v>123</v>
      </c>
      <c r="C143" s="234" t="s">
        <v>799</v>
      </c>
      <c r="D143" s="207" t="s">
        <v>204</v>
      </c>
      <c r="E143" s="207" t="s">
        <v>205</v>
      </c>
      <c r="F143" s="207">
        <v>63</v>
      </c>
      <c r="G143" s="203">
        <v>5</v>
      </c>
      <c r="H143" s="203" t="s">
        <v>566</v>
      </c>
      <c r="I143" s="203" t="s">
        <v>818</v>
      </c>
      <c r="J143" s="203" t="s">
        <v>819</v>
      </c>
      <c r="K143" s="233">
        <v>7897781146</v>
      </c>
    </row>
    <row r="144" spans="2:11" x14ac:dyDescent="0.25">
      <c r="B144" s="203">
        <v>124</v>
      </c>
      <c r="C144" s="234" t="s">
        <v>799</v>
      </c>
      <c r="D144" s="207" t="s">
        <v>204</v>
      </c>
      <c r="E144" s="207" t="s">
        <v>205</v>
      </c>
      <c r="F144" s="207">
        <v>63</v>
      </c>
      <c r="G144" s="203">
        <v>5</v>
      </c>
      <c r="H144" s="203" t="s">
        <v>566</v>
      </c>
      <c r="I144" s="203" t="s">
        <v>820</v>
      </c>
      <c r="J144" s="203" t="s">
        <v>821</v>
      </c>
      <c r="K144" s="233">
        <v>9838781203</v>
      </c>
    </row>
    <row r="145" spans="2:11" x14ac:dyDescent="0.25">
      <c r="B145" s="203">
        <v>125</v>
      </c>
      <c r="C145" s="234" t="s">
        <v>799</v>
      </c>
      <c r="D145" s="207" t="s">
        <v>204</v>
      </c>
      <c r="E145" s="207" t="s">
        <v>205</v>
      </c>
      <c r="F145" s="207">
        <v>63</v>
      </c>
      <c r="G145" s="203">
        <v>6</v>
      </c>
      <c r="H145" s="203" t="s">
        <v>566</v>
      </c>
      <c r="I145" s="203" t="s">
        <v>822</v>
      </c>
      <c r="J145" s="203" t="s">
        <v>823</v>
      </c>
      <c r="K145" s="233">
        <v>9792861728</v>
      </c>
    </row>
    <row r="146" spans="2:11" x14ac:dyDescent="0.25">
      <c r="B146" s="203">
        <v>126</v>
      </c>
      <c r="C146" s="234" t="s">
        <v>824</v>
      </c>
      <c r="D146" s="207" t="s">
        <v>204</v>
      </c>
      <c r="E146" s="207" t="s">
        <v>205</v>
      </c>
      <c r="F146" s="207">
        <v>63</v>
      </c>
      <c r="G146" s="203">
        <v>6</v>
      </c>
      <c r="H146" s="203" t="s">
        <v>566</v>
      </c>
      <c r="I146" s="203" t="s">
        <v>825</v>
      </c>
      <c r="J146" s="203" t="s">
        <v>826</v>
      </c>
      <c r="K146" s="233">
        <v>9619651486</v>
      </c>
    </row>
    <row r="147" spans="2:11" x14ac:dyDescent="0.25">
      <c r="B147" s="203">
        <v>127</v>
      </c>
      <c r="C147" s="234" t="s">
        <v>827</v>
      </c>
      <c r="D147" s="207" t="s">
        <v>204</v>
      </c>
      <c r="E147" s="207" t="s">
        <v>205</v>
      </c>
      <c r="F147" s="207">
        <v>63</v>
      </c>
      <c r="G147" s="203">
        <v>5</v>
      </c>
      <c r="H147" s="203" t="s">
        <v>566</v>
      </c>
      <c r="I147" s="203" t="s">
        <v>828</v>
      </c>
      <c r="J147" s="203" t="s">
        <v>829</v>
      </c>
      <c r="K147" s="233">
        <v>8799511960</v>
      </c>
    </row>
    <row r="148" spans="2:11" x14ac:dyDescent="0.25">
      <c r="B148" s="203">
        <v>128</v>
      </c>
      <c r="C148" s="232">
        <v>45419</v>
      </c>
      <c r="D148" s="207" t="s">
        <v>204</v>
      </c>
      <c r="E148" s="207" t="s">
        <v>205</v>
      </c>
      <c r="F148" s="207">
        <v>63</v>
      </c>
      <c r="G148" s="203">
        <v>5</v>
      </c>
      <c r="H148" s="203" t="s">
        <v>566</v>
      </c>
      <c r="I148" s="203" t="s">
        <v>830</v>
      </c>
      <c r="J148" s="203" t="s">
        <v>831</v>
      </c>
      <c r="K148" s="233">
        <v>8795610099</v>
      </c>
    </row>
    <row r="149" spans="2:11" x14ac:dyDescent="0.25">
      <c r="G149" s="11">
        <f>SUM(G21:G148)</f>
        <v>710</v>
      </c>
      <c r="J149" s="222"/>
      <c r="K149" s="221"/>
    </row>
    <row r="150" spans="2:11" x14ac:dyDescent="0.25">
      <c r="K150" s="221"/>
    </row>
    <row r="151" spans="2:11" x14ac:dyDescent="0.25">
      <c r="I151" s="11">
        <f>128+63</f>
        <v>191</v>
      </c>
      <c r="K151" s="221"/>
    </row>
    <row r="152" spans="2:11" x14ac:dyDescent="0.25">
      <c r="K152" s="221"/>
    </row>
    <row r="157" spans="2:11" x14ac:dyDescent="0.25">
      <c r="E157" s="11">
        <f>326+128</f>
        <v>454</v>
      </c>
    </row>
    <row r="175" spans="11:11" x14ac:dyDescent="0.25">
      <c r="K175" s="221"/>
    </row>
    <row r="176" spans="11:11" x14ac:dyDescent="0.25">
      <c r="K176" s="221"/>
    </row>
    <row r="177" spans="11:11" x14ac:dyDescent="0.25">
      <c r="K177" s="221"/>
    </row>
    <row r="178" spans="11:11" x14ac:dyDescent="0.25">
      <c r="K178" s="221"/>
    </row>
    <row r="179" spans="11:11" x14ac:dyDescent="0.25">
      <c r="K179" s="221"/>
    </row>
    <row r="180" spans="11:11" x14ac:dyDescent="0.25">
      <c r="K180" s="221"/>
    </row>
    <row r="181" spans="11:11" x14ac:dyDescent="0.25">
      <c r="K181" s="221"/>
    </row>
    <row r="182" spans="11:11" x14ac:dyDescent="0.25">
      <c r="K182" s="221"/>
    </row>
    <row r="183" spans="11:11" x14ac:dyDescent="0.25">
      <c r="K183" s="221"/>
    </row>
    <row r="184" spans="11:11" x14ac:dyDescent="0.25">
      <c r="K184" s="221"/>
    </row>
    <row r="185" spans="11:11" x14ac:dyDescent="0.25">
      <c r="K185" s="221"/>
    </row>
    <row r="186" spans="11:11" x14ac:dyDescent="0.25">
      <c r="K186" s="221"/>
    </row>
    <row r="187" spans="11:11" x14ac:dyDescent="0.25">
      <c r="K187" s="221"/>
    </row>
    <row r="188" spans="11:11" x14ac:dyDescent="0.25">
      <c r="K188" s="221"/>
    </row>
    <row r="189" spans="11:11" x14ac:dyDescent="0.25">
      <c r="K189" s="221"/>
    </row>
    <row r="190" spans="11:11" x14ac:dyDescent="0.25">
      <c r="K190" s="221"/>
    </row>
    <row r="191" spans="11:11" x14ac:dyDescent="0.25">
      <c r="K191" s="221"/>
    </row>
    <row r="192" spans="11:11" x14ac:dyDescent="0.25">
      <c r="K192" s="221"/>
    </row>
    <row r="193" spans="11:11" x14ac:dyDescent="0.25">
      <c r="K193" s="221"/>
    </row>
    <row r="194" spans="11:11" x14ac:dyDescent="0.25">
      <c r="K194" s="221"/>
    </row>
    <row r="195" spans="11:11" x14ac:dyDescent="0.25">
      <c r="K195" s="221"/>
    </row>
    <row r="196" spans="11:11" x14ac:dyDescent="0.25">
      <c r="K196" s="221"/>
    </row>
    <row r="197" spans="11:11" x14ac:dyDescent="0.25">
      <c r="K197" s="221"/>
    </row>
    <row r="198" spans="11:11" x14ac:dyDescent="0.25">
      <c r="K198" s="221"/>
    </row>
    <row r="199" spans="11:11" x14ac:dyDescent="0.25">
      <c r="K199" s="221"/>
    </row>
    <row r="200" spans="11:11" x14ac:dyDescent="0.25">
      <c r="K200" s="221"/>
    </row>
    <row r="201" spans="11:11" x14ac:dyDescent="0.25">
      <c r="K201" s="221"/>
    </row>
    <row r="202" spans="11:11" x14ac:dyDescent="0.25">
      <c r="K202" s="221"/>
    </row>
    <row r="203" spans="11:11" x14ac:dyDescent="0.25">
      <c r="K203" s="221"/>
    </row>
    <row r="204" spans="11:11" x14ac:dyDescent="0.25">
      <c r="K204" s="221"/>
    </row>
    <row r="205" spans="11:11" x14ac:dyDescent="0.25">
      <c r="K205" s="221"/>
    </row>
    <row r="206" spans="11:11" x14ac:dyDescent="0.25">
      <c r="K206" s="221"/>
    </row>
    <row r="207" spans="11:11" x14ac:dyDescent="0.25">
      <c r="K207" s="221"/>
    </row>
    <row r="208" spans="11:11" x14ac:dyDescent="0.25">
      <c r="K208" s="221"/>
    </row>
    <row r="209" spans="11:11" x14ac:dyDescent="0.25">
      <c r="K209" s="221"/>
    </row>
    <row r="210" spans="11:11" x14ac:dyDescent="0.25">
      <c r="K210" s="221"/>
    </row>
    <row r="211" spans="11:11" x14ac:dyDescent="0.25">
      <c r="K211" s="221"/>
    </row>
    <row r="212" spans="11:11" x14ac:dyDescent="0.25">
      <c r="K212" s="221"/>
    </row>
    <row r="213" spans="11:11" x14ac:dyDescent="0.25">
      <c r="K213" s="221"/>
    </row>
    <row r="214" spans="11:11" x14ac:dyDescent="0.25">
      <c r="K214" s="221"/>
    </row>
    <row r="215" spans="11:11" x14ac:dyDescent="0.25">
      <c r="K215" s="221"/>
    </row>
    <row r="216" spans="11:11" x14ac:dyDescent="0.25">
      <c r="K216" s="221"/>
    </row>
    <row r="217" spans="11:11" x14ac:dyDescent="0.25">
      <c r="K217" s="221"/>
    </row>
    <row r="218" spans="11:11" x14ac:dyDescent="0.25">
      <c r="K218" s="221"/>
    </row>
    <row r="219" spans="11:11" x14ac:dyDescent="0.25">
      <c r="K219" s="221"/>
    </row>
    <row r="220" spans="11:11" x14ac:dyDescent="0.25">
      <c r="K220" s="221"/>
    </row>
    <row r="221" spans="11:11" x14ac:dyDescent="0.25">
      <c r="K221" s="221"/>
    </row>
    <row r="222" spans="11:11" x14ac:dyDescent="0.25">
      <c r="K222" s="221"/>
    </row>
    <row r="223" spans="11:11" x14ac:dyDescent="0.25">
      <c r="K223" s="221"/>
    </row>
    <row r="224" spans="11:11" x14ac:dyDescent="0.25">
      <c r="K224" s="221"/>
    </row>
    <row r="225" spans="11:11" x14ac:dyDescent="0.25">
      <c r="K225" s="221"/>
    </row>
    <row r="226" spans="11:11" x14ac:dyDescent="0.25">
      <c r="K226" s="221"/>
    </row>
    <row r="227" spans="11:11" x14ac:dyDescent="0.25">
      <c r="K227" s="221"/>
    </row>
    <row r="228" spans="11:11" x14ac:dyDescent="0.25">
      <c r="K228" s="221"/>
    </row>
    <row r="229" spans="11:11" x14ac:dyDescent="0.25">
      <c r="K229" s="221"/>
    </row>
    <row r="230" spans="11:11" x14ac:dyDescent="0.25">
      <c r="K230" s="221"/>
    </row>
    <row r="231" spans="11:11" x14ac:dyDescent="0.25">
      <c r="K231" s="221"/>
    </row>
    <row r="232" spans="11:11" x14ac:dyDescent="0.25">
      <c r="K232" s="221"/>
    </row>
    <row r="233" spans="11:11" x14ac:dyDescent="0.25">
      <c r="K233" s="221"/>
    </row>
    <row r="234" spans="11:11" x14ac:dyDescent="0.25">
      <c r="K234" s="221"/>
    </row>
    <row r="235" spans="11:11" x14ac:dyDescent="0.25">
      <c r="K235" s="221"/>
    </row>
    <row r="236" spans="11:11" x14ac:dyDescent="0.25">
      <c r="K236" s="221"/>
    </row>
    <row r="237" spans="11:11" x14ac:dyDescent="0.25">
      <c r="K237" s="221"/>
    </row>
    <row r="238" spans="11:11" x14ac:dyDescent="0.25">
      <c r="K238" s="221"/>
    </row>
    <row r="239" spans="11:11" x14ac:dyDescent="0.25">
      <c r="K239" s="221"/>
    </row>
    <row r="240" spans="11:11" x14ac:dyDescent="0.25">
      <c r="K240" s="221"/>
    </row>
    <row r="241" spans="11:11" x14ac:dyDescent="0.25">
      <c r="K241" s="221"/>
    </row>
    <row r="242" spans="11:11" x14ac:dyDescent="0.25">
      <c r="K242" s="221"/>
    </row>
    <row r="243" spans="11:11" x14ac:dyDescent="0.25">
      <c r="K243" s="221"/>
    </row>
    <row r="244" spans="11:11" x14ac:dyDescent="0.25">
      <c r="K244" s="221"/>
    </row>
    <row r="245" spans="11:11" x14ac:dyDescent="0.25">
      <c r="K245" s="221"/>
    </row>
    <row r="246" spans="11:11" x14ac:dyDescent="0.25">
      <c r="K246" s="221"/>
    </row>
    <row r="247" spans="11:11" x14ac:dyDescent="0.25">
      <c r="K247" s="221"/>
    </row>
    <row r="248" spans="11:11" x14ac:dyDescent="0.25">
      <c r="K248" s="221"/>
    </row>
  </sheetData>
  <autoFilter ref="B20:T148"/>
  <mergeCells count="38">
    <mergeCell ref="M44:R44"/>
    <mergeCell ref="T44:U44"/>
    <mergeCell ref="M45:R45"/>
    <mergeCell ref="T45:U45"/>
    <mergeCell ref="M41:R41"/>
    <mergeCell ref="T41:U41"/>
    <mergeCell ref="M42:R42"/>
    <mergeCell ref="T42:U42"/>
    <mergeCell ref="M43:R43"/>
    <mergeCell ref="T43:U43"/>
    <mergeCell ref="M38:R38"/>
    <mergeCell ref="T38:U38"/>
    <mergeCell ref="M39:R39"/>
    <mergeCell ref="T39:U39"/>
    <mergeCell ref="M40:R40"/>
    <mergeCell ref="T40:U40"/>
    <mergeCell ref="M35:R35"/>
    <mergeCell ref="T35:U35"/>
    <mergeCell ref="M36:R36"/>
    <mergeCell ref="T36:U36"/>
    <mergeCell ref="M37:R37"/>
    <mergeCell ref="T37:U37"/>
    <mergeCell ref="M26:R26"/>
    <mergeCell ref="T26:U26"/>
    <mergeCell ref="M27:R27"/>
    <mergeCell ref="T27:U34"/>
    <mergeCell ref="M28:R28"/>
    <mergeCell ref="M29:R29"/>
    <mergeCell ref="M30:R30"/>
    <mergeCell ref="M31:R31"/>
    <mergeCell ref="M32:R32"/>
    <mergeCell ref="M33:R33"/>
    <mergeCell ref="M34:R34"/>
    <mergeCell ref="F2:T18"/>
    <mergeCell ref="M24:R24"/>
    <mergeCell ref="T24:U24"/>
    <mergeCell ref="M25:R25"/>
    <mergeCell ref="T25:U2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85"/>
  <sheetViews>
    <sheetView topLeftCell="A52" workbookViewId="0">
      <selection activeCell="E86" sqref="A86:XFD107"/>
    </sheetView>
  </sheetViews>
  <sheetFormatPr defaultColWidth="9.140625" defaultRowHeight="15" x14ac:dyDescent="0.25"/>
  <cols>
    <col min="1" max="2" width="9.140625" style="11"/>
    <col min="3" max="5" width="12.42578125" style="11" customWidth="1"/>
    <col min="6" max="6" width="28.42578125" style="11" customWidth="1"/>
    <col min="7" max="7" width="12.85546875" style="11" customWidth="1"/>
    <col min="8" max="8" width="15.5703125" style="11" customWidth="1"/>
    <col min="9" max="9" width="36.42578125" style="11" customWidth="1"/>
    <col min="10" max="10" width="26.42578125" style="11" customWidth="1"/>
    <col min="11" max="11" width="17" style="11" customWidth="1"/>
    <col min="12" max="16384" width="9.140625" style="11"/>
  </cols>
  <sheetData>
    <row r="2" spans="7:18" x14ac:dyDescent="0.25">
      <c r="G2" s="458" t="s">
        <v>834</v>
      </c>
      <c r="H2" s="459"/>
      <c r="I2" s="459"/>
      <c r="J2" s="459"/>
      <c r="K2" s="459"/>
      <c r="L2" s="459"/>
      <c r="M2" s="459"/>
      <c r="N2" s="459"/>
      <c r="O2" s="459"/>
      <c r="P2" s="459"/>
      <c r="Q2" s="459"/>
      <c r="R2" s="459"/>
    </row>
    <row r="3" spans="7:18" x14ac:dyDescent="0.25">
      <c r="G3" s="459"/>
      <c r="H3" s="459"/>
      <c r="I3" s="459"/>
      <c r="J3" s="459"/>
      <c r="K3" s="459"/>
      <c r="L3" s="459"/>
      <c r="M3" s="459"/>
      <c r="N3" s="459"/>
      <c r="O3" s="459"/>
      <c r="P3" s="459"/>
      <c r="Q3" s="459"/>
      <c r="R3" s="459"/>
    </row>
    <row r="4" spans="7:18" x14ac:dyDescent="0.25">
      <c r="G4" s="459"/>
      <c r="H4" s="459"/>
      <c r="I4" s="459"/>
      <c r="J4" s="459"/>
      <c r="K4" s="459"/>
      <c r="L4" s="459"/>
      <c r="M4" s="459"/>
      <c r="N4" s="459"/>
      <c r="O4" s="459"/>
      <c r="P4" s="459"/>
      <c r="Q4" s="459"/>
      <c r="R4" s="459"/>
    </row>
    <row r="5" spans="7:18" x14ac:dyDescent="0.25">
      <c r="G5" s="459"/>
      <c r="H5" s="459"/>
      <c r="I5" s="459"/>
      <c r="J5" s="459"/>
      <c r="K5" s="459"/>
      <c r="L5" s="459"/>
      <c r="M5" s="459"/>
      <c r="N5" s="459"/>
      <c r="O5" s="459"/>
      <c r="P5" s="459"/>
      <c r="Q5" s="459"/>
      <c r="R5" s="459"/>
    </row>
    <row r="6" spans="7:18" x14ac:dyDescent="0.25">
      <c r="G6" s="459"/>
      <c r="H6" s="459"/>
      <c r="I6" s="459"/>
      <c r="J6" s="459"/>
      <c r="K6" s="459"/>
      <c r="L6" s="459"/>
      <c r="M6" s="459"/>
      <c r="N6" s="459"/>
      <c r="O6" s="459"/>
      <c r="P6" s="459"/>
      <c r="Q6" s="459"/>
      <c r="R6" s="459"/>
    </row>
    <row r="7" spans="7:18" x14ac:dyDescent="0.25">
      <c r="G7" s="459"/>
      <c r="H7" s="459"/>
      <c r="I7" s="459"/>
      <c r="J7" s="459"/>
      <c r="K7" s="459"/>
      <c r="L7" s="459"/>
      <c r="M7" s="459"/>
      <c r="N7" s="459"/>
      <c r="O7" s="459"/>
      <c r="P7" s="459"/>
      <c r="Q7" s="459"/>
      <c r="R7" s="459"/>
    </row>
    <row r="8" spans="7:18" x14ac:dyDescent="0.25">
      <c r="G8" s="459"/>
      <c r="H8" s="459"/>
      <c r="I8" s="459"/>
      <c r="J8" s="459"/>
      <c r="K8" s="459"/>
      <c r="L8" s="459"/>
      <c r="M8" s="459"/>
      <c r="N8" s="459"/>
      <c r="O8" s="459"/>
      <c r="P8" s="459"/>
      <c r="Q8" s="459"/>
      <c r="R8" s="459"/>
    </row>
    <row r="9" spans="7:18" x14ac:dyDescent="0.25">
      <c r="G9" s="459"/>
      <c r="H9" s="459"/>
      <c r="I9" s="459"/>
      <c r="J9" s="459"/>
      <c r="K9" s="459"/>
      <c r="L9" s="459"/>
      <c r="M9" s="459"/>
      <c r="N9" s="459"/>
      <c r="O9" s="459"/>
      <c r="P9" s="459"/>
      <c r="Q9" s="459"/>
      <c r="R9" s="459"/>
    </row>
    <row r="10" spans="7:18" x14ac:dyDescent="0.25">
      <c r="G10" s="459"/>
      <c r="H10" s="459"/>
      <c r="I10" s="459"/>
      <c r="J10" s="459"/>
      <c r="K10" s="459"/>
      <c r="L10" s="459"/>
      <c r="M10" s="459"/>
      <c r="N10" s="459"/>
      <c r="O10" s="459"/>
      <c r="P10" s="459"/>
      <c r="Q10" s="459"/>
      <c r="R10" s="459"/>
    </row>
    <row r="11" spans="7:18" x14ac:dyDescent="0.25">
      <c r="G11" s="459"/>
      <c r="H11" s="459"/>
      <c r="I11" s="459"/>
      <c r="J11" s="459"/>
      <c r="K11" s="459"/>
      <c r="L11" s="459"/>
      <c r="M11" s="459"/>
      <c r="N11" s="459"/>
      <c r="O11" s="459"/>
      <c r="P11" s="459"/>
      <c r="Q11" s="459"/>
      <c r="R11" s="459"/>
    </row>
    <row r="12" spans="7:18" x14ac:dyDescent="0.25">
      <c r="G12" s="459"/>
      <c r="H12" s="459"/>
      <c r="I12" s="459"/>
      <c r="J12" s="459"/>
      <c r="K12" s="459"/>
      <c r="L12" s="459"/>
      <c r="M12" s="459"/>
      <c r="N12" s="459"/>
      <c r="O12" s="459"/>
      <c r="P12" s="459"/>
      <c r="Q12" s="459"/>
      <c r="R12" s="459"/>
    </row>
    <row r="13" spans="7:18" x14ac:dyDescent="0.25">
      <c r="G13" s="459"/>
      <c r="H13" s="459"/>
      <c r="I13" s="459"/>
      <c r="J13" s="459"/>
      <c r="K13" s="459"/>
      <c r="L13" s="459"/>
      <c r="M13" s="459"/>
      <c r="N13" s="459"/>
      <c r="O13" s="459"/>
      <c r="P13" s="459"/>
      <c r="Q13" s="459"/>
      <c r="R13" s="459"/>
    </row>
    <row r="14" spans="7:18" x14ac:dyDescent="0.25">
      <c r="G14" s="459"/>
      <c r="H14" s="459"/>
      <c r="I14" s="459"/>
      <c r="J14" s="459"/>
      <c r="K14" s="459"/>
      <c r="L14" s="459"/>
      <c r="M14" s="459"/>
      <c r="N14" s="459"/>
      <c r="O14" s="459"/>
      <c r="P14" s="459"/>
      <c r="Q14" s="459"/>
      <c r="R14" s="459"/>
    </row>
    <row r="15" spans="7:18" ht="15.75" customHeight="1" x14ac:dyDescent="0.25">
      <c r="G15" s="459"/>
      <c r="H15" s="459"/>
      <c r="I15" s="459"/>
      <c r="J15" s="459"/>
      <c r="K15" s="459"/>
      <c r="L15" s="459"/>
      <c r="M15" s="459"/>
      <c r="N15" s="459"/>
      <c r="O15" s="459"/>
      <c r="P15" s="459"/>
      <c r="Q15" s="459"/>
      <c r="R15" s="459"/>
    </row>
    <row r="19" spans="2:11" x14ac:dyDescent="0.25">
      <c r="B19" s="221" t="s">
        <v>835</v>
      </c>
      <c r="C19" s="221" t="s">
        <v>558</v>
      </c>
      <c r="D19" s="221" t="s">
        <v>953</v>
      </c>
      <c r="E19" s="221" t="s">
        <v>833</v>
      </c>
      <c r="F19" s="221" t="s">
        <v>559</v>
      </c>
      <c r="G19" s="221" t="s">
        <v>560</v>
      </c>
      <c r="H19" s="221" t="s">
        <v>561</v>
      </c>
      <c r="I19" s="221" t="s">
        <v>562</v>
      </c>
      <c r="J19" s="221" t="s">
        <v>563</v>
      </c>
      <c r="K19" s="221" t="s">
        <v>564</v>
      </c>
    </row>
    <row r="20" spans="2:11" x14ac:dyDescent="0.25">
      <c r="B20" s="203">
        <v>1</v>
      </c>
      <c r="C20" s="246">
        <v>45414</v>
      </c>
      <c r="D20" s="226" t="s">
        <v>963</v>
      </c>
      <c r="E20" s="226" t="s">
        <v>964</v>
      </c>
      <c r="F20" s="203" t="s">
        <v>565</v>
      </c>
      <c r="G20" s="203">
        <v>5</v>
      </c>
      <c r="H20" s="203" t="s">
        <v>834</v>
      </c>
      <c r="I20" s="203" t="s">
        <v>836</v>
      </c>
      <c r="J20" s="203" t="s">
        <v>837</v>
      </c>
      <c r="K20" s="203">
        <v>8318185483</v>
      </c>
    </row>
    <row r="21" spans="2:11" x14ac:dyDescent="0.25">
      <c r="B21" s="203">
        <v>2</v>
      </c>
      <c r="C21" s="246">
        <v>45414</v>
      </c>
      <c r="D21" s="226" t="s">
        <v>964</v>
      </c>
      <c r="E21" s="226" t="s">
        <v>965</v>
      </c>
      <c r="F21" s="203" t="s">
        <v>565</v>
      </c>
      <c r="G21" s="203">
        <v>5</v>
      </c>
      <c r="H21" s="203" t="s">
        <v>834</v>
      </c>
      <c r="I21" s="203" t="s">
        <v>838</v>
      </c>
      <c r="J21" s="203" t="s">
        <v>839</v>
      </c>
      <c r="K21" s="203">
        <v>9984647567</v>
      </c>
    </row>
    <row r="22" spans="2:11" x14ac:dyDescent="0.25">
      <c r="B22" s="203">
        <v>3</v>
      </c>
      <c r="C22" s="246">
        <v>45414</v>
      </c>
      <c r="D22" s="226" t="s">
        <v>964</v>
      </c>
      <c r="E22" s="226" t="s">
        <v>966</v>
      </c>
      <c r="F22" s="203" t="s">
        <v>565</v>
      </c>
      <c r="G22" s="203">
        <v>5</v>
      </c>
      <c r="H22" s="203" t="s">
        <v>834</v>
      </c>
      <c r="I22" s="203" t="s">
        <v>840</v>
      </c>
      <c r="J22" s="203" t="s">
        <v>841</v>
      </c>
      <c r="K22" s="203">
        <v>9554491136</v>
      </c>
    </row>
    <row r="23" spans="2:11" x14ac:dyDescent="0.25">
      <c r="B23" s="203">
        <v>4</v>
      </c>
      <c r="C23" s="246">
        <v>45414</v>
      </c>
      <c r="D23" s="226" t="s">
        <v>966</v>
      </c>
      <c r="E23" s="226" t="s">
        <v>967</v>
      </c>
      <c r="F23" s="203" t="s">
        <v>565</v>
      </c>
      <c r="G23" s="203">
        <v>8</v>
      </c>
      <c r="H23" s="203" t="s">
        <v>834</v>
      </c>
      <c r="I23" s="203" t="s">
        <v>842</v>
      </c>
      <c r="J23" s="203" t="s">
        <v>843</v>
      </c>
      <c r="K23" s="208"/>
    </row>
    <row r="24" spans="2:11" x14ac:dyDescent="0.25">
      <c r="B24" s="203">
        <v>5</v>
      </c>
      <c r="C24" s="246">
        <v>45414</v>
      </c>
      <c r="D24" s="226" t="s">
        <v>966</v>
      </c>
      <c r="E24" s="226" t="s">
        <v>968</v>
      </c>
      <c r="F24" s="203" t="s">
        <v>565</v>
      </c>
      <c r="G24" s="203">
        <v>8</v>
      </c>
      <c r="H24" s="203" t="s">
        <v>834</v>
      </c>
      <c r="I24" s="203" t="s">
        <v>844</v>
      </c>
      <c r="J24" s="203" t="s">
        <v>845</v>
      </c>
      <c r="K24" s="203">
        <v>9151443230</v>
      </c>
    </row>
    <row r="25" spans="2:11" x14ac:dyDescent="0.25">
      <c r="B25" s="203">
        <v>6</v>
      </c>
      <c r="C25" s="246">
        <v>45414</v>
      </c>
      <c r="D25" s="226" t="s">
        <v>968</v>
      </c>
      <c r="E25" s="226" t="s">
        <v>969</v>
      </c>
      <c r="F25" s="203" t="s">
        <v>565</v>
      </c>
      <c r="G25" s="203">
        <v>12</v>
      </c>
      <c r="H25" s="203" t="s">
        <v>834</v>
      </c>
      <c r="I25" s="203" t="s">
        <v>846</v>
      </c>
      <c r="J25" s="203" t="s">
        <v>847</v>
      </c>
      <c r="K25" s="203">
        <v>9918138017</v>
      </c>
    </row>
    <row r="26" spans="2:11" x14ac:dyDescent="0.25">
      <c r="B26" s="203">
        <v>7</v>
      </c>
      <c r="C26" s="246">
        <v>45414</v>
      </c>
      <c r="D26" s="226" t="s">
        <v>968</v>
      </c>
      <c r="E26" s="226" t="s">
        <v>970</v>
      </c>
      <c r="F26" s="203" t="s">
        <v>565</v>
      </c>
      <c r="G26" s="203">
        <v>12</v>
      </c>
      <c r="H26" s="203" t="s">
        <v>834</v>
      </c>
      <c r="I26" s="203" t="s">
        <v>848</v>
      </c>
      <c r="J26" s="203" t="s">
        <v>849</v>
      </c>
      <c r="K26" s="203">
        <v>9721749821</v>
      </c>
    </row>
    <row r="27" spans="2:11" x14ac:dyDescent="0.25">
      <c r="B27" s="203">
        <v>8</v>
      </c>
      <c r="C27" s="246">
        <v>45414</v>
      </c>
      <c r="D27" s="226" t="s">
        <v>971</v>
      </c>
      <c r="E27" s="226" t="s">
        <v>972</v>
      </c>
      <c r="F27" s="203" t="s">
        <v>565</v>
      </c>
      <c r="G27" s="203">
        <v>6</v>
      </c>
      <c r="H27" s="203" t="s">
        <v>834</v>
      </c>
      <c r="I27" s="203" t="s">
        <v>850</v>
      </c>
      <c r="J27" s="203" t="s">
        <v>851</v>
      </c>
      <c r="K27" s="203">
        <v>8874132869</v>
      </c>
    </row>
    <row r="28" spans="2:11" x14ac:dyDescent="0.25">
      <c r="B28" s="203">
        <v>9</v>
      </c>
      <c r="C28" s="246">
        <v>45414</v>
      </c>
      <c r="D28" s="226" t="s">
        <v>973</v>
      </c>
      <c r="E28" s="226" t="s">
        <v>974</v>
      </c>
      <c r="F28" s="203" t="s">
        <v>565</v>
      </c>
      <c r="G28" s="203">
        <v>6</v>
      </c>
      <c r="H28" s="203" t="s">
        <v>834</v>
      </c>
      <c r="I28" s="203" t="s">
        <v>852</v>
      </c>
      <c r="J28" s="203" t="s">
        <v>853</v>
      </c>
      <c r="K28" s="203">
        <v>7696981625</v>
      </c>
    </row>
    <row r="29" spans="2:11" x14ac:dyDescent="0.25">
      <c r="B29" s="203">
        <v>10</v>
      </c>
      <c r="C29" s="246">
        <v>45414</v>
      </c>
      <c r="D29" s="226" t="s">
        <v>973</v>
      </c>
      <c r="E29" s="226" t="s">
        <v>975</v>
      </c>
      <c r="F29" s="203" t="s">
        <v>565</v>
      </c>
      <c r="G29" s="203">
        <v>5</v>
      </c>
      <c r="H29" s="203" t="s">
        <v>834</v>
      </c>
      <c r="I29" s="203" t="s">
        <v>854</v>
      </c>
      <c r="J29" s="203" t="s">
        <v>855</v>
      </c>
      <c r="K29" s="203">
        <v>7530947442</v>
      </c>
    </row>
    <row r="30" spans="2:11" x14ac:dyDescent="0.25">
      <c r="B30" s="203">
        <v>11</v>
      </c>
      <c r="C30" s="246">
        <v>45414</v>
      </c>
      <c r="D30" s="226" t="s">
        <v>973</v>
      </c>
      <c r="E30" s="226" t="s">
        <v>975</v>
      </c>
      <c r="F30" s="203" t="s">
        <v>565</v>
      </c>
      <c r="G30" s="203">
        <v>5</v>
      </c>
      <c r="H30" s="203" t="s">
        <v>834</v>
      </c>
      <c r="I30" s="203" t="s">
        <v>856</v>
      </c>
      <c r="J30" s="203" t="s">
        <v>857</v>
      </c>
      <c r="K30" s="208"/>
    </row>
    <row r="31" spans="2:11" x14ac:dyDescent="0.25">
      <c r="B31" s="203">
        <v>12</v>
      </c>
      <c r="C31" s="246">
        <v>45445</v>
      </c>
      <c r="D31" s="226" t="s">
        <v>976</v>
      </c>
      <c r="E31" s="226" t="s">
        <v>977</v>
      </c>
      <c r="F31" s="203" t="s">
        <v>565</v>
      </c>
      <c r="G31" s="203">
        <v>5</v>
      </c>
      <c r="H31" s="203" t="s">
        <v>834</v>
      </c>
      <c r="I31" s="203" t="s">
        <v>858</v>
      </c>
      <c r="J31" s="203" t="s">
        <v>859</v>
      </c>
      <c r="K31" s="208"/>
    </row>
    <row r="32" spans="2:11" x14ac:dyDescent="0.25">
      <c r="B32" s="203">
        <v>13</v>
      </c>
      <c r="C32" s="246">
        <v>45445</v>
      </c>
      <c r="D32" s="226" t="s">
        <v>975</v>
      </c>
      <c r="E32" s="226" t="s">
        <v>978</v>
      </c>
      <c r="F32" s="203" t="s">
        <v>565</v>
      </c>
      <c r="G32" s="203">
        <v>5</v>
      </c>
      <c r="H32" s="203" t="s">
        <v>834</v>
      </c>
      <c r="I32" s="203" t="s">
        <v>860</v>
      </c>
      <c r="J32" s="203" t="s">
        <v>861</v>
      </c>
      <c r="K32" s="208"/>
    </row>
    <row r="33" spans="2:11" x14ac:dyDescent="0.25">
      <c r="B33" s="203">
        <v>14</v>
      </c>
      <c r="C33" s="246">
        <v>45445</v>
      </c>
      <c r="D33" s="226" t="s">
        <v>978</v>
      </c>
      <c r="E33" s="226" t="s">
        <v>979</v>
      </c>
      <c r="F33" s="203" t="s">
        <v>565</v>
      </c>
      <c r="G33" s="203">
        <v>5</v>
      </c>
      <c r="H33" s="203" t="s">
        <v>834</v>
      </c>
      <c r="I33" s="203" t="s">
        <v>862</v>
      </c>
      <c r="J33" s="203" t="s">
        <v>863</v>
      </c>
      <c r="K33" s="208"/>
    </row>
    <row r="34" spans="2:11" x14ac:dyDescent="0.25">
      <c r="B34" s="203">
        <v>15</v>
      </c>
      <c r="C34" s="246">
        <v>45445</v>
      </c>
      <c r="D34" s="226" t="s">
        <v>978</v>
      </c>
      <c r="E34" s="226" t="s">
        <v>980</v>
      </c>
      <c r="F34" s="203" t="s">
        <v>565</v>
      </c>
      <c r="G34" s="203">
        <v>8</v>
      </c>
      <c r="H34" s="203" t="s">
        <v>834</v>
      </c>
      <c r="I34" s="203" t="s">
        <v>864</v>
      </c>
      <c r="J34" s="203" t="s">
        <v>865</v>
      </c>
      <c r="K34" s="208"/>
    </row>
    <row r="35" spans="2:11" x14ac:dyDescent="0.25">
      <c r="B35" s="203">
        <v>16</v>
      </c>
      <c r="C35" s="246">
        <v>45445</v>
      </c>
      <c r="D35" s="226" t="s">
        <v>980</v>
      </c>
      <c r="E35" s="226" t="s">
        <v>981</v>
      </c>
      <c r="F35" s="203" t="s">
        <v>565</v>
      </c>
      <c r="G35" s="203">
        <v>8</v>
      </c>
      <c r="H35" s="203" t="s">
        <v>834</v>
      </c>
      <c r="I35" s="203" t="s">
        <v>866</v>
      </c>
      <c r="J35" s="203" t="s">
        <v>867</v>
      </c>
      <c r="K35" s="208">
        <v>8172938867</v>
      </c>
    </row>
    <row r="36" spans="2:11" x14ac:dyDescent="0.25">
      <c r="B36" s="203">
        <v>17</v>
      </c>
      <c r="C36" s="246">
        <v>45445</v>
      </c>
      <c r="D36" s="226" t="s">
        <v>980</v>
      </c>
      <c r="E36" s="226" t="s">
        <v>982</v>
      </c>
      <c r="F36" s="203" t="s">
        <v>565</v>
      </c>
      <c r="G36" s="203">
        <v>12</v>
      </c>
      <c r="H36" s="203" t="s">
        <v>834</v>
      </c>
      <c r="I36" s="203" t="s">
        <v>868</v>
      </c>
      <c r="J36" s="203" t="s">
        <v>869</v>
      </c>
      <c r="K36" s="208">
        <v>9838775002</v>
      </c>
    </row>
    <row r="37" spans="2:11" x14ac:dyDescent="0.25">
      <c r="B37" s="203">
        <v>18</v>
      </c>
      <c r="C37" s="246">
        <v>45445</v>
      </c>
      <c r="D37" s="226" t="s">
        <v>982</v>
      </c>
      <c r="E37" s="226" t="s">
        <v>983</v>
      </c>
      <c r="F37" s="203" t="s">
        <v>565</v>
      </c>
      <c r="G37" s="203">
        <v>12</v>
      </c>
      <c r="H37" s="203" t="s">
        <v>834</v>
      </c>
      <c r="I37" s="203" t="s">
        <v>870</v>
      </c>
      <c r="J37" s="203" t="s">
        <v>871</v>
      </c>
      <c r="K37" s="208"/>
    </row>
    <row r="38" spans="2:11" x14ac:dyDescent="0.25">
      <c r="B38" s="203">
        <v>19</v>
      </c>
      <c r="C38" s="246">
        <v>45445</v>
      </c>
      <c r="D38" s="226" t="s">
        <v>982</v>
      </c>
      <c r="E38" s="226" t="s">
        <v>983</v>
      </c>
      <c r="F38" s="203" t="s">
        <v>565</v>
      </c>
      <c r="G38" s="203">
        <v>12</v>
      </c>
      <c r="H38" s="203" t="s">
        <v>834</v>
      </c>
      <c r="I38" s="203" t="s">
        <v>872</v>
      </c>
      <c r="J38" s="203" t="s">
        <v>873</v>
      </c>
      <c r="K38" s="208"/>
    </row>
    <row r="39" spans="2:11" x14ac:dyDescent="0.25">
      <c r="B39" s="203">
        <v>20</v>
      </c>
      <c r="C39" s="246">
        <v>45445</v>
      </c>
      <c r="D39" s="226" t="s">
        <v>982</v>
      </c>
      <c r="E39" s="226" t="s">
        <v>984</v>
      </c>
      <c r="F39" s="203" t="s">
        <v>565</v>
      </c>
      <c r="G39" s="203">
        <v>12</v>
      </c>
      <c r="H39" s="203" t="s">
        <v>834</v>
      </c>
      <c r="I39" s="203" t="s">
        <v>874</v>
      </c>
      <c r="J39" s="203" t="s">
        <v>875</v>
      </c>
      <c r="K39" s="208"/>
    </row>
    <row r="40" spans="2:11" x14ac:dyDescent="0.25">
      <c r="B40" s="203">
        <v>21</v>
      </c>
      <c r="C40" s="246">
        <v>45475</v>
      </c>
      <c r="D40" s="226" t="s">
        <v>984</v>
      </c>
      <c r="E40" s="226" t="s">
        <v>985</v>
      </c>
      <c r="F40" s="203" t="s">
        <v>565</v>
      </c>
      <c r="G40" s="203">
        <v>5</v>
      </c>
      <c r="H40" s="203" t="s">
        <v>834</v>
      </c>
      <c r="I40" s="203" t="s">
        <v>876</v>
      </c>
      <c r="J40" s="203" t="s">
        <v>877</v>
      </c>
      <c r="K40" s="208">
        <v>983848773</v>
      </c>
    </row>
    <row r="41" spans="2:11" x14ac:dyDescent="0.25">
      <c r="B41" s="203">
        <v>22</v>
      </c>
      <c r="C41" s="246">
        <v>45475</v>
      </c>
      <c r="D41" s="226" t="s">
        <v>984</v>
      </c>
      <c r="E41" s="226" t="s">
        <v>986</v>
      </c>
      <c r="F41" s="203" t="s">
        <v>565</v>
      </c>
      <c r="G41" s="203">
        <v>5</v>
      </c>
      <c r="H41" s="203" t="s">
        <v>834</v>
      </c>
      <c r="I41" s="203" t="s">
        <v>878</v>
      </c>
      <c r="J41" s="203" t="s">
        <v>879</v>
      </c>
      <c r="K41" s="208"/>
    </row>
    <row r="42" spans="2:11" x14ac:dyDescent="0.25">
      <c r="B42" s="203">
        <v>23</v>
      </c>
      <c r="C42" s="246">
        <v>45475</v>
      </c>
      <c r="D42" s="226" t="s">
        <v>986</v>
      </c>
      <c r="E42" s="226" t="s">
        <v>987</v>
      </c>
      <c r="F42" s="203" t="s">
        <v>565</v>
      </c>
      <c r="G42" s="203">
        <v>5</v>
      </c>
      <c r="H42" s="203" t="s">
        <v>834</v>
      </c>
      <c r="I42" s="203" t="s">
        <v>880</v>
      </c>
      <c r="J42" s="203" t="s">
        <v>881</v>
      </c>
      <c r="K42" s="208">
        <v>9628157233</v>
      </c>
    </row>
    <row r="43" spans="2:11" x14ac:dyDescent="0.25">
      <c r="B43" s="203">
        <v>24</v>
      </c>
      <c r="C43" s="246">
        <v>45475</v>
      </c>
      <c r="D43" s="226" t="s">
        <v>986</v>
      </c>
      <c r="E43" s="226" t="s">
        <v>988</v>
      </c>
      <c r="F43" s="203" t="s">
        <v>565</v>
      </c>
      <c r="G43" s="203">
        <v>5</v>
      </c>
      <c r="H43" s="203" t="s">
        <v>834</v>
      </c>
      <c r="I43" s="203" t="s">
        <v>882</v>
      </c>
      <c r="J43" s="203" t="s">
        <v>883</v>
      </c>
      <c r="K43" s="208"/>
    </row>
    <row r="44" spans="2:11" x14ac:dyDescent="0.25">
      <c r="B44" s="203">
        <v>25</v>
      </c>
      <c r="C44" s="246">
        <v>45475</v>
      </c>
      <c r="D44" s="226" t="s">
        <v>989</v>
      </c>
      <c r="E44" s="226" t="s">
        <v>990</v>
      </c>
      <c r="F44" s="203" t="s">
        <v>565</v>
      </c>
      <c r="G44" s="203">
        <v>5</v>
      </c>
      <c r="H44" s="203" t="s">
        <v>834</v>
      </c>
      <c r="I44" s="203" t="s">
        <v>884</v>
      </c>
      <c r="J44" s="203" t="s">
        <v>885</v>
      </c>
      <c r="K44" s="208"/>
    </row>
    <row r="45" spans="2:11" x14ac:dyDescent="0.25">
      <c r="B45" s="203">
        <v>26</v>
      </c>
      <c r="C45" s="246">
        <v>45475</v>
      </c>
      <c r="D45" s="226" t="s">
        <v>988</v>
      </c>
      <c r="E45" s="226" t="s">
        <v>991</v>
      </c>
      <c r="F45" s="203" t="s">
        <v>565</v>
      </c>
      <c r="G45" s="203">
        <v>8</v>
      </c>
      <c r="H45" s="203" t="s">
        <v>834</v>
      </c>
      <c r="I45" s="203" t="s">
        <v>886</v>
      </c>
      <c r="J45" s="203" t="s">
        <v>887</v>
      </c>
      <c r="K45" s="208"/>
    </row>
    <row r="46" spans="2:11" x14ac:dyDescent="0.25">
      <c r="B46" s="203">
        <v>27</v>
      </c>
      <c r="C46" s="246">
        <v>45475</v>
      </c>
      <c r="D46" s="226" t="s">
        <v>988</v>
      </c>
      <c r="E46" s="226" t="s">
        <v>992</v>
      </c>
      <c r="F46" s="203" t="s">
        <v>565</v>
      </c>
      <c r="G46" s="203">
        <v>8</v>
      </c>
      <c r="H46" s="203" t="s">
        <v>834</v>
      </c>
      <c r="I46" s="203" t="s">
        <v>888</v>
      </c>
      <c r="J46" s="203" t="s">
        <v>889</v>
      </c>
      <c r="K46" s="208"/>
    </row>
    <row r="47" spans="2:11" x14ac:dyDescent="0.25">
      <c r="B47" s="203">
        <v>28</v>
      </c>
      <c r="C47" s="246">
        <v>45475</v>
      </c>
      <c r="D47" s="226" t="s">
        <v>993</v>
      </c>
      <c r="E47" s="226" t="s">
        <v>994</v>
      </c>
      <c r="F47" s="203" t="s">
        <v>565</v>
      </c>
      <c r="G47" s="203">
        <v>12</v>
      </c>
      <c r="H47" s="203" t="s">
        <v>834</v>
      </c>
      <c r="I47" s="203" t="s">
        <v>890</v>
      </c>
      <c r="J47" s="203" t="s">
        <v>891</v>
      </c>
      <c r="K47" s="208"/>
    </row>
    <row r="48" spans="2:11" x14ac:dyDescent="0.25">
      <c r="B48" s="203">
        <v>29</v>
      </c>
      <c r="C48" s="246">
        <v>45506</v>
      </c>
      <c r="D48" s="226" t="s">
        <v>993</v>
      </c>
      <c r="E48" s="226" t="s">
        <v>994</v>
      </c>
      <c r="F48" s="203" t="s">
        <v>565</v>
      </c>
      <c r="G48" s="203">
        <v>12</v>
      </c>
      <c r="H48" s="203" t="s">
        <v>834</v>
      </c>
      <c r="I48" s="203" t="s">
        <v>892</v>
      </c>
      <c r="J48" s="203" t="s">
        <v>893</v>
      </c>
      <c r="K48" s="208"/>
    </row>
    <row r="49" spans="2:11" x14ac:dyDescent="0.25">
      <c r="B49" s="203">
        <v>30</v>
      </c>
      <c r="C49" s="246">
        <v>45506</v>
      </c>
      <c r="D49" s="226" t="s">
        <v>994</v>
      </c>
      <c r="E49" s="226" t="s">
        <v>995</v>
      </c>
      <c r="F49" s="203" t="s">
        <v>565</v>
      </c>
      <c r="G49" s="203">
        <v>6</v>
      </c>
      <c r="H49" s="203" t="s">
        <v>834</v>
      </c>
      <c r="I49" s="203" t="s">
        <v>894</v>
      </c>
      <c r="J49" s="203" t="s">
        <v>895</v>
      </c>
      <c r="K49" s="208"/>
    </row>
    <row r="50" spans="2:11" x14ac:dyDescent="0.25">
      <c r="B50" s="203">
        <v>31</v>
      </c>
      <c r="C50" s="246">
        <v>45506</v>
      </c>
      <c r="D50" s="226" t="s">
        <v>995</v>
      </c>
      <c r="E50" s="226" t="s">
        <v>996</v>
      </c>
      <c r="F50" s="203" t="s">
        <v>565</v>
      </c>
      <c r="G50" s="203">
        <v>6</v>
      </c>
      <c r="H50" s="203" t="s">
        <v>834</v>
      </c>
      <c r="I50" s="203" t="s">
        <v>896</v>
      </c>
      <c r="J50" s="203" t="s">
        <v>897</v>
      </c>
      <c r="K50" s="208"/>
    </row>
    <row r="51" spans="2:11" x14ac:dyDescent="0.25">
      <c r="B51" s="203">
        <v>32</v>
      </c>
      <c r="C51" s="246">
        <v>45506</v>
      </c>
      <c r="D51" s="226" t="s">
        <v>995</v>
      </c>
      <c r="E51" s="226" t="s">
        <v>997</v>
      </c>
      <c r="F51" s="203" t="s">
        <v>565</v>
      </c>
      <c r="G51" s="203">
        <v>5</v>
      </c>
      <c r="H51" s="203" t="s">
        <v>834</v>
      </c>
      <c r="I51" s="203" t="s">
        <v>898</v>
      </c>
      <c r="J51" s="203" t="s">
        <v>899</v>
      </c>
      <c r="K51" s="208"/>
    </row>
    <row r="52" spans="2:11" x14ac:dyDescent="0.25">
      <c r="B52" s="203">
        <v>33</v>
      </c>
      <c r="C52" s="246">
        <v>45506</v>
      </c>
      <c r="D52" s="226" t="s">
        <v>995</v>
      </c>
      <c r="E52" s="226" t="s">
        <v>998</v>
      </c>
      <c r="F52" s="203" t="s">
        <v>565</v>
      </c>
      <c r="G52" s="203">
        <v>5</v>
      </c>
      <c r="H52" s="203" t="s">
        <v>834</v>
      </c>
      <c r="I52" s="203" t="s">
        <v>900</v>
      </c>
      <c r="J52" s="203" t="s">
        <v>901</v>
      </c>
      <c r="K52" s="208"/>
    </row>
    <row r="53" spans="2:11" x14ac:dyDescent="0.25">
      <c r="B53" s="203">
        <v>34</v>
      </c>
      <c r="C53" s="246">
        <v>45506</v>
      </c>
      <c r="D53" s="226" t="s">
        <v>998</v>
      </c>
      <c r="E53" s="226" t="s">
        <v>999</v>
      </c>
      <c r="F53" s="203" t="s">
        <v>565</v>
      </c>
      <c r="G53" s="203">
        <v>5</v>
      </c>
      <c r="H53" s="203" t="s">
        <v>834</v>
      </c>
      <c r="I53" s="203" t="s">
        <v>902</v>
      </c>
      <c r="J53" s="203" t="s">
        <v>903</v>
      </c>
      <c r="K53" s="208"/>
    </row>
    <row r="54" spans="2:11" x14ac:dyDescent="0.25">
      <c r="B54" s="203">
        <v>35</v>
      </c>
      <c r="C54" s="246">
        <v>45506</v>
      </c>
      <c r="D54" s="226" t="s">
        <v>998</v>
      </c>
      <c r="E54" s="226" t="s">
        <v>999</v>
      </c>
      <c r="F54" s="203" t="s">
        <v>565</v>
      </c>
      <c r="G54" s="203">
        <v>5</v>
      </c>
      <c r="H54" s="203" t="s">
        <v>834</v>
      </c>
      <c r="I54" s="203" t="s">
        <v>904</v>
      </c>
      <c r="J54" s="203" t="s">
        <v>905</v>
      </c>
      <c r="K54" s="208"/>
    </row>
    <row r="55" spans="2:11" x14ac:dyDescent="0.25">
      <c r="B55" s="203">
        <v>36</v>
      </c>
      <c r="C55" s="246">
        <v>45506</v>
      </c>
      <c r="D55" s="226" t="s">
        <v>998</v>
      </c>
      <c r="E55" s="226" t="s">
        <v>1000</v>
      </c>
      <c r="F55" s="203" t="s">
        <v>565</v>
      </c>
      <c r="G55" s="203">
        <v>5</v>
      </c>
      <c r="H55" s="203" t="s">
        <v>834</v>
      </c>
      <c r="I55" s="203" t="s">
        <v>906</v>
      </c>
      <c r="J55" s="203" t="s">
        <v>907</v>
      </c>
      <c r="K55" s="208"/>
    </row>
    <row r="56" spans="2:11" x14ac:dyDescent="0.25">
      <c r="B56" s="203">
        <v>37</v>
      </c>
      <c r="C56" s="246">
        <v>45506</v>
      </c>
      <c r="D56" s="226" t="s">
        <v>993</v>
      </c>
      <c r="E56" s="226" t="s">
        <v>1001</v>
      </c>
      <c r="F56" s="203" t="s">
        <v>565</v>
      </c>
      <c r="G56" s="203">
        <v>8</v>
      </c>
      <c r="H56" s="203" t="s">
        <v>834</v>
      </c>
      <c r="I56" s="203" t="s">
        <v>908</v>
      </c>
      <c r="J56" s="203" t="s">
        <v>909</v>
      </c>
      <c r="K56" s="208"/>
    </row>
    <row r="57" spans="2:11" x14ac:dyDescent="0.25">
      <c r="B57" s="203">
        <v>38</v>
      </c>
      <c r="C57" s="246">
        <v>45628</v>
      </c>
      <c r="D57" s="226" t="s">
        <v>993</v>
      </c>
      <c r="E57" s="226" t="s">
        <v>1001</v>
      </c>
      <c r="F57" s="203" t="s">
        <v>565</v>
      </c>
      <c r="G57" s="203">
        <v>8</v>
      </c>
      <c r="H57" s="203" t="s">
        <v>834</v>
      </c>
      <c r="I57" s="203" t="s">
        <v>910</v>
      </c>
      <c r="J57" s="203" t="s">
        <v>911</v>
      </c>
      <c r="K57" s="208"/>
    </row>
    <row r="58" spans="2:11" x14ac:dyDescent="0.25">
      <c r="B58" s="203">
        <v>39</v>
      </c>
      <c r="C58" s="246">
        <v>45628</v>
      </c>
      <c r="D58" s="226" t="s">
        <v>989</v>
      </c>
      <c r="E58" s="226" t="s">
        <v>1002</v>
      </c>
      <c r="F58" s="203" t="s">
        <v>565</v>
      </c>
      <c r="G58" s="203">
        <v>12</v>
      </c>
      <c r="H58" s="203" t="s">
        <v>834</v>
      </c>
      <c r="I58" s="203" t="s">
        <v>912</v>
      </c>
      <c r="J58" s="203" t="s">
        <v>913</v>
      </c>
      <c r="K58" s="208">
        <v>7565059417</v>
      </c>
    </row>
    <row r="59" spans="2:11" x14ac:dyDescent="0.25">
      <c r="B59" s="203">
        <v>40</v>
      </c>
      <c r="C59" s="246">
        <v>45628</v>
      </c>
      <c r="D59" s="226" t="s">
        <v>1003</v>
      </c>
      <c r="E59" s="226" t="s">
        <v>1004</v>
      </c>
      <c r="F59" s="203" t="s">
        <v>565</v>
      </c>
      <c r="G59" s="203">
        <v>12</v>
      </c>
      <c r="H59" s="203" t="s">
        <v>834</v>
      </c>
      <c r="I59" s="203" t="s">
        <v>914</v>
      </c>
      <c r="J59" s="203" t="s">
        <v>915</v>
      </c>
      <c r="K59" s="208"/>
    </row>
    <row r="60" spans="2:11" x14ac:dyDescent="0.25">
      <c r="B60" s="203">
        <v>41</v>
      </c>
      <c r="C60" s="246">
        <v>45628</v>
      </c>
      <c r="D60" s="226" t="s">
        <v>1005</v>
      </c>
      <c r="E60" s="226" t="s">
        <v>1006</v>
      </c>
      <c r="F60" s="203" t="s">
        <v>565</v>
      </c>
      <c r="G60" s="203">
        <v>6</v>
      </c>
      <c r="H60" s="203" t="s">
        <v>834</v>
      </c>
      <c r="I60" s="203" t="s">
        <v>916</v>
      </c>
      <c r="J60" s="203" t="s">
        <v>917</v>
      </c>
      <c r="K60" s="208"/>
    </row>
    <row r="61" spans="2:11" x14ac:dyDescent="0.25">
      <c r="B61" s="203">
        <v>42</v>
      </c>
      <c r="C61" s="246">
        <v>45628</v>
      </c>
      <c r="D61" s="226" t="s">
        <v>1005</v>
      </c>
      <c r="E61" s="226" t="s">
        <v>1007</v>
      </c>
      <c r="F61" s="203" t="s">
        <v>565</v>
      </c>
      <c r="G61" s="203">
        <v>6</v>
      </c>
      <c r="H61" s="203" t="s">
        <v>834</v>
      </c>
      <c r="I61" s="203" t="s">
        <v>918</v>
      </c>
      <c r="J61" s="203" t="s">
        <v>919</v>
      </c>
      <c r="K61" s="208"/>
    </row>
    <row r="62" spans="2:11" x14ac:dyDescent="0.25">
      <c r="B62" s="203">
        <v>43</v>
      </c>
      <c r="C62" s="246">
        <v>45628</v>
      </c>
      <c r="D62" s="226" t="s">
        <v>1008</v>
      </c>
      <c r="E62" s="226" t="s">
        <v>1009</v>
      </c>
      <c r="F62" s="203" t="s">
        <v>565</v>
      </c>
      <c r="G62" s="203">
        <v>5</v>
      </c>
      <c r="H62" s="203" t="s">
        <v>834</v>
      </c>
      <c r="I62" s="203" t="s">
        <v>920</v>
      </c>
      <c r="J62" s="203" t="s">
        <v>921</v>
      </c>
      <c r="K62" s="208"/>
    </row>
    <row r="63" spans="2:11" x14ac:dyDescent="0.25">
      <c r="B63" s="203">
        <v>44</v>
      </c>
      <c r="C63" s="203" t="s">
        <v>922</v>
      </c>
      <c r="D63" s="226" t="s">
        <v>1009</v>
      </c>
      <c r="E63" s="226" t="s">
        <v>1010</v>
      </c>
      <c r="F63" s="203" t="s">
        <v>565</v>
      </c>
      <c r="G63" s="203">
        <v>5</v>
      </c>
      <c r="H63" s="203" t="s">
        <v>834</v>
      </c>
      <c r="I63" s="203" t="s">
        <v>923</v>
      </c>
      <c r="J63" s="203" t="s">
        <v>924</v>
      </c>
      <c r="K63" s="208"/>
    </row>
    <row r="64" spans="2:11" x14ac:dyDescent="0.25">
      <c r="B64" s="203">
        <v>45</v>
      </c>
      <c r="C64" s="203" t="s">
        <v>922</v>
      </c>
      <c r="D64" s="226" t="s">
        <v>1009</v>
      </c>
      <c r="E64" s="226" t="s">
        <v>1011</v>
      </c>
      <c r="F64" s="203" t="s">
        <v>565</v>
      </c>
      <c r="G64" s="203">
        <v>5</v>
      </c>
      <c r="H64" s="203" t="s">
        <v>834</v>
      </c>
      <c r="I64" s="203" t="s">
        <v>925</v>
      </c>
      <c r="J64" s="203" t="s">
        <v>926</v>
      </c>
      <c r="K64" s="208"/>
    </row>
    <row r="65" spans="2:11" x14ac:dyDescent="0.25">
      <c r="B65" s="203">
        <v>46</v>
      </c>
      <c r="C65" s="203" t="s">
        <v>922</v>
      </c>
      <c r="D65" s="226" t="s">
        <v>1011</v>
      </c>
      <c r="E65" s="226" t="s">
        <v>1012</v>
      </c>
      <c r="F65" s="203" t="s">
        <v>565</v>
      </c>
      <c r="G65" s="203">
        <v>5</v>
      </c>
      <c r="H65" s="203" t="s">
        <v>834</v>
      </c>
      <c r="I65" s="203" t="s">
        <v>927</v>
      </c>
      <c r="J65" s="203" t="s">
        <v>928</v>
      </c>
      <c r="K65" s="208"/>
    </row>
    <row r="66" spans="2:11" x14ac:dyDescent="0.25">
      <c r="B66" s="203">
        <v>47</v>
      </c>
      <c r="C66" s="203" t="s">
        <v>922</v>
      </c>
      <c r="D66" s="226" t="s">
        <v>1011</v>
      </c>
      <c r="E66" s="226" t="s">
        <v>1012</v>
      </c>
      <c r="F66" s="203" t="s">
        <v>565</v>
      </c>
      <c r="G66" s="203">
        <v>5</v>
      </c>
      <c r="H66" s="203" t="s">
        <v>834</v>
      </c>
      <c r="I66" s="203" t="s">
        <v>929</v>
      </c>
      <c r="J66" s="203" t="s">
        <v>924</v>
      </c>
      <c r="K66" s="208"/>
    </row>
    <row r="67" spans="2:11" x14ac:dyDescent="0.25">
      <c r="B67" s="203">
        <v>48</v>
      </c>
      <c r="C67" s="203" t="s">
        <v>922</v>
      </c>
      <c r="D67" s="226" t="s">
        <v>1012</v>
      </c>
      <c r="E67" s="226" t="s">
        <v>1013</v>
      </c>
      <c r="F67" s="203" t="s">
        <v>565</v>
      </c>
      <c r="G67" s="203">
        <v>8</v>
      </c>
      <c r="H67" s="203" t="s">
        <v>834</v>
      </c>
      <c r="I67" s="203" t="s">
        <v>930</v>
      </c>
      <c r="J67" s="203" t="s">
        <v>931</v>
      </c>
      <c r="K67" s="208"/>
    </row>
    <row r="68" spans="2:11" x14ac:dyDescent="0.25">
      <c r="B68" s="203">
        <v>49</v>
      </c>
      <c r="C68" s="203" t="s">
        <v>922</v>
      </c>
      <c r="D68" s="226" t="s">
        <v>1014</v>
      </c>
      <c r="E68" s="226" t="s">
        <v>1015</v>
      </c>
      <c r="F68" s="203" t="s">
        <v>565</v>
      </c>
      <c r="G68" s="203">
        <v>8</v>
      </c>
      <c r="H68" s="203" t="s">
        <v>834</v>
      </c>
      <c r="I68" s="203" t="s">
        <v>932</v>
      </c>
      <c r="J68" s="203" t="s">
        <v>933</v>
      </c>
      <c r="K68" s="208"/>
    </row>
    <row r="69" spans="2:11" x14ac:dyDescent="0.25">
      <c r="B69" s="203">
        <v>50</v>
      </c>
      <c r="C69" s="203" t="s">
        <v>922</v>
      </c>
      <c r="D69" s="226" t="s">
        <v>1014</v>
      </c>
      <c r="E69" s="226" t="s">
        <v>1015</v>
      </c>
      <c r="F69" s="203" t="s">
        <v>565</v>
      </c>
      <c r="G69" s="203">
        <v>12</v>
      </c>
      <c r="H69" s="203" t="s">
        <v>834</v>
      </c>
      <c r="I69" s="203" t="s">
        <v>920</v>
      </c>
      <c r="J69" s="203" t="s">
        <v>934</v>
      </c>
      <c r="K69" s="208"/>
    </row>
    <row r="70" spans="2:11" x14ac:dyDescent="0.25">
      <c r="B70" s="203">
        <v>51</v>
      </c>
      <c r="C70" s="203" t="s">
        <v>935</v>
      </c>
      <c r="D70" s="226" t="s">
        <v>1016</v>
      </c>
      <c r="E70" s="226" t="s">
        <v>1017</v>
      </c>
      <c r="F70" s="203" t="s">
        <v>565</v>
      </c>
      <c r="G70" s="203">
        <v>12</v>
      </c>
      <c r="H70" s="203" t="s">
        <v>834</v>
      </c>
      <c r="I70" s="203" t="s">
        <v>936</v>
      </c>
      <c r="J70" s="203" t="s">
        <v>915</v>
      </c>
      <c r="K70" s="208"/>
    </row>
    <row r="71" spans="2:11" x14ac:dyDescent="0.25">
      <c r="B71" s="203">
        <v>52</v>
      </c>
      <c r="C71" s="203" t="s">
        <v>935</v>
      </c>
      <c r="D71" s="226" t="s">
        <v>1016</v>
      </c>
      <c r="E71" s="226" t="s">
        <v>1018</v>
      </c>
      <c r="F71" s="203" t="s">
        <v>565</v>
      </c>
      <c r="G71" s="203">
        <v>6</v>
      </c>
      <c r="H71" s="203" t="s">
        <v>834</v>
      </c>
      <c r="I71" s="203" t="s">
        <v>937</v>
      </c>
      <c r="J71" s="203" t="s">
        <v>938</v>
      </c>
      <c r="K71" s="208"/>
    </row>
    <row r="72" spans="2:11" x14ac:dyDescent="0.25">
      <c r="B72" s="203">
        <v>53</v>
      </c>
      <c r="C72" s="203" t="s">
        <v>935</v>
      </c>
      <c r="D72" s="226" t="s">
        <v>1016</v>
      </c>
      <c r="E72" s="226" t="s">
        <v>1019</v>
      </c>
      <c r="F72" s="203" t="s">
        <v>565</v>
      </c>
      <c r="G72" s="203">
        <v>6</v>
      </c>
      <c r="H72" s="203" t="s">
        <v>834</v>
      </c>
      <c r="I72" s="203" t="s">
        <v>939</v>
      </c>
      <c r="J72" s="203" t="s">
        <v>940</v>
      </c>
      <c r="K72" s="208"/>
    </row>
    <row r="73" spans="2:11" x14ac:dyDescent="0.25">
      <c r="B73" s="203">
        <v>54</v>
      </c>
      <c r="C73" s="203" t="s">
        <v>935</v>
      </c>
      <c r="D73" s="226" t="s">
        <v>1016</v>
      </c>
      <c r="E73" s="226" t="s">
        <v>1019</v>
      </c>
      <c r="F73" s="203" t="s">
        <v>565</v>
      </c>
      <c r="G73" s="203">
        <v>5</v>
      </c>
      <c r="H73" s="203" t="s">
        <v>834</v>
      </c>
      <c r="I73" s="203" t="s">
        <v>941</v>
      </c>
      <c r="J73" s="203" t="s">
        <v>921</v>
      </c>
      <c r="K73" s="208"/>
    </row>
    <row r="74" spans="2:11" x14ac:dyDescent="0.25">
      <c r="B74" s="203">
        <v>55</v>
      </c>
      <c r="C74" s="203" t="s">
        <v>935</v>
      </c>
      <c r="D74" s="226" t="s">
        <v>1019</v>
      </c>
      <c r="E74" s="226" t="s">
        <v>1020</v>
      </c>
      <c r="F74" s="203" t="s">
        <v>565</v>
      </c>
      <c r="G74" s="203">
        <v>5</v>
      </c>
      <c r="H74" s="203" t="s">
        <v>834</v>
      </c>
      <c r="I74" s="203" t="s">
        <v>942</v>
      </c>
      <c r="J74" s="203" t="s">
        <v>943</v>
      </c>
      <c r="K74" s="208"/>
    </row>
    <row r="75" spans="2:11" x14ac:dyDescent="0.25">
      <c r="B75" s="203">
        <v>56</v>
      </c>
      <c r="C75" s="203" t="s">
        <v>935</v>
      </c>
      <c r="D75" s="226" t="s">
        <v>1021</v>
      </c>
      <c r="E75" s="226" t="s">
        <v>1019</v>
      </c>
      <c r="F75" s="203" t="s">
        <v>565</v>
      </c>
      <c r="G75" s="203">
        <v>5</v>
      </c>
      <c r="H75" s="203" t="s">
        <v>834</v>
      </c>
      <c r="I75" s="203" t="s">
        <v>944</v>
      </c>
      <c r="J75" s="203" t="s">
        <v>945</v>
      </c>
      <c r="K75" s="208"/>
    </row>
    <row r="76" spans="2:11" x14ac:dyDescent="0.25">
      <c r="B76" s="203">
        <v>57</v>
      </c>
      <c r="C76" s="203" t="s">
        <v>935</v>
      </c>
      <c r="D76" s="226" t="s">
        <v>1021</v>
      </c>
      <c r="E76" s="226" t="s">
        <v>1022</v>
      </c>
      <c r="F76" s="203" t="s">
        <v>565</v>
      </c>
      <c r="G76" s="203">
        <v>5</v>
      </c>
      <c r="H76" s="203" t="s">
        <v>834</v>
      </c>
      <c r="I76" s="203" t="s">
        <v>946</v>
      </c>
      <c r="J76" s="203" t="s">
        <v>919</v>
      </c>
      <c r="K76" s="208"/>
    </row>
    <row r="77" spans="2:11" x14ac:dyDescent="0.25">
      <c r="B77" s="203">
        <v>58</v>
      </c>
      <c r="C77" s="203" t="s">
        <v>935</v>
      </c>
      <c r="D77" s="226" t="s">
        <v>1021</v>
      </c>
      <c r="E77" s="226" t="s">
        <v>1023</v>
      </c>
      <c r="F77" s="203" t="s">
        <v>565</v>
      </c>
      <c r="G77" s="203">
        <v>5</v>
      </c>
      <c r="H77" s="203" t="s">
        <v>834</v>
      </c>
      <c r="I77" s="203" t="s">
        <v>947</v>
      </c>
      <c r="J77" s="203" t="s">
        <v>926</v>
      </c>
      <c r="K77" s="208"/>
    </row>
    <row r="78" spans="2:11" x14ac:dyDescent="0.25">
      <c r="B78" s="203">
        <v>59</v>
      </c>
      <c r="C78" s="203" t="s">
        <v>948</v>
      </c>
      <c r="D78" s="226" t="s">
        <v>1017</v>
      </c>
      <c r="E78" s="226" t="s">
        <v>1024</v>
      </c>
      <c r="F78" s="203" t="s">
        <v>565</v>
      </c>
      <c r="G78" s="203">
        <v>8</v>
      </c>
      <c r="H78" s="203" t="s">
        <v>834</v>
      </c>
      <c r="I78" s="203" t="s">
        <v>949</v>
      </c>
      <c r="J78" s="208"/>
      <c r="K78" s="208"/>
    </row>
    <row r="79" spans="2:11" x14ac:dyDescent="0.25">
      <c r="B79" s="203">
        <v>60</v>
      </c>
      <c r="C79" s="203" t="s">
        <v>948</v>
      </c>
      <c r="D79" s="226" t="s">
        <v>1024</v>
      </c>
      <c r="E79" s="226" t="s">
        <v>1025</v>
      </c>
      <c r="F79" s="203" t="s">
        <v>565</v>
      </c>
      <c r="G79" s="203">
        <v>8</v>
      </c>
      <c r="H79" s="203" t="s">
        <v>834</v>
      </c>
      <c r="I79" s="203" t="s">
        <v>950</v>
      </c>
      <c r="J79" s="203" t="s">
        <v>938</v>
      </c>
      <c r="K79" s="208"/>
    </row>
    <row r="80" spans="2:11" x14ac:dyDescent="0.25">
      <c r="B80" s="203">
        <v>61</v>
      </c>
      <c r="C80" s="203" t="s">
        <v>948</v>
      </c>
      <c r="D80" s="226" t="s">
        <v>1024</v>
      </c>
      <c r="E80" s="226" t="s">
        <v>1026</v>
      </c>
      <c r="F80" s="203" t="s">
        <v>565</v>
      </c>
      <c r="G80" s="203">
        <v>12</v>
      </c>
      <c r="H80" s="203" t="s">
        <v>834</v>
      </c>
      <c r="I80" s="203" t="s">
        <v>951</v>
      </c>
      <c r="J80" s="203" t="s">
        <v>934</v>
      </c>
      <c r="K80" s="208"/>
    </row>
    <row r="81" spans="2:11" x14ac:dyDescent="0.25">
      <c r="B81" s="203">
        <v>62</v>
      </c>
      <c r="C81" s="203" t="s">
        <v>948</v>
      </c>
      <c r="D81" s="226" t="s">
        <v>1027</v>
      </c>
      <c r="E81" s="226" t="s">
        <v>1028</v>
      </c>
      <c r="F81" s="203" t="s">
        <v>565</v>
      </c>
      <c r="G81" s="203">
        <v>12</v>
      </c>
      <c r="H81" s="203" t="s">
        <v>834</v>
      </c>
      <c r="I81" s="203" t="s">
        <v>952</v>
      </c>
      <c r="J81" s="203" t="s">
        <v>917</v>
      </c>
      <c r="K81" s="208"/>
    </row>
    <row r="82" spans="2:11" x14ac:dyDescent="0.25">
      <c r="B82" s="203">
        <v>63</v>
      </c>
      <c r="C82" s="203" t="s">
        <v>948</v>
      </c>
      <c r="D82" s="226" t="s">
        <v>1029</v>
      </c>
      <c r="E82" s="226" t="s">
        <v>1030</v>
      </c>
      <c r="F82" s="203" t="s">
        <v>565</v>
      </c>
      <c r="G82" s="203">
        <v>6</v>
      </c>
      <c r="H82" s="203" t="s">
        <v>834</v>
      </c>
      <c r="I82" s="203" t="s">
        <v>671</v>
      </c>
      <c r="J82" s="203" t="s">
        <v>928</v>
      </c>
      <c r="K82" s="208"/>
    </row>
    <row r="83" spans="2:11" x14ac:dyDescent="0.25">
      <c r="B83" s="203"/>
      <c r="C83" s="203"/>
      <c r="D83" s="226"/>
      <c r="E83" s="226"/>
      <c r="F83" s="203"/>
      <c r="G83" s="203">
        <f>SUM(G20:G82)</f>
        <v>458</v>
      </c>
      <c r="H83" s="203"/>
      <c r="I83" s="208"/>
      <c r="J83" s="208"/>
      <c r="K83" s="208"/>
    </row>
    <row r="84" spans="2:11" x14ac:dyDescent="0.25">
      <c r="B84" s="221"/>
      <c r="C84" s="223"/>
      <c r="D84" s="231"/>
      <c r="E84" s="231"/>
      <c r="F84" s="221"/>
      <c r="G84" s="221"/>
      <c r="H84" s="221"/>
    </row>
    <row r="85" spans="2:11" x14ac:dyDescent="0.25">
      <c r="B85" s="221"/>
      <c r="C85" s="223"/>
      <c r="D85" s="231"/>
      <c r="E85" s="231"/>
      <c r="F85" s="221"/>
      <c r="G85" s="221"/>
      <c r="H85" s="221"/>
    </row>
  </sheetData>
  <autoFilter ref="B19:R82"/>
  <mergeCells count="1">
    <mergeCell ref="G2:R1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workbookViewId="0">
      <selection activeCell="F22" sqref="F22"/>
    </sheetView>
  </sheetViews>
  <sheetFormatPr defaultRowHeight="15" x14ac:dyDescent="0.25"/>
  <cols>
    <col min="1" max="1" width="20.140625" customWidth="1"/>
    <col min="2" max="2" width="17" customWidth="1"/>
    <col min="4" max="4" width="29" customWidth="1"/>
    <col min="5" max="5" width="21.7109375" customWidth="1"/>
    <col min="6" max="6" width="20.28515625" customWidth="1"/>
    <col min="7" max="7" width="31.140625" customWidth="1"/>
    <col min="8" max="8" width="20.85546875" customWidth="1"/>
  </cols>
  <sheetData>
    <row r="2" spans="1:8" ht="15.75" thickBot="1" x14ac:dyDescent="0.3"/>
    <row r="3" spans="1:8" ht="19.5" thickBot="1" x14ac:dyDescent="0.3">
      <c r="A3" s="386" t="s">
        <v>1031</v>
      </c>
      <c r="B3" s="387"/>
      <c r="C3" s="387"/>
      <c r="D3" s="387"/>
      <c r="E3" s="387"/>
      <c r="F3" s="387"/>
      <c r="G3" s="387"/>
      <c r="H3" s="388"/>
    </row>
    <row r="4" spans="1:8" ht="19.5" thickBot="1" x14ac:dyDescent="0.3">
      <c r="A4" s="389" t="s">
        <v>1035</v>
      </c>
      <c r="B4" s="390"/>
      <c r="C4" s="390"/>
      <c r="D4" s="390"/>
      <c r="E4" s="390"/>
      <c r="F4" s="390"/>
      <c r="G4" s="390"/>
      <c r="H4" s="391"/>
    </row>
    <row r="5" spans="1:8" ht="18.75" x14ac:dyDescent="0.25">
      <c r="A5" s="392" t="s">
        <v>436</v>
      </c>
      <c r="B5" s="393"/>
      <c r="C5" s="393"/>
      <c r="D5" s="394"/>
      <c r="E5" s="395" t="s">
        <v>1300</v>
      </c>
      <c r="F5" s="395"/>
      <c r="G5" s="395"/>
      <c r="H5" s="396"/>
    </row>
    <row r="6" spans="1:8" ht="18.75" x14ac:dyDescent="0.25">
      <c r="A6" s="397" t="s">
        <v>1299</v>
      </c>
      <c r="B6" s="398"/>
      <c r="C6" s="398"/>
      <c r="D6" s="399"/>
      <c r="E6" s="400" t="s">
        <v>1033</v>
      </c>
      <c r="F6" s="400"/>
      <c r="G6" s="400"/>
      <c r="H6" s="401"/>
    </row>
    <row r="7" spans="1:8" ht="19.5" thickBot="1" x14ac:dyDescent="0.3">
      <c r="A7" s="402" t="s">
        <v>439</v>
      </c>
      <c r="B7" s="403"/>
      <c r="C7" s="403"/>
      <c r="D7" s="403"/>
      <c r="E7" s="403"/>
      <c r="F7" s="403"/>
      <c r="G7" s="461"/>
      <c r="H7" s="404"/>
    </row>
    <row r="8" spans="1:8" ht="21" x14ac:dyDescent="0.25">
      <c r="A8" s="405"/>
      <c r="B8" s="408" t="s">
        <v>440</v>
      </c>
      <c r="C8" s="408"/>
      <c r="D8" s="408"/>
      <c r="E8" s="408"/>
      <c r="F8" s="408"/>
      <c r="G8" s="201"/>
      <c r="H8" s="409"/>
    </row>
    <row r="9" spans="1:8" ht="21" x14ac:dyDescent="0.25">
      <c r="A9" s="406"/>
      <c r="B9" s="412" t="s">
        <v>442</v>
      </c>
      <c r="C9" s="412"/>
      <c r="D9" s="412"/>
      <c r="E9" s="412"/>
      <c r="F9" s="412"/>
      <c r="G9" s="241"/>
      <c r="H9" s="410"/>
    </row>
    <row r="10" spans="1:8" ht="21" x14ac:dyDescent="0.25">
      <c r="A10" s="406"/>
      <c r="B10" s="412" t="s">
        <v>443</v>
      </c>
      <c r="C10" s="412"/>
      <c r="D10" s="412"/>
      <c r="E10" s="412"/>
      <c r="F10" s="412"/>
      <c r="G10" s="180" t="s">
        <v>441</v>
      </c>
      <c r="H10" s="410"/>
    </row>
    <row r="11" spans="1:8" ht="21" x14ac:dyDescent="0.25">
      <c r="A11" s="406"/>
      <c r="B11" s="413" t="s">
        <v>444</v>
      </c>
      <c r="C11" s="413"/>
      <c r="D11" s="413"/>
      <c r="E11" s="413"/>
      <c r="F11" s="413"/>
      <c r="G11" s="279"/>
      <c r="H11" s="410"/>
    </row>
    <row r="12" spans="1:8" ht="21" x14ac:dyDescent="0.25">
      <c r="A12" s="407"/>
      <c r="B12" s="413" t="s">
        <v>445</v>
      </c>
      <c r="C12" s="413"/>
      <c r="D12" s="413"/>
      <c r="E12" s="413"/>
      <c r="F12" s="413"/>
      <c r="G12" s="182"/>
      <c r="H12" s="411"/>
    </row>
    <row r="13" spans="1:8" ht="21.75" thickBot="1" x14ac:dyDescent="0.3">
      <c r="A13" s="407"/>
      <c r="B13" s="414"/>
      <c r="C13" s="414"/>
      <c r="D13" s="414"/>
      <c r="E13" s="414"/>
      <c r="F13" s="414"/>
      <c r="G13" s="414"/>
      <c r="H13" s="411"/>
    </row>
    <row r="14" spans="1:8" ht="75.75" thickBot="1" x14ac:dyDescent="0.3">
      <c r="A14" s="183" t="s">
        <v>446</v>
      </c>
      <c r="B14" s="418" t="s">
        <v>447</v>
      </c>
      <c r="C14" s="418"/>
      <c r="D14" s="281" t="s">
        <v>448</v>
      </c>
      <c r="E14" s="185" t="s">
        <v>449</v>
      </c>
      <c r="F14" s="185" t="s">
        <v>450</v>
      </c>
      <c r="G14" s="185" t="s">
        <v>451</v>
      </c>
      <c r="H14" s="186" t="s">
        <v>273</v>
      </c>
    </row>
    <row r="15" spans="1:8" ht="21" x14ac:dyDescent="0.25">
      <c r="A15" s="187">
        <v>1</v>
      </c>
      <c r="B15" s="419">
        <v>63</v>
      </c>
      <c r="C15" s="419"/>
      <c r="D15" s="31"/>
      <c r="E15" s="43"/>
      <c r="F15" s="235">
        <f>+F30</f>
        <v>7403.7</v>
      </c>
      <c r="G15" s="43"/>
      <c r="H15" s="188"/>
    </row>
    <row r="16" spans="1:8" ht="21" x14ac:dyDescent="0.25">
      <c r="A16" s="189">
        <v>2</v>
      </c>
      <c r="B16" s="413">
        <v>75</v>
      </c>
      <c r="C16" s="413"/>
      <c r="D16" s="31"/>
      <c r="E16" s="27"/>
      <c r="F16" s="235">
        <f>+G30</f>
        <v>909.5</v>
      </c>
      <c r="G16" s="27"/>
      <c r="H16" s="188"/>
    </row>
    <row r="17" spans="1:12" ht="21" x14ac:dyDescent="0.25">
      <c r="A17" s="189">
        <v>3</v>
      </c>
      <c r="B17" s="413">
        <v>90</v>
      </c>
      <c r="C17" s="413"/>
      <c r="D17" s="31"/>
      <c r="E17" s="27"/>
      <c r="F17" s="235">
        <f>+H30</f>
        <v>312.60000000000002</v>
      </c>
      <c r="G17" s="27"/>
      <c r="H17" s="188"/>
    </row>
    <row r="18" spans="1:12" ht="21" x14ac:dyDescent="0.25">
      <c r="A18" s="189">
        <v>4</v>
      </c>
      <c r="B18" s="413">
        <v>110</v>
      </c>
      <c r="C18" s="413"/>
      <c r="D18" s="31"/>
      <c r="E18" s="27"/>
      <c r="F18" s="235">
        <f>+I30</f>
        <v>207.1</v>
      </c>
      <c r="G18" s="27"/>
      <c r="H18" s="188"/>
    </row>
    <row r="19" spans="1:12" ht="21" x14ac:dyDescent="0.25">
      <c r="A19" s="189">
        <v>5</v>
      </c>
      <c r="B19" s="413">
        <v>125</v>
      </c>
      <c r="C19" s="413"/>
      <c r="D19" s="31"/>
      <c r="E19" s="27"/>
      <c r="F19" s="235">
        <f>+J30</f>
        <v>212.6</v>
      </c>
      <c r="G19" s="27"/>
      <c r="H19" s="188"/>
    </row>
    <row r="20" spans="1:12" ht="21" x14ac:dyDescent="0.25">
      <c r="A20" s="189">
        <v>6</v>
      </c>
      <c r="B20" s="413">
        <v>140</v>
      </c>
      <c r="C20" s="413"/>
      <c r="D20" s="31"/>
      <c r="E20" s="27"/>
      <c r="F20" s="236">
        <f>+K30</f>
        <v>1675.6</v>
      </c>
      <c r="G20" s="27"/>
      <c r="H20" s="188"/>
    </row>
    <row r="21" spans="1:12" ht="21" x14ac:dyDescent="0.25">
      <c r="A21" s="189">
        <v>7</v>
      </c>
      <c r="B21" s="413">
        <v>160</v>
      </c>
      <c r="C21" s="413"/>
      <c r="D21" s="31"/>
      <c r="E21" s="27"/>
      <c r="F21" s="235">
        <f>+L30</f>
        <v>1066.2</v>
      </c>
      <c r="G21" s="27"/>
      <c r="H21" s="188"/>
    </row>
    <row r="22" spans="1:12" ht="21" x14ac:dyDescent="0.25">
      <c r="A22" s="189">
        <v>8</v>
      </c>
      <c r="B22" s="413">
        <v>180</v>
      </c>
      <c r="C22" s="413"/>
      <c r="D22" s="280"/>
      <c r="E22" s="237"/>
      <c r="F22" s="238"/>
      <c r="G22" s="191"/>
      <c r="H22" s="192"/>
    </row>
    <row r="23" spans="1:12" ht="21.75" thickBot="1" x14ac:dyDescent="0.3">
      <c r="A23" s="193">
        <v>9</v>
      </c>
      <c r="B23" s="420">
        <v>200</v>
      </c>
      <c r="C23" s="420"/>
      <c r="D23" s="282"/>
      <c r="E23" s="239"/>
      <c r="F23" s="240"/>
      <c r="G23" s="195"/>
      <c r="H23" s="196"/>
    </row>
    <row r="24" spans="1:12" ht="72.75" customHeight="1" thickBot="1" x14ac:dyDescent="0.3">
      <c r="A24" s="460" t="s">
        <v>1301</v>
      </c>
      <c r="B24" s="422"/>
      <c r="C24" s="422"/>
      <c r="D24" s="422"/>
      <c r="E24" s="422"/>
      <c r="F24" s="422"/>
      <c r="G24" s="422"/>
      <c r="H24" s="423"/>
    </row>
    <row r="25" spans="1:12" ht="21.75" thickBot="1" x14ac:dyDescent="0.4">
      <c r="A25" s="415" t="s">
        <v>453</v>
      </c>
      <c r="B25" s="416"/>
      <c r="C25" s="416"/>
      <c r="D25" s="416"/>
      <c r="E25" s="416"/>
      <c r="F25" s="416"/>
      <c r="G25" s="416"/>
      <c r="H25" s="417"/>
    </row>
    <row r="30" spans="1:12" x14ac:dyDescent="0.25">
      <c r="F30" s="286">
        <v>7403.7</v>
      </c>
      <c r="G30" s="286">
        <v>909.5</v>
      </c>
      <c r="H30" s="286">
        <v>312.60000000000002</v>
      </c>
      <c r="I30" s="286">
        <v>207.1</v>
      </c>
      <c r="J30" s="286">
        <v>212.6</v>
      </c>
      <c r="K30" s="286">
        <v>1675.6</v>
      </c>
      <c r="L30" s="286">
        <v>1066.2</v>
      </c>
    </row>
  </sheetData>
  <mergeCells count="27">
    <mergeCell ref="A3:H3"/>
    <mergeCell ref="A4:H4"/>
    <mergeCell ref="A5:D5"/>
    <mergeCell ref="E5:H5"/>
    <mergeCell ref="A6:D6"/>
    <mergeCell ref="E6:H6"/>
    <mergeCell ref="A7:H7"/>
    <mergeCell ref="A8:A13"/>
    <mergeCell ref="B8:F8"/>
    <mergeCell ref="H8:H13"/>
    <mergeCell ref="B9:F9"/>
    <mergeCell ref="B10:F10"/>
    <mergeCell ref="B11:F11"/>
    <mergeCell ref="B12:F12"/>
    <mergeCell ref="B13:G13"/>
    <mergeCell ref="A25:H25"/>
    <mergeCell ref="B14:C14"/>
    <mergeCell ref="B15:C15"/>
    <mergeCell ref="B16:C16"/>
    <mergeCell ref="B17:C17"/>
    <mergeCell ref="B18:C18"/>
    <mergeCell ref="B19:C19"/>
    <mergeCell ref="B20:C20"/>
    <mergeCell ref="B21:C21"/>
    <mergeCell ref="B22:C22"/>
    <mergeCell ref="B23:C23"/>
    <mergeCell ref="A24:H24"/>
  </mergeCells>
  <conditionalFormatting sqref="D15:G15 D16:E21 G16:G21 F16:F23">
    <cfRule type="cellIs" dxfId="2" priority="1" operator="less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A11" workbookViewId="0">
      <selection sqref="A1:H23"/>
    </sheetView>
  </sheetViews>
  <sheetFormatPr defaultRowHeight="15" x14ac:dyDescent="0.25"/>
  <cols>
    <col min="1" max="1" width="16.28515625" customWidth="1"/>
    <col min="2" max="2" width="26.5703125" customWidth="1"/>
    <col min="3" max="3" width="26" customWidth="1"/>
    <col min="4" max="4" width="18.5703125" customWidth="1"/>
    <col min="5" max="5" width="30.42578125" customWidth="1"/>
    <col min="6" max="6" width="34.7109375" customWidth="1"/>
    <col min="7" max="7" width="29.28515625" customWidth="1"/>
    <col min="8" max="8" width="16.7109375" customWidth="1"/>
  </cols>
  <sheetData>
    <row r="1" spans="1:8" ht="19.5" thickBot="1" x14ac:dyDescent="0.3">
      <c r="A1" s="386" t="s">
        <v>1031</v>
      </c>
      <c r="B1" s="387"/>
      <c r="C1" s="387"/>
      <c r="D1" s="387"/>
      <c r="E1" s="387"/>
      <c r="F1" s="387"/>
      <c r="G1" s="387"/>
      <c r="H1" s="388"/>
    </row>
    <row r="2" spans="1:8" ht="19.5" thickBot="1" x14ac:dyDescent="0.3">
      <c r="A2" s="389" t="s">
        <v>1035</v>
      </c>
      <c r="B2" s="390"/>
      <c r="C2" s="390"/>
      <c r="D2" s="390"/>
      <c r="E2" s="390"/>
      <c r="F2" s="390"/>
      <c r="G2" s="390"/>
      <c r="H2" s="391"/>
    </row>
    <row r="3" spans="1:8" ht="18.75" x14ac:dyDescent="0.25">
      <c r="A3" s="392" t="s">
        <v>436</v>
      </c>
      <c r="B3" s="393"/>
      <c r="C3" s="393"/>
      <c r="D3" s="394"/>
      <c r="E3" s="395" t="s">
        <v>1034</v>
      </c>
      <c r="F3" s="395"/>
      <c r="G3" s="395"/>
      <c r="H3" s="396"/>
    </row>
    <row r="4" spans="1:8" ht="18.75" x14ac:dyDescent="0.25">
      <c r="A4" s="397" t="s">
        <v>1032</v>
      </c>
      <c r="B4" s="398"/>
      <c r="C4" s="398"/>
      <c r="D4" s="399"/>
      <c r="E4" s="400" t="s">
        <v>1033</v>
      </c>
      <c r="F4" s="400"/>
      <c r="G4" s="400"/>
      <c r="H4" s="401"/>
    </row>
    <row r="5" spans="1:8" ht="19.5" thickBot="1" x14ac:dyDescent="0.3">
      <c r="A5" s="402" t="s">
        <v>439</v>
      </c>
      <c r="B5" s="403"/>
      <c r="C5" s="403"/>
      <c r="D5" s="403"/>
      <c r="E5" s="403"/>
      <c r="F5" s="403"/>
      <c r="G5" s="461"/>
      <c r="H5" s="404"/>
    </row>
    <row r="6" spans="1:8" ht="21" x14ac:dyDescent="0.25">
      <c r="A6" s="405"/>
      <c r="B6" s="408" t="s">
        <v>440</v>
      </c>
      <c r="C6" s="408"/>
      <c r="D6" s="408"/>
      <c r="E6" s="408"/>
      <c r="F6" s="408"/>
      <c r="G6" s="201"/>
      <c r="H6" s="409"/>
    </row>
    <row r="7" spans="1:8" ht="21" x14ac:dyDescent="0.25">
      <c r="A7" s="406"/>
      <c r="B7" s="412" t="s">
        <v>442</v>
      </c>
      <c r="C7" s="412"/>
      <c r="D7" s="412"/>
      <c r="E7" s="412"/>
      <c r="F7" s="412"/>
      <c r="G7" s="241"/>
      <c r="H7" s="410"/>
    </row>
    <row r="8" spans="1:8" ht="21" x14ac:dyDescent="0.25">
      <c r="A8" s="406"/>
      <c r="B8" s="412" t="s">
        <v>443</v>
      </c>
      <c r="C8" s="412"/>
      <c r="D8" s="412"/>
      <c r="E8" s="412"/>
      <c r="F8" s="412"/>
      <c r="G8" s="180" t="s">
        <v>441</v>
      </c>
      <c r="H8" s="410"/>
    </row>
    <row r="9" spans="1:8" ht="21" x14ac:dyDescent="0.25">
      <c r="A9" s="406"/>
      <c r="B9" s="413" t="s">
        <v>444</v>
      </c>
      <c r="C9" s="413"/>
      <c r="D9" s="413"/>
      <c r="E9" s="413"/>
      <c r="F9" s="413"/>
      <c r="G9" s="227"/>
      <c r="H9" s="410"/>
    </row>
    <row r="10" spans="1:8" ht="21" x14ac:dyDescent="0.25">
      <c r="A10" s="407"/>
      <c r="B10" s="413" t="s">
        <v>445</v>
      </c>
      <c r="C10" s="413"/>
      <c r="D10" s="413"/>
      <c r="E10" s="413"/>
      <c r="F10" s="413"/>
      <c r="G10" s="182"/>
      <c r="H10" s="411"/>
    </row>
    <row r="11" spans="1:8" ht="21.75" thickBot="1" x14ac:dyDescent="0.3">
      <c r="A11" s="407"/>
      <c r="B11" s="414"/>
      <c r="C11" s="414"/>
      <c r="D11" s="414"/>
      <c r="E11" s="414"/>
      <c r="F11" s="414"/>
      <c r="G11" s="414"/>
      <c r="H11" s="411"/>
    </row>
    <row r="12" spans="1:8" ht="60" customHeight="1" thickBot="1" x14ac:dyDescent="0.3">
      <c r="A12" s="183" t="s">
        <v>446</v>
      </c>
      <c r="B12" s="418" t="s">
        <v>447</v>
      </c>
      <c r="C12" s="418"/>
      <c r="D12" s="229" t="s">
        <v>448</v>
      </c>
      <c r="E12" s="185" t="s">
        <v>449</v>
      </c>
      <c r="F12" s="185" t="s">
        <v>450</v>
      </c>
      <c r="G12" s="185" t="s">
        <v>451</v>
      </c>
      <c r="H12" s="186" t="s">
        <v>273</v>
      </c>
    </row>
    <row r="13" spans="1:8" ht="21" x14ac:dyDescent="0.25">
      <c r="A13" s="187">
        <v>1</v>
      </c>
      <c r="B13" s="419">
        <v>63</v>
      </c>
      <c r="C13" s="419"/>
      <c r="D13" s="31"/>
      <c r="E13" s="43"/>
      <c r="F13" s="235"/>
      <c r="G13" s="43"/>
      <c r="H13" s="188"/>
    </row>
    <row r="14" spans="1:8" ht="21" x14ac:dyDescent="0.25">
      <c r="A14" s="189">
        <v>2</v>
      </c>
      <c r="B14" s="413">
        <v>75</v>
      </c>
      <c r="C14" s="413"/>
      <c r="D14" s="31"/>
      <c r="E14" s="27"/>
      <c r="F14" s="235"/>
      <c r="G14" s="27"/>
      <c r="H14" s="188"/>
    </row>
    <row r="15" spans="1:8" ht="21" x14ac:dyDescent="0.25">
      <c r="A15" s="189">
        <v>3</v>
      </c>
      <c r="B15" s="413">
        <v>90</v>
      </c>
      <c r="C15" s="413"/>
      <c r="D15" s="31"/>
      <c r="E15" s="27"/>
      <c r="F15" s="235"/>
      <c r="G15" s="27"/>
      <c r="H15" s="188"/>
    </row>
    <row r="16" spans="1:8" ht="21" x14ac:dyDescent="0.25">
      <c r="A16" s="189">
        <v>4</v>
      </c>
      <c r="B16" s="413">
        <v>110</v>
      </c>
      <c r="C16" s="413"/>
      <c r="D16" s="31"/>
      <c r="E16" s="27"/>
      <c r="F16" s="235"/>
      <c r="G16" s="27"/>
      <c r="H16" s="188"/>
    </row>
    <row r="17" spans="1:8" ht="21" x14ac:dyDescent="0.25">
      <c r="A17" s="189">
        <v>5</v>
      </c>
      <c r="B17" s="413">
        <v>125</v>
      </c>
      <c r="C17" s="413"/>
      <c r="D17" s="31"/>
      <c r="E17" s="27"/>
      <c r="F17" s="235"/>
      <c r="G17" s="27"/>
      <c r="H17" s="188"/>
    </row>
    <row r="18" spans="1:8" ht="21" x14ac:dyDescent="0.25">
      <c r="A18" s="189">
        <v>6</v>
      </c>
      <c r="B18" s="413">
        <v>140</v>
      </c>
      <c r="C18" s="413"/>
      <c r="D18" s="31"/>
      <c r="E18" s="27"/>
      <c r="F18" s="236"/>
      <c r="G18" s="27"/>
      <c r="H18" s="188"/>
    </row>
    <row r="19" spans="1:8" ht="21" x14ac:dyDescent="0.25">
      <c r="A19" s="189">
        <v>7</v>
      </c>
      <c r="B19" s="413">
        <v>160</v>
      </c>
      <c r="C19" s="413"/>
      <c r="D19" s="31"/>
      <c r="E19" s="27"/>
      <c r="F19" s="235"/>
      <c r="G19" s="27"/>
      <c r="H19" s="188"/>
    </row>
    <row r="20" spans="1:8" ht="21" x14ac:dyDescent="0.25">
      <c r="A20" s="189">
        <v>8</v>
      </c>
      <c r="B20" s="413">
        <v>180</v>
      </c>
      <c r="C20" s="413"/>
      <c r="D20" s="228"/>
      <c r="E20" s="237"/>
      <c r="F20" s="238"/>
      <c r="G20" s="191"/>
      <c r="H20" s="192"/>
    </row>
    <row r="21" spans="1:8" ht="21.75" thickBot="1" x14ac:dyDescent="0.3">
      <c r="A21" s="193">
        <v>9</v>
      </c>
      <c r="B21" s="420">
        <v>200</v>
      </c>
      <c r="C21" s="420"/>
      <c r="D21" s="230"/>
      <c r="E21" s="239"/>
      <c r="F21" s="240"/>
      <c r="G21" s="195"/>
      <c r="H21" s="196"/>
    </row>
    <row r="22" spans="1:8" ht="49.9" customHeight="1" thickBot="1" x14ac:dyDescent="0.3">
      <c r="A22" s="460" t="s">
        <v>1038</v>
      </c>
      <c r="B22" s="422"/>
      <c r="C22" s="422"/>
      <c r="D22" s="422"/>
      <c r="E22" s="422"/>
      <c r="F22" s="422"/>
      <c r="G22" s="422"/>
      <c r="H22" s="423"/>
    </row>
    <row r="23" spans="1:8" ht="21.75" thickBot="1" x14ac:dyDescent="0.4">
      <c r="A23" s="415" t="s">
        <v>453</v>
      </c>
      <c r="B23" s="416"/>
      <c r="C23" s="416"/>
      <c r="D23" s="416"/>
      <c r="E23" s="416"/>
      <c r="F23" s="416"/>
      <c r="G23" s="416"/>
      <c r="H23" s="417"/>
    </row>
  </sheetData>
  <mergeCells count="27">
    <mergeCell ref="A1:H1"/>
    <mergeCell ref="A2:H2"/>
    <mergeCell ref="A3:D3"/>
    <mergeCell ref="E3:H3"/>
    <mergeCell ref="A4:D4"/>
    <mergeCell ref="E4:H4"/>
    <mergeCell ref="A5:H5"/>
    <mergeCell ref="A6:A11"/>
    <mergeCell ref="B6:F6"/>
    <mergeCell ref="H6:H11"/>
    <mergeCell ref="B7:F7"/>
    <mergeCell ref="B8:F8"/>
    <mergeCell ref="B9:F9"/>
    <mergeCell ref="B10:F10"/>
    <mergeCell ref="B11:G11"/>
    <mergeCell ref="A23:H23"/>
    <mergeCell ref="B12:C12"/>
    <mergeCell ref="B13:C13"/>
    <mergeCell ref="B14:C14"/>
    <mergeCell ref="B15:C15"/>
    <mergeCell ref="B16:C16"/>
    <mergeCell ref="B17:C17"/>
    <mergeCell ref="B18:C18"/>
    <mergeCell ref="B19:C19"/>
    <mergeCell ref="B20:C20"/>
    <mergeCell ref="B21:C21"/>
    <mergeCell ref="A22:H22"/>
  </mergeCells>
  <conditionalFormatting sqref="D13:G13 D14:E19 G14:G19 F14:F21">
    <cfRule type="cellIs" dxfId="1" priority="1" operator="lessThan">
      <formula>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A23" sqref="A23:H23"/>
    </sheetView>
  </sheetViews>
  <sheetFormatPr defaultRowHeight="15" x14ac:dyDescent="0.25"/>
  <cols>
    <col min="1" max="2" width="14.7109375" customWidth="1"/>
    <col min="4" max="4" width="31.28515625" customWidth="1"/>
    <col min="5" max="5" width="26.7109375" customWidth="1"/>
    <col min="6" max="6" width="42.7109375" customWidth="1"/>
    <col min="7" max="7" width="41.28515625" customWidth="1"/>
    <col min="8" max="8" width="24.5703125" customWidth="1"/>
  </cols>
  <sheetData>
    <row r="1" spans="1:8" ht="19.5" thickBot="1" x14ac:dyDescent="0.3">
      <c r="A1" s="386" t="s">
        <v>1031</v>
      </c>
      <c r="B1" s="387"/>
      <c r="C1" s="387"/>
      <c r="D1" s="387"/>
      <c r="E1" s="387"/>
      <c r="F1" s="387"/>
      <c r="G1" s="387"/>
      <c r="H1" s="388"/>
    </row>
    <row r="2" spans="1:8" ht="19.5" thickBot="1" x14ac:dyDescent="0.3">
      <c r="A2" s="389" t="s">
        <v>1035</v>
      </c>
      <c r="B2" s="390"/>
      <c r="C2" s="390"/>
      <c r="D2" s="390"/>
      <c r="E2" s="390"/>
      <c r="F2" s="390"/>
      <c r="G2" s="390"/>
      <c r="H2" s="391"/>
    </row>
    <row r="3" spans="1:8" ht="18.75" x14ac:dyDescent="0.25">
      <c r="A3" s="392" t="s">
        <v>436</v>
      </c>
      <c r="B3" s="393"/>
      <c r="C3" s="393"/>
      <c r="D3" s="394"/>
      <c r="E3" s="395" t="s">
        <v>1036</v>
      </c>
      <c r="F3" s="395"/>
      <c r="G3" s="395"/>
      <c r="H3" s="396"/>
    </row>
    <row r="4" spans="1:8" ht="18.75" x14ac:dyDescent="0.25">
      <c r="A4" s="397" t="s">
        <v>1032</v>
      </c>
      <c r="B4" s="398"/>
      <c r="C4" s="398"/>
      <c r="D4" s="399"/>
      <c r="E4" s="400" t="s">
        <v>1033</v>
      </c>
      <c r="F4" s="400"/>
      <c r="G4" s="400"/>
      <c r="H4" s="401"/>
    </row>
    <row r="5" spans="1:8" ht="19.5" thickBot="1" x14ac:dyDescent="0.3">
      <c r="A5" s="402" t="s">
        <v>439</v>
      </c>
      <c r="B5" s="403"/>
      <c r="C5" s="403"/>
      <c r="D5" s="403"/>
      <c r="E5" s="403"/>
      <c r="F5" s="403"/>
      <c r="G5" s="461"/>
      <c r="H5" s="404"/>
    </row>
    <row r="6" spans="1:8" ht="21" x14ac:dyDescent="0.25">
      <c r="A6" s="405"/>
      <c r="B6" s="408" t="s">
        <v>440</v>
      </c>
      <c r="C6" s="408"/>
      <c r="D6" s="408"/>
      <c r="E6" s="408"/>
      <c r="F6" s="408"/>
      <c r="G6" s="201"/>
      <c r="H6" s="409"/>
    </row>
    <row r="7" spans="1:8" ht="21" x14ac:dyDescent="0.25">
      <c r="A7" s="406"/>
      <c r="B7" s="412" t="s">
        <v>442</v>
      </c>
      <c r="C7" s="412"/>
      <c r="D7" s="412"/>
      <c r="E7" s="412"/>
      <c r="F7" s="412"/>
      <c r="G7" s="241"/>
      <c r="H7" s="410"/>
    </row>
    <row r="8" spans="1:8" ht="21" x14ac:dyDescent="0.25">
      <c r="A8" s="406"/>
      <c r="B8" s="412" t="s">
        <v>443</v>
      </c>
      <c r="C8" s="412"/>
      <c r="D8" s="412"/>
      <c r="E8" s="412"/>
      <c r="F8" s="412"/>
      <c r="G8" s="180" t="s">
        <v>441</v>
      </c>
      <c r="H8" s="410"/>
    </row>
    <row r="9" spans="1:8" ht="21" x14ac:dyDescent="0.25">
      <c r="A9" s="406"/>
      <c r="B9" s="413" t="s">
        <v>444</v>
      </c>
      <c r="C9" s="413"/>
      <c r="D9" s="413"/>
      <c r="E9" s="413"/>
      <c r="F9" s="413"/>
      <c r="G9" s="227"/>
      <c r="H9" s="410"/>
    </row>
    <row r="10" spans="1:8" ht="21" x14ac:dyDescent="0.25">
      <c r="A10" s="407"/>
      <c r="B10" s="413" t="s">
        <v>445</v>
      </c>
      <c r="C10" s="413"/>
      <c r="D10" s="413"/>
      <c r="E10" s="413"/>
      <c r="F10" s="413"/>
      <c r="G10" s="182"/>
      <c r="H10" s="411"/>
    </row>
    <row r="11" spans="1:8" ht="21.75" thickBot="1" x14ac:dyDescent="0.3">
      <c r="A11" s="407"/>
      <c r="B11" s="414"/>
      <c r="C11" s="414"/>
      <c r="D11" s="414"/>
      <c r="E11" s="414"/>
      <c r="F11" s="414"/>
      <c r="G11" s="414"/>
      <c r="H11" s="411"/>
    </row>
    <row r="12" spans="1:8" ht="45" customHeight="1" thickBot="1" x14ac:dyDescent="0.3">
      <c r="A12" s="183" t="s">
        <v>446</v>
      </c>
      <c r="B12" s="418" t="s">
        <v>447</v>
      </c>
      <c r="C12" s="418"/>
      <c r="D12" s="229" t="s">
        <v>448</v>
      </c>
      <c r="E12" s="185" t="s">
        <v>449</v>
      </c>
      <c r="F12" s="185" t="s">
        <v>450</v>
      </c>
      <c r="G12" s="185" t="s">
        <v>451</v>
      </c>
      <c r="H12" s="186" t="s">
        <v>273</v>
      </c>
    </row>
    <row r="13" spans="1:8" ht="21" x14ac:dyDescent="0.25">
      <c r="A13" s="187">
        <v>1</v>
      </c>
      <c r="B13" s="419">
        <v>63</v>
      </c>
      <c r="C13" s="419"/>
      <c r="D13" s="31"/>
      <c r="E13" s="43"/>
      <c r="F13" s="235"/>
      <c r="G13" s="43"/>
      <c r="H13" s="188"/>
    </row>
    <row r="14" spans="1:8" ht="21" x14ac:dyDescent="0.25">
      <c r="A14" s="189">
        <v>2</v>
      </c>
      <c r="B14" s="413">
        <v>75</v>
      </c>
      <c r="C14" s="413"/>
      <c r="D14" s="31"/>
      <c r="E14" s="27"/>
      <c r="F14" s="235"/>
      <c r="G14" s="27"/>
      <c r="H14" s="188"/>
    </row>
    <row r="15" spans="1:8" ht="21" x14ac:dyDescent="0.25">
      <c r="A15" s="189">
        <v>3</v>
      </c>
      <c r="B15" s="413">
        <v>90</v>
      </c>
      <c r="C15" s="413"/>
      <c r="D15" s="31"/>
      <c r="E15" s="27"/>
      <c r="F15" s="235"/>
      <c r="G15" s="27"/>
      <c r="H15" s="188"/>
    </row>
    <row r="16" spans="1:8" ht="21" x14ac:dyDescent="0.25">
      <c r="A16" s="189">
        <v>4</v>
      </c>
      <c r="B16" s="413">
        <v>110</v>
      </c>
      <c r="C16" s="413"/>
      <c r="D16" s="31"/>
      <c r="E16" s="27"/>
      <c r="F16" s="235"/>
      <c r="G16" s="27"/>
      <c r="H16" s="188"/>
    </row>
    <row r="17" spans="1:8" ht="21" x14ac:dyDescent="0.25">
      <c r="A17" s="189">
        <v>5</v>
      </c>
      <c r="B17" s="413">
        <v>125</v>
      </c>
      <c r="C17" s="413"/>
      <c r="D17" s="31"/>
      <c r="E17" s="27"/>
      <c r="F17" s="235"/>
      <c r="G17" s="27"/>
      <c r="H17" s="188"/>
    </row>
    <row r="18" spans="1:8" ht="21" x14ac:dyDescent="0.25">
      <c r="A18" s="189">
        <v>6</v>
      </c>
      <c r="B18" s="413">
        <v>140</v>
      </c>
      <c r="C18" s="413"/>
      <c r="D18" s="31"/>
      <c r="E18" s="27"/>
      <c r="F18" s="236"/>
      <c r="G18" s="27"/>
      <c r="H18" s="188"/>
    </row>
    <row r="19" spans="1:8" ht="21" x14ac:dyDescent="0.25">
      <c r="A19" s="189">
        <v>7</v>
      </c>
      <c r="B19" s="413">
        <v>160</v>
      </c>
      <c r="C19" s="413"/>
      <c r="D19" s="31"/>
      <c r="E19" s="27"/>
      <c r="F19" s="235"/>
      <c r="G19" s="27"/>
      <c r="H19" s="188"/>
    </row>
    <row r="20" spans="1:8" ht="21" x14ac:dyDescent="0.25">
      <c r="A20" s="189">
        <v>8</v>
      </c>
      <c r="B20" s="413">
        <v>180</v>
      </c>
      <c r="C20" s="413"/>
      <c r="D20" s="228"/>
      <c r="E20" s="237"/>
      <c r="F20" s="238"/>
      <c r="G20" s="191"/>
      <c r="H20" s="192"/>
    </row>
    <row r="21" spans="1:8" ht="21.75" thickBot="1" x14ac:dyDescent="0.3">
      <c r="A21" s="193">
        <v>9</v>
      </c>
      <c r="B21" s="420">
        <v>200</v>
      </c>
      <c r="C21" s="420"/>
      <c r="D21" s="230"/>
      <c r="E21" s="239"/>
      <c r="F21" s="240"/>
      <c r="G21" s="195"/>
      <c r="H21" s="196"/>
    </row>
    <row r="22" spans="1:8" ht="89.45" customHeight="1" thickBot="1" x14ac:dyDescent="0.3">
      <c r="A22" s="460" t="s">
        <v>1037</v>
      </c>
      <c r="B22" s="422"/>
      <c r="C22" s="422"/>
      <c r="D22" s="422"/>
      <c r="E22" s="422"/>
      <c r="F22" s="422"/>
      <c r="G22" s="422"/>
      <c r="H22" s="423"/>
    </row>
    <row r="23" spans="1:8" ht="21.75" thickBot="1" x14ac:dyDescent="0.4">
      <c r="A23" s="415" t="s">
        <v>453</v>
      </c>
      <c r="B23" s="416"/>
      <c r="C23" s="416"/>
      <c r="D23" s="416"/>
      <c r="E23" s="416"/>
      <c r="F23" s="416"/>
      <c r="G23" s="416"/>
      <c r="H23" s="417"/>
    </row>
  </sheetData>
  <mergeCells count="27">
    <mergeCell ref="A1:H1"/>
    <mergeCell ref="A2:H2"/>
    <mergeCell ref="A3:D3"/>
    <mergeCell ref="E3:H3"/>
    <mergeCell ref="A4:D4"/>
    <mergeCell ref="E4:H4"/>
    <mergeCell ref="A5:H5"/>
    <mergeCell ref="A6:A11"/>
    <mergeCell ref="B6:F6"/>
    <mergeCell ref="H6:H11"/>
    <mergeCell ref="B7:F7"/>
    <mergeCell ref="B8:F8"/>
    <mergeCell ref="B9:F9"/>
    <mergeCell ref="B10:F10"/>
    <mergeCell ref="B11:G11"/>
    <mergeCell ref="A23:H23"/>
    <mergeCell ref="B12:C12"/>
    <mergeCell ref="B13:C13"/>
    <mergeCell ref="B14:C14"/>
    <mergeCell ref="B15:C15"/>
    <mergeCell ref="B16:C16"/>
    <mergeCell ref="B17:C17"/>
    <mergeCell ref="B18:C18"/>
    <mergeCell ref="B19:C19"/>
    <mergeCell ref="B20:C20"/>
    <mergeCell ref="B21:C21"/>
    <mergeCell ref="A22:H22"/>
  </mergeCells>
  <conditionalFormatting sqref="D13:G13 D14:E19 G14:G19 F14:F21">
    <cfRule type="cellIs" dxfId="0" priority="1" operator="lessThan">
      <formula>0</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Q51"/>
  <sheetViews>
    <sheetView topLeftCell="A13" zoomScale="85" zoomScaleNormal="85" workbookViewId="0">
      <selection activeCell="A51" sqref="A51:Q51"/>
    </sheetView>
  </sheetViews>
  <sheetFormatPr defaultColWidth="9" defaultRowHeight="15" x14ac:dyDescent="0.25"/>
  <cols>
    <col min="1" max="2" width="9" style="11"/>
    <col min="3" max="3" width="13.7109375" style="11" customWidth="1"/>
    <col min="4" max="4" width="12.140625" style="11" customWidth="1"/>
    <col min="5" max="5" width="16" style="11" customWidth="1"/>
    <col min="6" max="6" width="17.5703125" style="11" customWidth="1"/>
    <col min="7" max="7" width="24.42578125" style="11" customWidth="1"/>
    <col min="8" max="8" width="1.140625" style="11" hidden="1" customWidth="1"/>
    <col min="9" max="9" width="18.140625" style="11" customWidth="1"/>
    <col min="10" max="10" width="14.85546875" style="11" customWidth="1"/>
    <col min="11" max="11" width="12.7109375" style="11" customWidth="1"/>
    <col min="12" max="12" width="11.28515625" style="11" customWidth="1"/>
    <col min="13" max="13" width="31.140625" style="11" customWidth="1"/>
    <col min="14" max="14" width="11.28515625" style="11" customWidth="1"/>
    <col min="15" max="16384" width="9" style="11"/>
  </cols>
  <sheetData>
    <row r="3" spans="2:14" ht="18.75" x14ac:dyDescent="0.3">
      <c r="B3" s="462" t="s">
        <v>1147</v>
      </c>
      <c r="C3" s="462"/>
      <c r="D3" s="462"/>
      <c r="E3" s="462"/>
      <c r="F3" s="462"/>
      <c r="G3" s="462"/>
      <c r="H3" s="462"/>
      <c r="I3" s="462"/>
      <c r="J3" s="462"/>
      <c r="K3" s="462"/>
      <c r="L3" s="462"/>
    </row>
    <row r="4" spans="2:14" ht="72.75" customHeight="1" x14ac:dyDescent="0.25">
      <c r="B4" s="336" t="s">
        <v>1148</v>
      </c>
      <c r="C4" s="336" t="s">
        <v>1149</v>
      </c>
      <c r="D4" s="336" t="s">
        <v>16</v>
      </c>
      <c r="E4" s="336" t="s">
        <v>1150</v>
      </c>
      <c r="F4" s="337" t="s">
        <v>1151</v>
      </c>
      <c r="G4" s="336" t="s">
        <v>1152</v>
      </c>
      <c r="H4" s="463" t="s">
        <v>1153</v>
      </c>
      <c r="I4" s="463"/>
      <c r="J4" s="463"/>
      <c r="K4" s="463"/>
      <c r="L4" s="463"/>
      <c r="M4" s="349" t="s">
        <v>1207</v>
      </c>
    </row>
    <row r="5" spans="2:14" x14ac:dyDescent="0.25">
      <c r="B5" s="208">
        <v>1</v>
      </c>
      <c r="C5" s="208" t="s">
        <v>1154</v>
      </c>
      <c r="D5" s="208" t="s">
        <v>1005</v>
      </c>
      <c r="E5" s="208" t="s">
        <v>1155</v>
      </c>
      <c r="F5" s="208">
        <v>0.36</v>
      </c>
      <c r="G5" s="208">
        <v>63</v>
      </c>
      <c r="H5" s="456">
        <v>93</v>
      </c>
      <c r="I5" s="456"/>
      <c r="J5" s="456"/>
      <c r="K5" s="456"/>
      <c r="L5" s="456"/>
      <c r="M5" s="208">
        <f>+H5*F5</f>
        <v>33.479999999999997</v>
      </c>
      <c r="N5" s="202"/>
    </row>
    <row r="6" spans="2:14" x14ac:dyDescent="0.25">
      <c r="B6" s="208">
        <f>1+B5</f>
        <v>2</v>
      </c>
      <c r="C6" s="208" t="s">
        <v>981</v>
      </c>
      <c r="D6" s="208" t="s">
        <v>1156</v>
      </c>
      <c r="E6" s="208" t="s">
        <v>1155</v>
      </c>
      <c r="F6" s="208">
        <v>0.36</v>
      </c>
      <c r="G6" s="208">
        <v>63</v>
      </c>
      <c r="H6" s="456">
        <v>53.4</v>
      </c>
      <c r="I6" s="456"/>
      <c r="J6" s="456"/>
      <c r="K6" s="456"/>
      <c r="L6" s="456"/>
      <c r="M6" s="208">
        <f t="shared" ref="M6:M41" si="0">+H6*F6</f>
        <v>19.224</v>
      </c>
      <c r="N6" s="175"/>
    </row>
    <row r="7" spans="2:14" x14ac:dyDescent="0.25">
      <c r="B7" s="208">
        <f t="shared" ref="B7:B41" si="1">1+B6</f>
        <v>3</v>
      </c>
      <c r="C7" s="208" t="s">
        <v>981</v>
      </c>
      <c r="D7" s="208" t="s">
        <v>1157</v>
      </c>
      <c r="E7" s="208" t="s">
        <v>1155</v>
      </c>
      <c r="F7" s="208">
        <v>0.36</v>
      </c>
      <c r="G7" s="208">
        <v>63</v>
      </c>
      <c r="H7" s="456">
        <v>64.8</v>
      </c>
      <c r="I7" s="456"/>
      <c r="J7" s="456"/>
      <c r="K7" s="456"/>
      <c r="L7" s="456"/>
      <c r="M7" s="208">
        <f t="shared" si="0"/>
        <v>23.327999999999999</v>
      </c>
      <c r="N7" s="175"/>
    </row>
    <row r="8" spans="2:14" x14ac:dyDescent="0.25">
      <c r="B8" s="208">
        <f t="shared" si="1"/>
        <v>4</v>
      </c>
      <c r="C8" s="208" t="s">
        <v>1158</v>
      </c>
      <c r="D8" s="208" t="s">
        <v>986</v>
      </c>
      <c r="E8" s="208" t="s">
        <v>1159</v>
      </c>
      <c r="F8" s="208">
        <v>0.36</v>
      </c>
      <c r="G8" s="208">
        <v>63</v>
      </c>
      <c r="H8" s="456">
        <v>39.799999999999997</v>
      </c>
      <c r="I8" s="456"/>
      <c r="J8" s="456"/>
      <c r="K8" s="456"/>
      <c r="L8" s="456"/>
      <c r="M8" s="208">
        <f t="shared" si="0"/>
        <v>14.327999999999998</v>
      </c>
      <c r="N8" s="175"/>
    </row>
    <row r="9" spans="2:14" x14ac:dyDescent="0.25">
      <c r="B9" s="208">
        <f t="shared" si="1"/>
        <v>5</v>
      </c>
      <c r="C9" s="208" t="s">
        <v>976</v>
      </c>
      <c r="D9" s="208" t="s">
        <v>1018</v>
      </c>
      <c r="E9" s="208" t="s">
        <v>1159</v>
      </c>
      <c r="F9" s="208">
        <v>0.36</v>
      </c>
      <c r="G9" s="208">
        <v>63</v>
      </c>
      <c r="H9" s="456">
        <v>33.200000000000003</v>
      </c>
      <c r="I9" s="456"/>
      <c r="J9" s="456"/>
      <c r="K9" s="456"/>
      <c r="L9" s="456"/>
      <c r="M9" s="208">
        <f t="shared" si="0"/>
        <v>11.952</v>
      </c>
    </row>
    <row r="10" spans="2:14" x14ac:dyDescent="0.25">
      <c r="B10" s="208">
        <f t="shared" si="1"/>
        <v>6</v>
      </c>
      <c r="C10" s="208" t="s">
        <v>1018</v>
      </c>
      <c r="D10" s="208" t="s">
        <v>1158</v>
      </c>
      <c r="E10" s="208" t="s">
        <v>1159</v>
      </c>
      <c r="F10" s="208">
        <v>0.36</v>
      </c>
      <c r="G10" s="208">
        <v>63</v>
      </c>
      <c r="H10" s="456">
        <v>33.200000000000003</v>
      </c>
      <c r="I10" s="456"/>
      <c r="J10" s="456"/>
      <c r="K10" s="456"/>
      <c r="L10" s="456"/>
      <c r="M10" s="208">
        <f t="shared" si="0"/>
        <v>11.952</v>
      </c>
    </row>
    <row r="11" spans="2:14" x14ac:dyDescent="0.25">
      <c r="B11" s="208">
        <f t="shared" si="1"/>
        <v>7</v>
      </c>
      <c r="C11" s="208" t="s">
        <v>1160</v>
      </c>
      <c r="D11" s="208" t="s">
        <v>1161</v>
      </c>
      <c r="E11" s="208" t="s">
        <v>1155</v>
      </c>
      <c r="F11" s="207">
        <v>0.36</v>
      </c>
      <c r="G11" s="208">
        <v>63</v>
      </c>
      <c r="H11" s="456">
        <v>287.5</v>
      </c>
      <c r="I11" s="456"/>
      <c r="J11" s="456"/>
      <c r="K11" s="456"/>
      <c r="L11" s="456"/>
      <c r="M11" s="208">
        <f t="shared" si="0"/>
        <v>103.5</v>
      </c>
    </row>
    <row r="12" spans="2:14" x14ac:dyDescent="0.25">
      <c r="B12" s="208">
        <f t="shared" si="1"/>
        <v>8</v>
      </c>
      <c r="C12" s="208" t="s">
        <v>1162</v>
      </c>
      <c r="D12" s="208" t="s">
        <v>1163</v>
      </c>
      <c r="E12" s="208" t="s">
        <v>1155</v>
      </c>
      <c r="F12" s="207">
        <v>0.36</v>
      </c>
      <c r="G12" s="208">
        <v>63</v>
      </c>
      <c r="H12" s="456">
        <v>88.9</v>
      </c>
      <c r="I12" s="456"/>
      <c r="J12" s="456"/>
      <c r="K12" s="456"/>
      <c r="L12" s="456"/>
      <c r="M12" s="208">
        <f t="shared" si="0"/>
        <v>32.003999999999998</v>
      </c>
    </row>
    <row r="13" spans="2:14" x14ac:dyDescent="0.25">
      <c r="B13" s="208">
        <f t="shared" si="1"/>
        <v>9</v>
      </c>
      <c r="C13" s="208" t="s">
        <v>1162</v>
      </c>
      <c r="D13" s="208" t="s">
        <v>1164</v>
      </c>
      <c r="E13" s="208" t="s">
        <v>1155</v>
      </c>
      <c r="F13" s="207">
        <v>0.36</v>
      </c>
      <c r="G13" s="208">
        <v>63</v>
      </c>
      <c r="H13" s="456">
        <v>203</v>
      </c>
      <c r="I13" s="456"/>
      <c r="J13" s="456"/>
      <c r="K13" s="456"/>
      <c r="L13" s="456"/>
      <c r="M13" s="208">
        <f t="shared" si="0"/>
        <v>73.08</v>
      </c>
    </row>
    <row r="14" spans="2:14" x14ac:dyDescent="0.25">
      <c r="B14" s="208">
        <f t="shared" si="1"/>
        <v>10</v>
      </c>
      <c r="C14" s="208" t="s">
        <v>1165</v>
      </c>
      <c r="D14" s="208" t="s">
        <v>1166</v>
      </c>
      <c r="E14" s="208" t="s">
        <v>1155</v>
      </c>
      <c r="F14" s="208">
        <v>0.36</v>
      </c>
      <c r="G14" s="208">
        <v>63</v>
      </c>
      <c r="H14" s="456">
        <v>29.9</v>
      </c>
      <c r="I14" s="456"/>
      <c r="J14" s="456"/>
      <c r="K14" s="456"/>
      <c r="L14" s="456"/>
      <c r="M14" s="208">
        <f t="shared" si="0"/>
        <v>10.763999999999999</v>
      </c>
    </row>
    <row r="15" spans="2:14" x14ac:dyDescent="0.25">
      <c r="B15" s="208">
        <f t="shared" si="1"/>
        <v>11</v>
      </c>
      <c r="C15" s="208" t="s">
        <v>1166</v>
      </c>
      <c r="D15" s="208" t="s">
        <v>1167</v>
      </c>
      <c r="E15" s="208" t="s">
        <v>1155</v>
      </c>
      <c r="F15" s="208">
        <v>0.36</v>
      </c>
      <c r="G15" s="208">
        <v>63</v>
      </c>
      <c r="H15" s="456">
        <v>100.3</v>
      </c>
      <c r="I15" s="456"/>
      <c r="J15" s="456"/>
      <c r="K15" s="456"/>
      <c r="L15" s="456"/>
      <c r="M15" s="208">
        <f t="shared" si="0"/>
        <v>36.107999999999997</v>
      </c>
    </row>
    <row r="16" spans="2:14" x14ac:dyDescent="0.25">
      <c r="B16" s="208">
        <f t="shared" si="1"/>
        <v>12</v>
      </c>
      <c r="C16" s="208" t="s">
        <v>1168</v>
      </c>
      <c r="D16" s="208" t="s">
        <v>1169</v>
      </c>
      <c r="E16" s="208" t="s">
        <v>1155</v>
      </c>
      <c r="F16" s="207">
        <v>0.36</v>
      </c>
      <c r="G16" s="208">
        <v>63</v>
      </c>
      <c r="H16" s="456">
        <v>27</v>
      </c>
      <c r="I16" s="456"/>
      <c r="J16" s="456"/>
      <c r="K16" s="456"/>
      <c r="L16" s="456"/>
      <c r="M16" s="208">
        <f t="shared" si="0"/>
        <v>9.7199999999999989</v>
      </c>
    </row>
    <row r="17" spans="2:13" x14ac:dyDescent="0.25">
      <c r="B17" s="208">
        <f t="shared" si="1"/>
        <v>13</v>
      </c>
      <c r="C17" s="208" t="s">
        <v>1169</v>
      </c>
      <c r="D17" s="208" t="s">
        <v>1170</v>
      </c>
      <c r="E17" s="208" t="s">
        <v>1155</v>
      </c>
      <c r="F17" s="207">
        <v>0.36</v>
      </c>
      <c r="G17" s="208">
        <v>63</v>
      </c>
      <c r="H17" s="456">
        <v>77.099999999999994</v>
      </c>
      <c r="I17" s="456"/>
      <c r="J17" s="456"/>
      <c r="K17" s="456"/>
      <c r="L17" s="456"/>
      <c r="M17" s="208">
        <f t="shared" si="0"/>
        <v>27.755999999999997</v>
      </c>
    </row>
    <row r="18" spans="2:13" x14ac:dyDescent="0.25">
      <c r="B18" s="208">
        <f t="shared" si="1"/>
        <v>14</v>
      </c>
      <c r="C18" s="208" t="s">
        <v>1171</v>
      </c>
      <c r="D18" s="208" t="s">
        <v>1169</v>
      </c>
      <c r="E18" s="208" t="s">
        <v>1155</v>
      </c>
      <c r="F18" s="207">
        <v>0.36</v>
      </c>
      <c r="G18" s="208">
        <v>63</v>
      </c>
      <c r="H18" s="456">
        <v>82</v>
      </c>
      <c r="I18" s="456"/>
      <c r="J18" s="456"/>
      <c r="K18" s="456"/>
      <c r="L18" s="456"/>
      <c r="M18" s="208">
        <f t="shared" si="0"/>
        <v>29.52</v>
      </c>
    </row>
    <row r="19" spans="2:13" x14ac:dyDescent="0.25">
      <c r="B19" s="208">
        <f t="shared" si="1"/>
        <v>15</v>
      </c>
      <c r="C19" s="338" t="s">
        <v>1172</v>
      </c>
      <c r="D19" s="338" t="s">
        <v>1173</v>
      </c>
      <c r="E19" s="208" t="s">
        <v>1159</v>
      </c>
      <c r="F19" s="207">
        <v>0.36</v>
      </c>
      <c r="G19" s="208">
        <v>63</v>
      </c>
      <c r="H19" s="456">
        <v>120.4</v>
      </c>
      <c r="I19" s="456"/>
      <c r="J19" s="456"/>
      <c r="K19" s="456"/>
      <c r="L19" s="456"/>
      <c r="M19" s="208">
        <f t="shared" si="0"/>
        <v>43.344000000000001</v>
      </c>
    </row>
    <row r="20" spans="2:13" x14ac:dyDescent="0.25">
      <c r="B20" s="208">
        <f t="shared" si="1"/>
        <v>16</v>
      </c>
      <c r="C20" s="338" t="s">
        <v>1173</v>
      </c>
      <c r="D20" s="338" t="s">
        <v>1174</v>
      </c>
      <c r="E20" s="208" t="s">
        <v>1159</v>
      </c>
      <c r="F20" s="207">
        <v>0.36</v>
      </c>
      <c r="G20" s="208">
        <v>63</v>
      </c>
      <c r="H20" s="456">
        <v>117.1</v>
      </c>
      <c r="I20" s="456"/>
      <c r="J20" s="456"/>
      <c r="K20" s="456"/>
      <c r="L20" s="456"/>
      <c r="M20" s="208">
        <f t="shared" si="0"/>
        <v>42.155999999999999</v>
      </c>
    </row>
    <row r="21" spans="2:13" x14ac:dyDescent="0.25">
      <c r="B21" s="208">
        <f t="shared" si="1"/>
        <v>17</v>
      </c>
      <c r="C21" s="338" t="s">
        <v>1175</v>
      </c>
      <c r="D21" s="338" t="s">
        <v>1171</v>
      </c>
      <c r="E21" s="208" t="s">
        <v>1159</v>
      </c>
      <c r="F21" s="207">
        <v>0.36</v>
      </c>
      <c r="G21" s="208">
        <v>63</v>
      </c>
      <c r="H21" s="456">
        <v>17.399999999999999</v>
      </c>
      <c r="I21" s="456"/>
      <c r="J21" s="456"/>
      <c r="K21" s="456"/>
      <c r="L21" s="456"/>
      <c r="M21" s="208">
        <f t="shared" si="0"/>
        <v>6.2639999999999993</v>
      </c>
    </row>
    <row r="22" spans="2:13" x14ac:dyDescent="0.25">
      <c r="B22" s="208">
        <f t="shared" si="1"/>
        <v>18</v>
      </c>
      <c r="C22" s="208" t="s">
        <v>1176</v>
      </c>
      <c r="D22" s="208">
        <v>279</v>
      </c>
      <c r="E22" s="208" t="s">
        <v>1177</v>
      </c>
      <c r="F22" s="207">
        <v>0.36</v>
      </c>
      <c r="G22" s="208">
        <v>63</v>
      </c>
      <c r="H22" s="456">
        <v>6</v>
      </c>
      <c r="I22" s="456"/>
      <c r="J22" s="456"/>
      <c r="K22" s="456"/>
      <c r="L22" s="456"/>
      <c r="M22" s="208">
        <f t="shared" si="0"/>
        <v>2.16</v>
      </c>
    </row>
    <row r="23" spans="2:13" x14ac:dyDescent="0.25">
      <c r="B23" s="208">
        <f t="shared" si="1"/>
        <v>19</v>
      </c>
      <c r="C23" s="208" t="s">
        <v>1178</v>
      </c>
      <c r="D23" s="208" t="s">
        <v>1179</v>
      </c>
      <c r="E23" s="208" t="s">
        <v>1177</v>
      </c>
      <c r="F23" s="207">
        <v>0.36</v>
      </c>
      <c r="G23" s="208">
        <v>63</v>
      </c>
      <c r="H23" s="456">
        <v>4</v>
      </c>
      <c r="I23" s="456"/>
      <c r="J23" s="456"/>
      <c r="K23" s="456"/>
      <c r="L23" s="456"/>
      <c r="M23" s="208">
        <f t="shared" si="0"/>
        <v>1.44</v>
      </c>
    </row>
    <row r="24" spans="2:13" x14ac:dyDescent="0.25">
      <c r="B24" s="208">
        <f t="shared" si="1"/>
        <v>20</v>
      </c>
      <c r="C24" s="208" t="s">
        <v>110</v>
      </c>
      <c r="D24" s="208" t="s">
        <v>493</v>
      </c>
      <c r="E24" s="208" t="s">
        <v>59</v>
      </c>
      <c r="F24" s="207">
        <v>0.36</v>
      </c>
      <c r="G24" s="208">
        <v>63</v>
      </c>
      <c r="H24" s="456">
        <v>66.400000000000006</v>
      </c>
      <c r="I24" s="456"/>
      <c r="J24" s="456"/>
      <c r="K24" s="456"/>
      <c r="L24" s="456"/>
      <c r="M24" s="208">
        <f t="shared" si="0"/>
        <v>23.904</v>
      </c>
    </row>
    <row r="25" spans="2:13" x14ac:dyDescent="0.25">
      <c r="B25" s="208">
        <f t="shared" si="1"/>
        <v>21</v>
      </c>
      <c r="C25" s="208" t="s">
        <v>493</v>
      </c>
      <c r="D25" s="208" t="s">
        <v>1180</v>
      </c>
      <c r="E25" s="208" t="s">
        <v>59</v>
      </c>
      <c r="F25" s="207">
        <v>0.36</v>
      </c>
      <c r="G25" s="208">
        <v>63</v>
      </c>
      <c r="H25" s="456">
        <v>24.2</v>
      </c>
      <c r="I25" s="456"/>
      <c r="J25" s="456"/>
      <c r="K25" s="456"/>
      <c r="L25" s="456"/>
      <c r="M25" s="208">
        <f t="shared" si="0"/>
        <v>8.7119999999999997</v>
      </c>
    </row>
    <row r="26" spans="2:13" x14ac:dyDescent="0.25">
      <c r="B26" s="208">
        <f t="shared" si="1"/>
        <v>22</v>
      </c>
      <c r="C26" s="208" t="s">
        <v>1180</v>
      </c>
      <c r="D26" s="208" t="s">
        <v>1181</v>
      </c>
      <c r="E26" s="208" t="s">
        <v>59</v>
      </c>
      <c r="F26" s="207">
        <v>0.36</v>
      </c>
      <c r="G26" s="208">
        <v>63</v>
      </c>
      <c r="H26" s="456">
        <v>122.6</v>
      </c>
      <c r="I26" s="456"/>
      <c r="J26" s="456"/>
      <c r="K26" s="456"/>
      <c r="L26" s="456"/>
      <c r="M26" s="208">
        <f t="shared" si="0"/>
        <v>44.135999999999996</v>
      </c>
    </row>
    <row r="27" spans="2:13" x14ac:dyDescent="0.25">
      <c r="B27" s="208">
        <f t="shared" si="1"/>
        <v>23</v>
      </c>
      <c r="C27" s="208" t="s">
        <v>474</v>
      </c>
      <c r="D27" s="208" t="s">
        <v>1182</v>
      </c>
      <c r="E27" s="208" t="s">
        <v>1183</v>
      </c>
      <c r="F27" s="208">
        <v>0.36</v>
      </c>
      <c r="G27" s="208">
        <v>63</v>
      </c>
      <c r="H27" s="456">
        <v>5</v>
      </c>
      <c r="I27" s="456"/>
      <c r="J27" s="456"/>
      <c r="K27" s="456"/>
      <c r="L27" s="456"/>
      <c r="M27" s="208">
        <f t="shared" si="0"/>
        <v>1.7999999999999998</v>
      </c>
    </row>
    <row r="28" spans="2:13" x14ac:dyDescent="0.25">
      <c r="B28" s="208">
        <f t="shared" si="1"/>
        <v>24</v>
      </c>
      <c r="C28" s="338" t="s">
        <v>1184</v>
      </c>
      <c r="D28" s="338" t="s">
        <v>477</v>
      </c>
      <c r="E28" s="208" t="s">
        <v>1159</v>
      </c>
      <c r="F28" s="208">
        <v>0.36</v>
      </c>
      <c r="G28" s="208">
        <v>63</v>
      </c>
      <c r="H28" s="456">
        <v>40</v>
      </c>
      <c r="I28" s="456"/>
      <c r="J28" s="456"/>
      <c r="K28" s="456"/>
      <c r="L28" s="456"/>
      <c r="M28" s="208">
        <f t="shared" si="0"/>
        <v>14.399999999999999</v>
      </c>
    </row>
    <row r="29" spans="2:13" x14ac:dyDescent="0.25">
      <c r="B29" s="208">
        <f t="shared" si="1"/>
        <v>25</v>
      </c>
      <c r="C29" s="338" t="s">
        <v>477</v>
      </c>
      <c r="D29" s="338" t="s">
        <v>173</v>
      </c>
      <c r="E29" s="208" t="s">
        <v>1159</v>
      </c>
      <c r="F29" s="208">
        <v>0.36</v>
      </c>
      <c r="G29" s="208">
        <v>63</v>
      </c>
      <c r="H29" s="456">
        <v>34</v>
      </c>
      <c r="I29" s="456"/>
      <c r="J29" s="456"/>
      <c r="K29" s="456"/>
      <c r="L29" s="456"/>
      <c r="M29" s="208">
        <f t="shared" si="0"/>
        <v>12.24</v>
      </c>
    </row>
    <row r="30" spans="2:13" x14ac:dyDescent="0.25">
      <c r="B30" s="208">
        <f t="shared" si="1"/>
        <v>26</v>
      </c>
      <c r="C30" s="338" t="s">
        <v>1185</v>
      </c>
      <c r="D30" s="338" t="s">
        <v>1186</v>
      </c>
      <c r="E30" s="208" t="s">
        <v>1159</v>
      </c>
      <c r="F30" s="208">
        <v>0.36</v>
      </c>
      <c r="G30" s="208">
        <v>63</v>
      </c>
      <c r="H30" s="456">
        <v>21.3</v>
      </c>
      <c r="I30" s="456"/>
      <c r="J30" s="456"/>
      <c r="K30" s="456"/>
      <c r="L30" s="456"/>
      <c r="M30" s="208">
        <f t="shared" si="0"/>
        <v>7.6680000000000001</v>
      </c>
    </row>
    <row r="31" spans="2:13" x14ac:dyDescent="0.25">
      <c r="B31" s="208">
        <f t="shared" si="1"/>
        <v>27</v>
      </c>
      <c r="C31" s="208" t="s">
        <v>1003</v>
      </c>
      <c r="D31" s="208" t="s">
        <v>1187</v>
      </c>
      <c r="E31" s="208" t="s">
        <v>1155</v>
      </c>
      <c r="F31" s="208">
        <v>0.36</v>
      </c>
      <c r="G31" s="208">
        <v>63</v>
      </c>
      <c r="H31" s="456">
        <v>81</v>
      </c>
      <c r="I31" s="456"/>
      <c r="J31" s="456"/>
      <c r="K31" s="456"/>
      <c r="L31" s="456"/>
      <c r="M31" s="208">
        <f t="shared" si="0"/>
        <v>29.16</v>
      </c>
    </row>
    <row r="32" spans="2:13" x14ac:dyDescent="0.25">
      <c r="B32" s="208">
        <f t="shared" si="1"/>
        <v>28</v>
      </c>
      <c r="C32" s="208" t="s">
        <v>1188</v>
      </c>
      <c r="D32" s="208" t="s">
        <v>1189</v>
      </c>
      <c r="E32" s="208" t="s">
        <v>1155</v>
      </c>
      <c r="F32" s="208">
        <v>0.36</v>
      </c>
      <c r="G32" s="208">
        <v>63</v>
      </c>
      <c r="H32" s="456">
        <v>33.799999999999997</v>
      </c>
      <c r="I32" s="456"/>
      <c r="J32" s="456"/>
      <c r="K32" s="456"/>
      <c r="L32" s="456"/>
      <c r="M32" s="208">
        <f t="shared" si="0"/>
        <v>12.167999999999999</v>
      </c>
    </row>
    <row r="33" spans="2:17" x14ac:dyDescent="0.25">
      <c r="B33" s="208">
        <f t="shared" si="1"/>
        <v>29</v>
      </c>
      <c r="C33" s="208" t="s">
        <v>1190</v>
      </c>
      <c r="D33" s="208" t="s">
        <v>1165</v>
      </c>
      <c r="E33" s="208" t="s">
        <v>1155</v>
      </c>
      <c r="F33" s="208">
        <v>0.36</v>
      </c>
      <c r="G33" s="208">
        <v>63</v>
      </c>
      <c r="H33" s="456">
        <v>29.8</v>
      </c>
      <c r="I33" s="456"/>
      <c r="J33" s="456"/>
      <c r="K33" s="456"/>
      <c r="L33" s="456"/>
      <c r="M33" s="208">
        <f t="shared" si="0"/>
        <v>10.728</v>
      </c>
    </row>
    <row r="34" spans="2:17" x14ac:dyDescent="0.25">
      <c r="B34" s="208">
        <f t="shared" si="1"/>
        <v>30</v>
      </c>
      <c r="C34" s="208" t="s">
        <v>1165</v>
      </c>
      <c r="D34" s="208" t="s">
        <v>1191</v>
      </c>
      <c r="E34" s="208" t="s">
        <v>1155</v>
      </c>
      <c r="F34" s="207">
        <v>0.36</v>
      </c>
      <c r="G34" s="207">
        <v>63</v>
      </c>
      <c r="H34" s="456">
        <v>89.3</v>
      </c>
      <c r="I34" s="456"/>
      <c r="J34" s="456"/>
      <c r="K34" s="456"/>
      <c r="L34" s="456"/>
      <c r="M34" s="208">
        <f t="shared" si="0"/>
        <v>32.147999999999996</v>
      </c>
    </row>
    <row r="35" spans="2:17" x14ac:dyDescent="0.25">
      <c r="B35" s="208">
        <f t="shared" si="1"/>
        <v>31</v>
      </c>
      <c r="C35" s="208" t="s">
        <v>1192</v>
      </c>
      <c r="D35" s="208" t="s">
        <v>1193</v>
      </c>
      <c r="E35" s="208" t="s">
        <v>1177</v>
      </c>
      <c r="F35" s="208">
        <v>0.36</v>
      </c>
      <c r="G35" s="208">
        <v>63</v>
      </c>
      <c r="H35" s="456">
        <v>7</v>
      </c>
      <c r="I35" s="456"/>
      <c r="J35" s="456"/>
      <c r="K35" s="456"/>
      <c r="L35" s="456"/>
      <c r="M35" s="208">
        <f t="shared" si="0"/>
        <v>2.52</v>
      </c>
    </row>
    <row r="36" spans="2:17" x14ac:dyDescent="0.25">
      <c r="B36" s="208">
        <f t="shared" si="1"/>
        <v>32</v>
      </c>
      <c r="C36" s="338" t="s">
        <v>1194</v>
      </c>
      <c r="D36" s="338" t="s">
        <v>1195</v>
      </c>
      <c r="E36" s="208" t="s">
        <v>1155</v>
      </c>
      <c r="F36" s="208">
        <v>0.37</v>
      </c>
      <c r="G36" s="208">
        <v>75</v>
      </c>
      <c r="H36" s="456">
        <v>18</v>
      </c>
      <c r="I36" s="456"/>
      <c r="J36" s="456"/>
      <c r="K36" s="456"/>
      <c r="L36" s="456"/>
      <c r="M36" s="208">
        <f t="shared" si="0"/>
        <v>6.66</v>
      </c>
    </row>
    <row r="37" spans="2:17" x14ac:dyDescent="0.25">
      <c r="B37" s="208">
        <f t="shared" si="1"/>
        <v>33</v>
      </c>
      <c r="C37" s="338" t="s">
        <v>1195</v>
      </c>
      <c r="D37" s="338" t="s">
        <v>1196</v>
      </c>
      <c r="E37" s="208" t="s">
        <v>1155</v>
      </c>
      <c r="F37" s="208">
        <v>0.37</v>
      </c>
      <c r="G37" s="208">
        <v>75</v>
      </c>
      <c r="H37" s="456">
        <v>31</v>
      </c>
      <c r="I37" s="456"/>
      <c r="J37" s="456"/>
      <c r="K37" s="456"/>
      <c r="L37" s="456"/>
      <c r="M37" s="208">
        <f t="shared" si="0"/>
        <v>11.47</v>
      </c>
    </row>
    <row r="38" spans="2:17" x14ac:dyDescent="0.25">
      <c r="B38" s="208">
        <f t="shared" si="1"/>
        <v>34</v>
      </c>
      <c r="C38" s="338" t="s">
        <v>1196</v>
      </c>
      <c r="D38" s="338" t="s">
        <v>1197</v>
      </c>
      <c r="E38" s="208" t="s">
        <v>1155</v>
      </c>
      <c r="F38" s="208">
        <v>0.37</v>
      </c>
      <c r="G38" s="208">
        <v>75</v>
      </c>
      <c r="H38" s="456">
        <v>82.4</v>
      </c>
      <c r="I38" s="456"/>
      <c r="J38" s="456"/>
      <c r="K38" s="456"/>
      <c r="L38" s="456"/>
      <c r="M38" s="208">
        <f t="shared" si="0"/>
        <v>30.488000000000003</v>
      </c>
    </row>
    <row r="39" spans="2:17" x14ac:dyDescent="0.25">
      <c r="B39" s="208">
        <f t="shared" si="1"/>
        <v>35</v>
      </c>
      <c r="C39" s="208" t="s">
        <v>1181</v>
      </c>
      <c r="D39" s="208" t="s">
        <v>1198</v>
      </c>
      <c r="E39" s="208" t="s">
        <v>1183</v>
      </c>
      <c r="F39" s="208">
        <v>0.39</v>
      </c>
      <c r="G39" s="208">
        <v>90</v>
      </c>
      <c r="H39" s="456">
        <v>6.2</v>
      </c>
      <c r="I39" s="456"/>
      <c r="J39" s="456"/>
      <c r="K39" s="456"/>
      <c r="L39" s="456"/>
      <c r="M39" s="208">
        <f t="shared" si="0"/>
        <v>2.4180000000000001</v>
      </c>
    </row>
    <row r="40" spans="2:17" x14ac:dyDescent="0.25">
      <c r="B40" s="208">
        <f t="shared" si="1"/>
        <v>36</v>
      </c>
      <c r="C40" s="338" t="s">
        <v>46</v>
      </c>
      <c r="D40" s="338" t="s">
        <v>62</v>
      </c>
      <c r="E40" s="208" t="s">
        <v>59</v>
      </c>
      <c r="F40" s="208">
        <v>0.39</v>
      </c>
      <c r="G40" s="208">
        <v>90</v>
      </c>
      <c r="H40" s="456">
        <v>4.3</v>
      </c>
      <c r="I40" s="456"/>
      <c r="J40" s="456"/>
      <c r="K40" s="456"/>
      <c r="L40" s="456"/>
      <c r="M40" s="208">
        <f t="shared" si="0"/>
        <v>1.677</v>
      </c>
      <c r="N40" s="339"/>
      <c r="O40" s="339"/>
      <c r="P40" s="339"/>
    </row>
    <row r="41" spans="2:17" x14ac:dyDescent="0.25">
      <c r="B41" s="208">
        <f t="shared" si="1"/>
        <v>37</v>
      </c>
      <c r="C41" s="208" t="s">
        <v>1199</v>
      </c>
      <c r="D41" s="208" t="s">
        <v>1200</v>
      </c>
      <c r="E41" s="208" t="s">
        <v>1177</v>
      </c>
      <c r="F41" s="208">
        <v>0.44</v>
      </c>
      <c r="G41" s="208">
        <v>140</v>
      </c>
      <c r="H41" s="456">
        <v>6.4</v>
      </c>
      <c r="I41" s="456"/>
      <c r="J41" s="456"/>
      <c r="K41" s="456"/>
      <c r="L41" s="456"/>
      <c r="M41" s="208">
        <f t="shared" si="0"/>
        <v>2.8160000000000003</v>
      </c>
    </row>
    <row r="42" spans="2:17" x14ac:dyDescent="0.25">
      <c r="N42" s="11">
        <v>396</v>
      </c>
    </row>
    <row r="43" spans="2:17" x14ac:dyDescent="0.25">
      <c r="B43" s="340"/>
      <c r="C43" s="340"/>
      <c r="D43" s="231"/>
      <c r="E43" s="464" t="s">
        <v>1210</v>
      </c>
      <c r="F43" s="465"/>
      <c r="G43" s="465"/>
      <c r="H43" s="465"/>
      <c r="I43" s="465"/>
      <c r="J43" s="340"/>
      <c r="K43" s="340"/>
      <c r="L43" s="340"/>
      <c r="M43" s="340"/>
      <c r="N43" s="340"/>
      <c r="O43" s="340"/>
      <c r="P43" s="340"/>
      <c r="Q43" s="340"/>
    </row>
    <row r="44" spans="2:17" ht="49.5" customHeight="1" x14ac:dyDescent="0.25">
      <c r="B44" s="340"/>
      <c r="C44" s="340"/>
      <c r="D44" s="341" t="s">
        <v>1201</v>
      </c>
      <c r="E44" s="341" t="s">
        <v>1202</v>
      </c>
      <c r="F44" s="342" t="s">
        <v>1203</v>
      </c>
      <c r="G44" s="343" t="s">
        <v>226</v>
      </c>
      <c r="H44" s="344" t="s">
        <v>1204</v>
      </c>
      <c r="I44" s="344" t="s">
        <v>1205</v>
      </c>
      <c r="J44" s="344" t="s">
        <v>233</v>
      </c>
      <c r="K44" s="345" t="s">
        <v>1206</v>
      </c>
      <c r="L44" s="344" t="s">
        <v>273</v>
      </c>
      <c r="M44" s="340"/>
      <c r="N44" s="340"/>
      <c r="O44" s="340"/>
      <c r="P44" s="340"/>
      <c r="Q44" s="340"/>
    </row>
    <row r="45" spans="2:17" x14ac:dyDescent="0.25">
      <c r="B45" s="340"/>
      <c r="C45" s="340"/>
      <c r="D45" s="226">
        <v>1</v>
      </c>
      <c r="E45" s="226" t="s">
        <v>1155</v>
      </c>
      <c r="F45" s="346" t="s">
        <v>1207</v>
      </c>
      <c r="G45" s="226"/>
      <c r="H45" s="226"/>
      <c r="I45" s="226">
        <v>609.73500000000001</v>
      </c>
      <c r="J45" s="226"/>
      <c r="K45" s="466" t="s">
        <v>1208</v>
      </c>
      <c r="L45" s="226"/>
      <c r="M45" s="340"/>
      <c r="N45" s="340"/>
      <c r="O45" s="340"/>
      <c r="P45" s="340"/>
      <c r="Q45" s="340"/>
    </row>
    <row r="46" spans="2:17" x14ac:dyDescent="0.25">
      <c r="B46" s="340"/>
      <c r="C46" s="340"/>
      <c r="D46" s="226">
        <v>2</v>
      </c>
      <c r="E46" s="347" t="s">
        <v>1159</v>
      </c>
      <c r="F46" s="346" t="s">
        <v>1207</v>
      </c>
      <c r="G46" s="226"/>
      <c r="H46" s="226"/>
      <c r="I46" s="226">
        <v>164.3</v>
      </c>
      <c r="J46" s="226"/>
      <c r="K46" s="467"/>
      <c r="L46" s="226"/>
      <c r="M46" s="340"/>
      <c r="N46" s="340"/>
      <c r="O46" s="340"/>
      <c r="P46" s="340"/>
      <c r="Q46" s="340"/>
    </row>
    <row r="47" spans="2:17" x14ac:dyDescent="0.25">
      <c r="B47" s="340"/>
      <c r="C47" s="340"/>
      <c r="D47" s="226">
        <v>3</v>
      </c>
      <c r="E47" s="226" t="s">
        <v>1209</v>
      </c>
      <c r="F47" s="346" t="s">
        <v>1207</v>
      </c>
      <c r="G47" s="226"/>
      <c r="H47" s="226"/>
      <c r="I47" s="226"/>
      <c r="J47" s="226"/>
      <c r="K47" s="467"/>
      <c r="L47" s="226"/>
      <c r="M47" s="340"/>
      <c r="N47" s="340"/>
      <c r="O47" s="340"/>
      <c r="P47" s="340"/>
      <c r="Q47" s="340"/>
    </row>
    <row r="48" spans="2:17" x14ac:dyDescent="0.25">
      <c r="B48" s="340"/>
      <c r="C48" s="340"/>
      <c r="D48" s="226"/>
      <c r="E48" s="226"/>
      <c r="F48" s="226"/>
      <c r="G48" s="226"/>
      <c r="H48" s="226"/>
      <c r="I48" s="226"/>
      <c r="J48" s="226"/>
      <c r="K48" s="467"/>
      <c r="L48" s="226"/>
      <c r="M48" s="340"/>
      <c r="N48" s="340"/>
      <c r="O48" s="340"/>
      <c r="P48" s="340"/>
      <c r="Q48" s="340"/>
    </row>
    <row r="49" spans="2:17" x14ac:dyDescent="0.25">
      <c r="B49" s="340"/>
      <c r="C49" s="340"/>
      <c r="D49" s="226"/>
      <c r="E49" s="226"/>
      <c r="F49" s="226"/>
      <c r="G49" s="226"/>
      <c r="H49" s="226"/>
      <c r="I49" s="226"/>
      <c r="J49" s="226"/>
      <c r="K49" s="468"/>
      <c r="L49" s="226"/>
      <c r="M49" s="340"/>
      <c r="N49" s="340"/>
      <c r="O49" s="340"/>
      <c r="P49" s="340"/>
      <c r="Q49" s="340"/>
    </row>
    <row r="50" spans="2:17" x14ac:dyDescent="0.25">
      <c r="B50" s="340"/>
      <c r="C50" s="340"/>
      <c r="D50" s="340"/>
      <c r="E50" s="340"/>
      <c r="F50" s="340"/>
      <c r="G50" s="340"/>
      <c r="H50" s="340"/>
      <c r="I50" s="340"/>
      <c r="J50" s="340"/>
      <c r="K50" s="348"/>
      <c r="L50" s="340"/>
      <c r="M50" s="340"/>
      <c r="N50" s="340"/>
      <c r="O50" s="340"/>
      <c r="P50" s="340"/>
      <c r="Q50" s="340"/>
    </row>
    <row r="51" spans="2:17" x14ac:dyDescent="0.25">
      <c r="B51" s="469" t="s">
        <v>255</v>
      </c>
      <c r="C51" s="469"/>
      <c r="D51" s="469"/>
      <c r="E51" s="469"/>
      <c r="F51" s="469"/>
      <c r="G51" s="469"/>
      <c r="H51" s="469"/>
      <c r="I51" s="469"/>
      <c r="J51" s="469"/>
      <c r="K51" s="469"/>
      <c r="L51" s="469"/>
      <c r="M51" s="469"/>
      <c r="N51" s="469"/>
      <c r="O51" s="469"/>
      <c r="P51" s="469"/>
      <c r="Q51" s="469"/>
    </row>
  </sheetData>
  <autoFilter ref="B4:Q49">
    <filterColumn colId="6" showButton="0"/>
    <filterColumn colId="7" showButton="0"/>
    <filterColumn colId="8" showButton="0"/>
    <filterColumn colId="9" showButton="0"/>
  </autoFilter>
  <mergeCells count="42">
    <mergeCell ref="E43:I43"/>
    <mergeCell ref="K45:K49"/>
    <mergeCell ref="B51:Q51"/>
    <mergeCell ref="H39:L39"/>
    <mergeCell ref="H40:L40"/>
    <mergeCell ref="H41:L41"/>
    <mergeCell ref="H38:L38"/>
    <mergeCell ref="H27:L27"/>
    <mergeCell ref="H28:L28"/>
    <mergeCell ref="H29:L29"/>
    <mergeCell ref="H30:L30"/>
    <mergeCell ref="H31:L31"/>
    <mergeCell ref="H32:L32"/>
    <mergeCell ref="H33:L33"/>
    <mergeCell ref="H34:L34"/>
    <mergeCell ref="H35:L35"/>
    <mergeCell ref="H36:L36"/>
    <mergeCell ref="H37:L37"/>
    <mergeCell ref="H26:L26"/>
    <mergeCell ref="H15:L15"/>
    <mergeCell ref="H16:L16"/>
    <mergeCell ref="H17:L17"/>
    <mergeCell ref="H18:L18"/>
    <mergeCell ref="H19:L19"/>
    <mergeCell ref="H20:L20"/>
    <mergeCell ref="H21:L21"/>
    <mergeCell ref="H22:L22"/>
    <mergeCell ref="H23:L23"/>
    <mergeCell ref="H24:L24"/>
    <mergeCell ref="H25:L25"/>
    <mergeCell ref="H14:L14"/>
    <mergeCell ref="B3:L3"/>
    <mergeCell ref="H4:L4"/>
    <mergeCell ref="H5:L5"/>
    <mergeCell ref="H6:L6"/>
    <mergeCell ref="H7:L7"/>
    <mergeCell ref="H8:L8"/>
    <mergeCell ref="H9:L9"/>
    <mergeCell ref="H10:L10"/>
    <mergeCell ref="H11:L11"/>
    <mergeCell ref="H12:L12"/>
    <mergeCell ref="H13:L13"/>
  </mergeCells>
  <printOptions horizontalCentered="1"/>
  <pageMargins left="0.70866141732283505" right="0.70866141732283505" top="0" bottom="0" header="0.31496062992126" footer="0.31496062992126"/>
  <pageSetup paperSize="9" scale="90" orientation="landscape"/>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workbookViewId="0">
      <selection activeCell="C105" sqref="C105:I105"/>
    </sheetView>
  </sheetViews>
  <sheetFormatPr defaultRowHeight="15" x14ac:dyDescent="0.25"/>
  <cols>
    <col min="2" max="2" width="19" customWidth="1"/>
    <col min="3" max="3" width="22.42578125" customWidth="1"/>
    <col min="4" max="4" width="19.5703125" customWidth="1"/>
    <col min="5" max="5" width="21.28515625" customWidth="1"/>
    <col min="6" max="6" width="19.140625" customWidth="1"/>
    <col min="7" max="7" width="21.5703125" customWidth="1"/>
    <col min="8" max="8" width="15.5703125" customWidth="1"/>
    <col min="9" max="9" width="14" customWidth="1"/>
  </cols>
  <sheetData>
    <row r="1" spans="1:10" ht="18.75" x14ac:dyDescent="0.3">
      <c r="A1" s="470" t="s">
        <v>1293</v>
      </c>
      <c r="B1" s="470"/>
      <c r="C1" s="470"/>
      <c r="D1" s="470"/>
      <c r="E1" s="470"/>
      <c r="F1" s="470"/>
      <c r="G1" s="470"/>
      <c r="H1" s="470"/>
      <c r="I1" s="470"/>
      <c r="J1" s="470"/>
    </row>
    <row r="2" spans="1:10" ht="31.5" x14ac:dyDescent="0.25">
      <c r="A2" s="354" t="s">
        <v>1148</v>
      </c>
      <c r="B2" s="354" t="s">
        <v>1149</v>
      </c>
      <c r="C2" s="354" t="s">
        <v>16</v>
      </c>
      <c r="D2" s="354" t="s">
        <v>1150</v>
      </c>
      <c r="E2" s="355" t="s">
        <v>1151</v>
      </c>
      <c r="F2" s="354" t="s">
        <v>1294</v>
      </c>
      <c r="G2" s="356" t="s">
        <v>1295</v>
      </c>
      <c r="H2" s="357" t="s">
        <v>1207</v>
      </c>
      <c r="I2" s="471" t="s">
        <v>1296</v>
      </c>
      <c r="J2" s="471"/>
    </row>
    <row r="3" spans="1:10" x14ac:dyDescent="0.25">
      <c r="A3" s="208">
        <v>1</v>
      </c>
      <c r="B3" s="208" t="s">
        <v>1211</v>
      </c>
      <c r="C3" s="208" t="s">
        <v>1212</v>
      </c>
      <c r="D3" s="208" t="s">
        <v>1155</v>
      </c>
      <c r="E3" s="208">
        <v>0.36</v>
      </c>
      <c r="F3" s="208">
        <v>63</v>
      </c>
      <c r="G3" s="208">
        <v>33.6</v>
      </c>
      <c r="H3" s="208">
        <f>+G3*E3</f>
        <v>12.096</v>
      </c>
      <c r="I3" s="208"/>
      <c r="J3" s="208"/>
    </row>
    <row r="4" spans="1:10" x14ac:dyDescent="0.25">
      <c r="A4" s="208">
        <f>1+A3</f>
        <v>2</v>
      </c>
      <c r="B4" s="208" t="s">
        <v>1213</v>
      </c>
      <c r="C4" s="208" t="s">
        <v>1214</v>
      </c>
      <c r="D4" s="208" t="s">
        <v>1177</v>
      </c>
      <c r="E4" s="208">
        <v>0.36</v>
      </c>
      <c r="F4" s="208">
        <v>63</v>
      </c>
      <c r="G4" s="208">
        <v>45.7</v>
      </c>
      <c r="H4" s="208">
        <f t="shared" ref="H4:H67" si="0">+G4*E4</f>
        <v>16.452000000000002</v>
      </c>
      <c r="I4" s="208"/>
      <c r="J4" s="208"/>
    </row>
    <row r="5" spans="1:10" x14ac:dyDescent="0.25">
      <c r="A5" s="208">
        <f t="shared" ref="A5:A68" si="1">1+A4</f>
        <v>3</v>
      </c>
      <c r="B5" s="208" t="s">
        <v>1215</v>
      </c>
      <c r="C5" s="208" t="s">
        <v>1216</v>
      </c>
      <c r="D5" s="208" t="s">
        <v>1177</v>
      </c>
      <c r="E5" s="208">
        <v>0.36</v>
      </c>
      <c r="F5" s="208">
        <v>63</v>
      </c>
      <c r="G5" s="208">
        <v>27</v>
      </c>
      <c r="H5" s="208">
        <f t="shared" si="0"/>
        <v>9.7199999999999989</v>
      </c>
      <c r="I5" s="208"/>
      <c r="J5" s="208"/>
    </row>
    <row r="6" spans="1:10" x14ac:dyDescent="0.25">
      <c r="A6" s="208">
        <f t="shared" si="1"/>
        <v>4</v>
      </c>
      <c r="B6" s="208" t="s">
        <v>1217</v>
      </c>
      <c r="C6" s="208" t="s">
        <v>1218</v>
      </c>
      <c r="D6" s="208" t="s">
        <v>1177</v>
      </c>
      <c r="E6" s="208">
        <v>0.36</v>
      </c>
      <c r="F6" s="208">
        <v>63</v>
      </c>
      <c r="G6" s="208">
        <v>3.3</v>
      </c>
      <c r="H6" s="208">
        <f t="shared" si="0"/>
        <v>1.1879999999999999</v>
      </c>
      <c r="I6" s="208"/>
      <c r="J6" s="208"/>
    </row>
    <row r="7" spans="1:10" x14ac:dyDescent="0.25">
      <c r="A7" s="208">
        <f t="shared" si="1"/>
        <v>5</v>
      </c>
      <c r="B7" s="208" t="s">
        <v>1219</v>
      </c>
      <c r="C7" s="208" t="s">
        <v>1220</v>
      </c>
      <c r="D7" s="208" t="s">
        <v>1177</v>
      </c>
      <c r="E7" s="208">
        <v>0.36</v>
      </c>
      <c r="F7" s="208">
        <v>63</v>
      </c>
      <c r="G7" s="208">
        <v>2.5</v>
      </c>
      <c r="H7" s="208">
        <f t="shared" si="0"/>
        <v>0.89999999999999991</v>
      </c>
      <c r="I7" s="208"/>
      <c r="J7" s="208"/>
    </row>
    <row r="8" spans="1:10" x14ac:dyDescent="0.25">
      <c r="A8" s="208">
        <f t="shared" si="1"/>
        <v>6</v>
      </c>
      <c r="B8" s="208" t="s">
        <v>1221</v>
      </c>
      <c r="C8" s="208" t="s">
        <v>1222</v>
      </c>
      <c r="D8" s="208" t="s">
        <v>1155</v>
      </c>
      <c r="E8" s="208">
        <v>0.36</v>
      </c>
      <c r="F8" s="208">
        <v>63</v>
      </c>
      <c r="G8" s="208">
        <v>5.4</v>
      </c>
      <c r="H8" s="208">
        <f t="shared" si="0"/>
        <v>1.944</v>
      </c>
      <c r="I8" s="208"/>
      <c r="J8" s="208"/>
    </row>
    <row r="9" spans="1:10" x14ac:dyDescent="0.25">
      <c r="A9" s="208">
        <f t="shared" si="1"/>
        <v>7</v>
      </c>
      <c r="B9" s="208" t="s">
        <v>1223</v>
      </c>
      <c r="C9" s="208" t="s">
        <v>1224</v>
      </c>
      <c r="D9" s="208" t="s">
        <v>1155</v>
      </c>
      <c r="E9" s="208">
        <v>0.36</v>
      </c>
      <c r="F9" s="208">
        <v>63</v>
      </c>
      <c r="G9" s="208">
        <v>76.3</v>
      </c>
      <c r="H9" s="208">
        <f t="shared" si="0"/>
        <v>27.467999999999996</v>
      </c>
      <c r="I9" s="208"/>
      <c r="J9" s="208"/>
    </row>
    <row r="10" spans="1:10" x14ac:dyDescent="0.25">
      <c r="A10" s="208">
        <f t="shared" si="1"/>
        <v>8</v>
      </c>
      <c r="B10" s="208" t="s">
        <v>1225</v>
      </c>
      <c r="C10" s="208" t="s">
        <v>1226</v>
      </c>
      <c r="D10" s="208" t="s">
        <v>1155</v>
      </c>
      <c r="E10" s="208">
        <v>0.36</v>
      </c>
      <c r="F10" s="208">
        <v>63</v>
      </c>
      <c r="G10" s="208">
        <v>210.7</v>
      </c>
      <c r="H10" s="208">
        <f t="shared" si="0"/>
        <v>75.85199999999999</v>
      </c>
      <c r="I10" s="208"/>
      <c r="J10" s="208"/>
    </row>
    <row r="11" spans="1:10" x14ac:dyDescent="0.25">
      <c r="A11" s="208">
        <f t="shared" si="1"/>
        <v>9</v>
      </c>
      <c r="B11" s="208" t="s">
        <v>1227</v>
      </c>
      <c r="C11" s="208" t="s">
        <v>1228</v>
      </c>
      <c r="D11" s="208" t="s">
        <v>1155</v>
      </c>
      <c r="E11" s="208">
        <v>0.36</v>
      </c>
      <c r="F11" s="208">
        <v>63</v>
      </c>
      <c r="G11" s="208">
        <v>323</v>
      </c>
      <c r="H11" s="208">
        <f t="shared" si="0"/>
        <v>116.28</v>
      </c>
      <c r="I11" s="208"/>
      <c r="J11" s="208"/>
    </row>
    <row r="12" spans="1:10" x14ac:dyDescent="0.25">
      <c r="A12" s="208">
        <f t="shared" si="1"/>
        <v>10</v>
      </c>
      <c r="B12" s="208" t="s">
        <v>1229</v>
      </c>
      <c r="C12" s="208" t="s">
        <v>1230</v>
      </c>
      <c r="D12" s="208" t="s">
        <v>1155</v>
      </c>
      <c r="E12" s="208">
        <v>0.36</v>
      </c>
      <c r="F12" s="208">
        <v>63</v>
      </c>
      <c r="G12" s="208">
        <v>3.9</v>
      </c>
      <c r="H12" s="208">
        <f t="shared" si="0"/>
        <v>1.4039999999999999</v>
      </c>
      <c r="I12" s="208"/>
      <c r="J12" s="208"/>
    </row>
    <row r="13" spans="1:10" x14ac:dyDescent="0.25">
      <c r="A13" s="208">
        <f t="shared" si="1"/>
        <v>11</v>
      </c>
      <c r="B13" s="208" t="s">
        <v>1231</v>
      </c>
      <c r="C13" s="208" t="s">
        <v>1232</v>
      </c>
      <c r="D13" s="208" t="s">
        <v>1155</v>
      </c>
      <c r="E13" s="208">
        <v>0.36</v>
      </c>
      <c r="F13" s="208">
        <v>63</v>
      </c>
      <c r="G13" s="208">
        <v>12.2</v>
      </c>
      <c r="H13" s="208">
        <f t="shared" si="0"/>
        <v>4.3919999999999995</v>
      </c>
      <c r="I13" s="208"/>
      <c r="J13" s="208"/>
    </row>
    <row r="14" spans="1:10" x14ac:dyDescent="0.25">
      <c r="A14" s="208">
        <f t="shared" si="1"/>
        <v>12</v>
      </c>
      <c r="B14" s="208" t="s">
        <v>1232</v>
      </c>
      <c r="C14" s="208" t="s">
        <v>1233</v>
      </c>
      <c r="D14" s="208" t="s">
        <v>1155</v>
      </c>
      <c r="E14" s="208">
        <v>0.36</v>
      </c>
      <c r="F14" s="208">
        <v>63</v>
      </c>
      <c r="G14" s="208">
        <v>6.5</v>
      </c>
      <c r="H14" s="208">
        <f t="shared" si="0"/>
        <v>2.34</v>
      </c>
      <c r="I14" s="208"/>
      <c r="J14" s="208"/>
    </row>
    <row r="15" spans="1:10" x14ac:dyDescent="0.25">
      <c r="A15" s="208">
        <f t="shared" si="1"/>
        <v>13</v>
      </c>
      <c r="B15" s="208" t="s">
        <v>1234</v>
      </c>
      <c r="C15" s="208" t="s">
        <v>1235</v>
      </c>
      <c r="D15" s="208" t="s">
        <v>1155</v>
      </c>
      <c r="E15" s="208">
        <v>0.36</v>
      </c>
      <c r="F15" s="208">
        <v>63</v>
      </c>
      <c r="G15" s="208">
        <v>3.3</v>
      </c>
      <c r="H15" s="208">
        <f t="shared" si="0"/>
        <v>1.1879999999999999</v>
      </c>
      <c r="I15" s="208"/>
      <c r="J15" s="208"/>
    </row>
    <row r="16" spans="1:10" x14ac:dyDescent="0.25">
      <c r="A16" s="208">
        <f t="shared" si="1"/>
        <v>14</v>
      </c>
      <c r="B16" s="208" t="s">
        <v>1236</v>
      </c>
      <c r="C16" s="208" t="s">
        <v>1226</v>
      </c>
      <c r="D16" s="208" t="s">
        <v>57</v>
      </c>
      <c r="E16" s="208">
        <v>0.46</v>
      </c>
      <c r="F16" s="208">
        <v>63</v>
      </c>
      <c r="G16" s="208">
        <v>21.7</v>
      </c>
      <c r="H16" s="208">
        <f t="shared" si="0"/>
        <v>9.9819999999999993</v>
      </c>
      <c r="I16" s="208"/>
      <c r="J16" s="208"/>
    </row>
    <row r="17" spans="1:10" x14ac:dyDescent="0.25">
      <c r="A17" s="208">
        <f t="shared" si="1"/>
        <v>15</v>
      </c>
      <c r="B17" s="208" t="s">
        <v>1226</v>
      </c>
      <c r="C17" s="208" t="s">
        <v>1237</v>
      </c>
      <c r="D17" s="208" t="s">
        <v>57</v>
      </c>
      <c r="E17" s="208">
        <v>0.46</v>
      </c>
      <c r="F17" s="208">
        <v>63</v>
      </c>
      <c r="G17" s="208">
        <v>181</v>
      </c>
      <c r="H17" s="208">
        <f t="shared" si="0"/>
        <v>83.26</v>
      </c>
      <c r="I17" s="208"/>
      <c r="J17" s="208"/>
    </row>
    <row r="18" spans="1:10" x14ac:dyDescent="0.25">
      <c r="A18" s="208">
        <f t="shared" si="1"/>
        <v>16</v>
      </c>
      <c r="B18" s="208" t="s">
        <v>1237</v>
      </c>
      <c r="C18" s="208" t="s">
        <v>1225</v>
      </c>
      <c r="D18" s="208" t="s">
        <v>1155</v>
      </c>
      <c r="E18" s="208">
        <v>0.36</v>
      </c>
      <c r="F18" s="208">
        <v>63</v>
      </c>
      <c r="G18" s="208">
        <v>51.2</v>
      </c>
      <c r="H18" s="208">
        <f t="shared" si="0"/>
        <v>18.431999999999999</v>
      </c>
      <c r="I18" s="208"/>
      <c r="J18" s="208"/>
    </row>
    <row r="19" spans="1:10" x14ac:dyDescent="0.25">
      <c r="A19" s="208">
        <f t="shared" si="1"/>
        <v>17</v>
      </c>
      <c r="B19" s="208" t="s">
        <v>1237</v>
      </c>
      <c r="C19" s="208" t="s">
        <v>1238</v>
      </c>
      <c r="D19" s="208" t="s">
        <v>1155</v>
      </c>
      <c r="E19" s="208">
        <v>0.36</v>
      </c>
      <c r="F19" s="208">
        <v>63</v>
      </c>
      <c r="G19" s="208">
        <v>53.2</v>
      </c>
      <c r="H19" s="208">
        <f t="shared" si="0"/>
        <v>19.152000000000001</v>
      </c>
      <c r="I19" s="208"/>
      <c r="J19" s="208"/>
    </row>
    <row r="20" spans="1:10" x14ac:dyDescent="0.25">
      <c r="A20" s="208">
        <f t="shared" si="1"/>
        <v>18</v>
      </c>
      <c r="B20" s="208" t="s">
        <v>1238</v>
      </c>
      <c r="C20" s="208" t="s">
        <v>1239</v>
      </c>
      <c r="D20" s="208" t="s">
        <v>1155</v>
      </c>
      <c r="E20" s="208">
        <v>0.36</v>
      </c>
      <c r="F20" s="208">
        <v>63</v>
      </c>
      <c r="G20" s="208">
        <v>21.7</v>
      </c>
      <c r="H20" s="208">
        <f t="shared" si="0"/>
        <v>7.8119999999999994</v>
      </c>
      <c r="I20" s="208"/>
      <c r="J20" s="208"/>
    </row>
    <row r="21" spans="1:10" x14ac:dyDescent="0.25">
      <c r="A21" s="208">
        <f t="shared" si="1"/>
        <v>19</v>
      </c>
      <c r="B21" s="208" t="s">
        <v>1240</v>
      </c>
      <c r="C21" s="208" t="s">
        <v>1241</v>
      </c>
      <c r="D21" s="208" t="s">
        <v>1177</v>
      </c>
      <c r="E21" s="208">
        <v>0.36</v>
      </c>
      <c r="F21" s="208">
        <v>63</v>
      </c>
      <c r="G21" s="208">
        <v>5</v>
      </c>
      <c r="H21" s="208">
        <f t="shared" si="0"/>
        <v>1.7999999999999998</v>
      </c>
      <c r="I21" s="208"/>
      <c r="J21" s="208"/>
    </row>
    <row r="22" spans="1:10" x14ac:dyDescent="0.25">
      <c r="A22" s="208">
        <f t="shared" si="1"/>
        <v>20</v>
      </c>
      <c r="B22" s="208" t="s">
        <v>1242</v>
      </c>
      <c r="C22" s="208" t="s">
        <v>1243</v>
      </c>
      <c r="D22" s="208" t="s">
        <v>1155</v>
      </c>
      <c r="E22" s="208">
        <v>0.36</v>
      </c>
      <c r="F22" s="208">
        <v>63</v>
      </c>
      <c r="G22" s="208">
        <v>95.5</v>
      </c>
      <c r="H22" s="208">
        <f t="shared" si="0"/>
        <v>34.379999999999995</v>
      </c>
      <c r="I22" s="208"/>
      <c r="J22" s="208"/>
    </row>
    <row r="23" spans="1:10" x14ac:dyDescent="0.25">
      <c r="A23" s="208">
        <f t="shared" si="1"/>
        <v>21</v>
      </c>
      <c r="B23" s="208" t="s">
        <v>1243</v>
      </c>
      <c r="C23" s="208" t="s">
        <v>1244</v>
      </c>
      <c r="D23" s="208" t="s">
        <v>1155</v>
      </c>
      <c r="E23" s="208">
        <v>0.36</v>
      </c>
      <c r="F23" s="208">
        <v>63</v>
      </c>
      <c r="G23" s="208">
        <v>50.9</v>
      </c>
      <c r="H23" s="208">
        <f t="shared" si="0"/>
        <v>18.323999999999998</v>
      </c>
      <c r="I23" s="208"/>
      <c r="J23" s="208"/>
    </row>
    <row r="24" spans="1:10" x14ac:dyDescent="0.25">
      <c r="A24" s="208">
        <f t="shared" si="1"/>
        <v>22</v>
      </c>
      <c r="B24" s="208" t="s">
        <v>1244</v>
      </c>
      <c r="C24" s="208" t="s">
        <v>1245</v>
      </c>
      <c r="D24" s="208" t="s">
        <v>1155</v>
      </c>
      <c r="E24" s="208">
        <v>0.36</v>
      </c>
      <c r="F24" s="208">
        <v>63</v>
      </c>
      <c r="G24" s="208">
        <v>2.2999999999999998</v>
      </c>
      <c r="H24" s="208">
        <f t="shared" si="0"/>
        <v>0.82799999999999996</v>
      </c>
      <c r="I24" s="208"/>
      <c r="J24" s="208"/>
    </row>
    <row r="25" spans="1:10" x14ac:dyDescent="0.25">
      <c r="A25" s="208">
        <f t="shared" si="1"/>
        <v>23</v>
      </c>
      <c r="B25" s="208" t="s">
        <v>1243</v>
      </c>
      <c r="C25" s="208" t="s">
        <v>1246</v>
      </c>
      <c r="D25" s="208" t="s">
        <v>1155</v>
      </c>
      <c r="E25" s="208">
        <v>0.36</v>
      </c>
      <c r="F25" s="208">
        <v>63</v>
      </c>
      <c r="G25" s="208">
        <v>2.7</v>
      </c>
      <c r="H25" s="208">
        <f t="shared" si="0"/>
        <v>0.97199999999999998</v>
      </c>
      <c r="I25" s="208"/>
      <c r="J25" s="208"/>
    </row>
    <row r="26" spans="1:10" x14ac:dyDescent="0.25">
      <c r="A26" s="208">
        <f t="shared" si="1"/>
        <v>24</v>
      </c>
      <c r="B26" s="208" t="s">
        <v>1247</v>
      </c>
      <c r="C26" s="208" t="s">
        <v>1248</v>
      </c>
      <c r="D26" s="208" t="s">
        <v>1155</v>
      </c>
      <c r="E26" s="208">
        <v>0.36</v>
      </c>
      <c r="F26" s="208">
        <v>63</v>
      </c>
      <c r="G26" s="208">
        <v>37.1</v>
      </c>
      <c r="H26" s="208">
        <f t="shared" si="0"/>
        <v>13.356</v>
      </c>
      <c r="I26" s="208"/>
      <c r="J26" s="208"/>
    </row>
    <row r="27" spans="1:10" x14ac:dyDescent="0.25">
      <c r="A27" s="208">
        <f t="shared" si="1"/>
        <v>25</v>
      </c>
      <c r="B27" s="208" t="s">
        <v>1249</v>
      </c>
      <c r="C27" s="208" t="s">
        <v>1242</v>
      </c>
      <c r="D27" s="208" t="s">
        <v>1155</v>
      </c>
      <c r="E27" s="208">
        <v>0.36</v>
      </c>
      <c r="F27" s="208">
        <v>63</v>
      </c>
      <c r="G27" s="208">
        <v>32.200000000000003</v>
      </c>
      <c r="H27" s="208">
        <f t="shared" si="0"/>
        <v>11.592000000000001</v>
      </c>
      <c r="I27" s="208"/>
      <c r="J27" s="208"/>
    </row>
    <row r="28" spans="1:10" x14ac:dyDescent="0.25">
      <c r="A28" s="208">
        <f t="shared" si="1"/>
        <v>26</v>
      </c>
      <c r="B28" s="208" t="s">
        <v>1247</v>
      </c>
      <c r="C28" s="208" t="s">
        <v>1246</v>
      </c>
      <c r="D28" s="208" t="s">
        <v>1155</v>
      </c>
      <c r="E28" s="208">
        <v>0.36</v>
      </c>
      <c r="F28" s="208">
        <v>63</v>
      </c>
      <c r="G28" s="208">
        <v>8.1</v>
      </c>
      <c r="H28" s="208">
        <f t="shared" si="0"/>
        <v>2.9159999999999999</v>
      </c>
      <c r="I28" s="208"/>
      <c r="J28" s="208"/>
    </row>
    <row r="29" spans="1:10" x14ac:dyDescent="0.25">
      <c r="A29" s="208">
        <f t="shared" si="1"/>
        <v>27</v>
      </c>
      <c r="B29" s="208" t="s">
        <v>1246</v>
      </c>
      <c r="C29" s="208" t="s">
        <v>1250</v>
      </c>
      <c r="D29" s="208" t="s">
        <v>1155</v>
      </c>
      <c r="E29" s="208">
        <v>0.36</v>
      </c>
      <c r="F29" s="208">
        <v>63</v>
      </c>
      <c r="G29" s="208">
        <v>23.7</v>
      </c>
      <c r="H29" s="208">
        <f t="shared" si="0"/>
        <v>8.532</v>
      </c>
      <c r="I29" s="208"/>
      <c r="J29" s="208"/>
    </row>
    <row r="30" spans="1:10" x14ac:dyDescent="0.25">
      <c r="A30" s="208">
        <f t="shared" si="1"/>
        <v>28</v>
      </c>
      <c r="B30" s="208" t="s">
        <v>1251</v>
      </c>
      <c r="C30" s="208" t="s">
        <v>1252</v>
      </c>
      <c r="D30" s="208" t="s">
        <v>1155</v>
      </c>
      <c r="E30" s="208">
        <v>0.36</v>
      </c>
      <c r="F30" s="208">
        <v>63</v>
      </c>
      <c r="G30" s="208">
        <v>53.6</v>
      </c>
      <c r="H30" s="208">
        <f t="shared" si="0"/>
        <v>19.295999999999999</v>
      </c>
      <c r="I30" s="208"/>
      <c r="J30" s="208"/>
    </row>
    <row r="31" spans="1:10" x14ac:dyDescent="0.25">
      <c r="A31" s="208">
        <f t="shared" si="1"/>
        <v>29</v>
      </c>
      <c r="B31" s="350" t="s">
        <v>1224</v>
      </c>
      <c r="C31" s="350" t="s">
        <v>1253</v>
      </c>
      <c r="D31" s="350" t="s">
        <v>59</v>
      </c>
      <c r="E31" s="350">
        <v>0.36</v>
      </c>
      <c r="F31" s="350">
        <v>63</v>
      </c>
      <c r="G31" s="350">
        <v>100.7</v>
      </c>
      <c r="H31" s="208">
        <f t="shared" si="0"/>
        <v>36.252000000000002</v>
      </c>
      <c r="I31" s="208"/>
      <c r="J31" s="208"/>
    </row>
    <row r="32" spans="1:10" x14ac:dyDescent="0.25">
      <c r="A32" s="208">
        <f t="shared" si="1"/>
        <v>30</v>
      </c>
      <c r="B32" s="350" t="s">
        <v>1254</v>
      </c>
      <c r="C32" s="350" t="s">
        <v>1255</v>
      </c>
      <c r="D32" s="350" t="s">
        <v>57</v>
      </c>
      <c r="E32" s="350">
        <v>0.46</v>
      </c>
      <c r="F32" s="350">
        <v>63</v>
      </c>
      <c r="G32" s="350">
        <v>125.8</v>
      </c>
      <c r="H32" s="208">
        <f t="shared" si="0"/>
        <v>57.868000000000002</v>
      </c>
      <c r="I32" s="208"/>
      <c r="J32" s="208"/>
    </row>
    <row r="33" spans="1:10" x14ac:dyDescent="0.25">
      <c r="A33" s="208">
        <f t="shared" si="1"/>
        <v>31</v>
      </c>
      <c r="B33" s="350" t="s">
        <v>1255</v>
      </c>
      <c r="C33" s="350" t="s">
        <v>1256</v>
      </c>
      <c r="D33" s="350" t="s">
        <v>57</v>
      </c>
      <c r="E33" s="350">
        <v>0.46</v>
      </c>
      <c r="F33" s="350">
        <v>63</v>
      </c>
      <c r="G33" s="350">
        <v>25.2</v>
      </c>
      <c r="H33" s="208">
        <f t="shared" si="0"/>
        <v>11.592000000000001</v>
      </c>
      <c r="I33" s="208"/>
      <c r="J33" s="208"/>
    </row>
    <row r="34" spans="1:10" x14ac:dyDescent="0.25">
      <c r="A34" s="208">
        <f t="shared" si="1"/>
        <v>32</v>
      </c>
      <c r="B34" s="350" t="s">
        <v>1256</v>
      </c>
      <c r="C34" s="350" t="s">
        <v>1257</v>
      </c>
      <c r="D34" s="350" t="s">
        <v>57</v>
      </c>
      <c r="E34" s="350">
        <v>0.46</v>
      </c>
      <c r="F34" s="350">
        <v>63</v>
      </c>
      <c r="G34" s="350">
        <v>30.1</v>
      </c>
      <c r="H34" s="208">
        <f t="shared" si="0"/>
        <v>13.846000000000002</v>
      </c>
      <c r="I34" s="208"/>
      <c r="J34" s="208"/>
    </row>
    <row r="35" spans="1:10" x14ac:dyDescent="0.25">
      <c r="A35" s="208">
        <f t="shared" si="1"/>
        <v>33</v>
      </c>
      <c r="B35" s="350" t="s">
        <v>1257</v>
      </c>
      <c r="C35" s="350" t="s">
        <v>1258</v>
      </c>
      <c r="D35" s="350" t="s">
        <v>57</v>
      </c>
      <c r="E35" s="350">
        <v>0.46</v>
      </c>
      <c r="F35" s="350">
        <v>63</v>
      </c>
      <c r="G35" s="350">
        <v>57.2</v>
      </c>
      <c r="H35" s="208">
        <f t="shared" si="0"/>
        <v>26.312000000000001</v>
      </c>
      <c r="I35" s="208"/>
      <c r="J35" s="208"/>
    </row>
    <row r="36" spans="1:10" x14ac:dyDescent="0.25">
      <c r="A36" s="208">
        <f t="shared" si="1"/>
        <v>34</v>
      </c>
      <c r="B36" s="350" t="s">
        <v>1254</v>
      </c>
      <c r="C36" s="350" t="s">
        <v>1255</v>
      </c>
      <c r="D36" s="350" t="s">
        <v>1183</v>
      </c>
      <c r="E36" s="350">
        <v>0.36</v>
      </c>
      <c r="F36" s="350">
        <v>63</v>
      </c>
      <c r="G36" s="350">
        <v>6.7</v>
      </c>
      <c r="H36" s="208">
        <f t="shared" si="0"/>
        <v>2.4119999999999999</v>
      </c>
      <c r="I36" s="208"/>
      <c r="J36" s="208"/>
    </row>
    <row r="37" spans="1:10" x14ac:dyDescent="0.25">
      <c r="A37" s="208">
        <f t="shared" si="1"/>
        <v>35</v>
      </c>
      <c r="B37" s="350" t="s">
        <v>191</v>
      </c>
      <c r="C37" s="350" t="s">
        <v>216</v>
      </c>
      <c r="D37" s="350" t="s">
        <v>59</v>
      </c>
      <c r="E37" s="350">
        <v>0.36</v>
      </c>
      <c r="F37" s="350">
        <v>63</v>
      </c>
      <c r="G37" s="350">
        <v>25.1</v>
      </c>
      <c r="H37" s="208">
        <f t="shared" si="0"/>
        <v>9.0359999999999996</v>
      </c>
      <c r="I37" s="208"/>
      <c r="J37" s="208"/>
    </row>
    <row r="38" spans="1:10" x14ac:dyDescent="0.25">
      <c r="A38" s="208">
        <f t="shared" si="1"/>
        <v>36</v>
      </c>
      <c r="B38" s="350" t="s">
        <v>456</v>
      </c>
      <c r="C38" s="350" t="s">
        <v>74</v>
      </c>
      <c r="D38" s="350" t="s">
        <v>1183</v>
      </c>
      <c r="E38" s="350">
        <v>0.36</v>
      </c>
      <c r="F38" s="350">
        <v>63</v>
      </c>
      <c r="G38" s="350">
        <v>5</v>
      </c>
      <c r="H38" s="208">
        <f t="shared" si="0"/>
        <v>1.7999999999999998</v>
      </c>
      <c r="I38" s="208"/>
      <c r="J38" s="208"/>
    </row>
    <row r="39" spans="1:10" x14ac:dyDescent="0.25">
      <c r="A39" s="208">
        <f t="shared" si="1"/>
        <v>37</v>
      </c>
      <c r="B39" s="350" t="s">
        <v>456</v>
      </c>
      <c r="C39" s="350" t="s">
        <v>74</v>
      </c>
      <c r="D39" s="350" t="s">
        <v>1259</v>
      </c>
      <c r="E39" s="350">
        <v>0.36</v>
      </c>
      <c r="F39" s="350">
        <v>63</v>
      </c>
      <c r="G39" s="350">
        <v>103.1</v>
      </c>
      <c r="H39" s="208">
        <f t="shared" si="0"/>
        <v>37.116</v>
      </c>
      <c r="I39" s="208"/>
      <c r="J39" s="208"/>
    </row>
    <row r="40" spans="1:10" x14ac:dyDescent="0.25">
      <c r="A40" s="208">
        <f t="shared" si="1"/>
        <v>38</v>
      </c>
      <c r="B40" s="350" t="s">
        <v>1260</v>
      </c>
      <c r="C40" s="350" t="s">
        <v>107</v>
      </c>
      <c r="D40" s="350" t="s">
        <v>1259</v>
      </c>
      <c r="E40" s="350">
        <v>0.36</v>
      </c>
      <c r="F40" s="350">
        <v>63</v>
      </c>
      <c r="G40" s="350">
        <v>113.2</v>
      </c>
      <c r="H40" s="208">
        <f t="shared" si="0"/>
        <v>40.752000000000002</v>
      </c>
      <c r="I40" s="208"/>
      <c r="J40" s="208"/>
    </row>
    <row r="41" spans="1:10" x14ac:dyDescent="0.25">
      <c r="A41" s="208">
        <f t="shared" si="1"/>
        <v>39</v>
      </c>
      <c r="B41" s="350" t="s">
        <v>107</v>
      </c>
      <c r="C41" s="350" t="s">
        <v>1261</v>
      </c>
      <c r="D41" s="350" t="s">
        <v>1259</v>
      </c>
      <c r="E41" s="350">
        <v>0.36</v>
      </c>
      <c r="F41" s="350">
        <v>63</v>
      </c>
      <c r="G41" s="350">
        <v>54</v>
      </c>
      <c r="H41" s="208">
        <f t="shared" si="0"/>
        <v>19.439999999999998</v>
      </c>
      <c r="I41" s="208"/>
      <c r="J41" s="208"/>
    </row>
    <row r="42" spans="1:10" x14ac:dyDescent="0.25">
      <c r="A42" s="208">
        <f t="shared" si="1"/>
        <v>40</v>
      </c>
      <c r="B42" s="350" t="s">
        <v>107</v>
      </c>
      <c r="C42" s="350" t="s">
        <v>457</v>
      </c>
      <c r="D42" s="350" t="s">
        <v>1259</v>
      </c>
      <c r="E42" s="350">
        <v>0.36</v>
      </c>
      <c r="F42" s="350">
        <v>63</v>
      </c>
      <c r="G42" s="350">
        <v>24.8</v>
      </c>
      <c r="H42" s="208">
        <f t="shared" si="0"/>
        <v>8.927999999999999</v>
      </c>
      <c r="I42" s="208"/>
      <c r="J42" s="208"/>
    </row>
    <row r="43" spans="1:10" x14ac:dyDescent="0.25">
      <c r="A43" s="208">
        <f t="shared" si="1"/>
        <v>41</v>
      </c>
      <c r="B43" s="350" t="s">
        <v>1260</v>
      </c>
      <c r="C43" s="350" t="s">
        <v>458</v>
      </c>
      <c r="D43" s="350" t="s">
        <v>57</v>
      </c>
      <c r="E43" s="350">
        <v>0.46</v>
      </c>
      <c r="F43" s="350">
        <v>63</v>
      </c>
      <c r="G43" s="350">
        <v>85.1</v>
      </c>
      <c r="H43" s="208">
        <f t="shared" si="0"/>
        <v>39.146000000000001</v>
      </c>
      <c r="I43" s="208"/>
      <c r="J43" s="208"/>
    </row>
    <row r="44" spans="1:10" x14ac:dyDescent="0.25">
      <c r="A44" s="208">
        <f t="shared" si="1"/>
        <v>42</v>
      </c>
      <c r="B44" s="350" t="s">
        <v>458</v>
      </c>
      <c r="C44" s="350" t="s">
        <v>961</v>
      </c>
      <c r="D44" s="350" t="s">
        <v>1259</v>
      </c>
      <c r="E44" s="350">
        <v>0.36</v>
      </c>
      <c r="F44" s="350">
        <v>63</v>
      </c>
      <c r="G44" s="350">
        <v>47.1</v>
      </c>
      <c r="H44" s="208">
        <f t="shared" si="0"/>
        <v>16.956</v>
      </c>
      <c r="I44" s="208"/>
      <c r="J44" s="208"/>
    </row>
    <row r="45" spans="1:10" x14ac:dyDescent="0.25">
      <c r="A45" s="208">
        <f t="shared" si="1"/>
        <v>43</v>
      </c>
      <c r="B45" s="350" t="s">
        <v>458</v>
      </c>
      <c r="C45" s="350" t="s">
        <v>1262</v>
      </c>
      <c r="D45" s="350" t="s">
        <v>1259</v>
      </c>
      <c r="E45" s="350">
        <v>0.36</v>
      </c>
      <c r="F45" s="350">
        <v>63</v>
      </c>
      <c r="G45" s="350">
        <v>78.3</v>
      </c>
      <c r="H45" s="208">
        <f t="shared" si="0"/>
        <v>28.187999999999999</v>
      </c>
      <c r="I45" s="208"/>
      <c r="J45" s="208"/>
    </row>
    <row r="46" spans="1:10" x14ac:dyDescent="0.25">
      <c r="A46" s="208">
        <f t="shared" si="1"/>
        <v>44</v>
      </c>
      <c r="B46" s="350" t="s">
        <v>459</v>
      </c>
      <c r="C46" s="350" t="s">
        <v>460</v>
      </c>
      <c r="D46" s="350" t="s">
        <v>1183</v>
      </c>
      <c r="E46" s="350">
        <v>0.36</v>
      </c>
      <c r="F46" s="350">
        <v>63</v>
      </c>
      <c r="G46" s="350">
        <v>4</v>
      </c>
      <c r="H46" s="208">
        <f t="shared" si="0"/>
        <v>1.44</v>
      </c>
      <c r="I46" s="208"/>
      <c r="J46" s="208"/>
    </row>
    <row r="47" spans="1:10" x14ac:dyDescent="0.25">
      <c r="A47" s="208">
        <f t="shared" si="1"/>
        <v>45</v>
      </c>
      <c r="B47" s="350" t="s">
        <v>459</v>
      </c>
      <c r="C47" s="350" t="s">
        <v>460</v>
      </c>
      <c r="D47" s="350" t="s">
        <v>57</v>
      </c>
      <c r="E47" s="350">
        <v>0.46</v>
      </c>
      <c r="F47" s="350">
        <v>63</v>
      </c>
      <c r="G47" s="350">
        <v>33.1</v>
      </c>
      <c r="H47" s="208">
        <f t="shared" si="0"/>
        <v>15.226000000000001</v>
      </c>
      <c r="I47" s="208"/>
      <c r="J47" s="208"/>
    </row>
    <row r="48" spans="1:10" x14ac:dyDescent="0.25">
      <c r="A48" s="208">
        <f t="shared" si="1"/>
        <v>46</v>
      </c>
      <c r="B48" s="350" t="s">
        <v>459</v>
      </c>
      <c r="C48" s="350" t="s">
        <v>460</v>
      </c>
      <c r="D48" s="350" t="s">
        <v>1259</v>
      </c>
      <c r="E48" s="350">
        <v>0.36</v>
      </c>
      <c r="F48" s="350">
        <v>63</v>
      </c>
      <c r="G48" s="350">
        <v>93.5</v>
      </c>
      <c r="H48" s="208">
        <f t="shared" si="0"/>
        <v>33.659999999999997</v>
      </c>
      <c r="I48" s="208"/>
      <c r="J48" s="208"/>
    </row>
    <row r="49" spans="1:10" x14ac:dyDescent="0.25">
      <c r="A49" s="208">
        <f t="shared" si="1"/>
        <v>47</v>
      </c>
      <c r="B49" s="350" t="s">
        <v>461</v>
      </c>
      <c r="C49" s="350" t="s">
        <v>460</v>
      </c>
      <c r="D49" s="350" t="s">
        <v>1259</v>
      </c>
      <c r="E49" s="350">
        <v>0.36</v>
      </c>
      <c r="F49" s="350">
        <v>63</v>
      </c>
      <c r="G49" s="350">
        <v>47.6</v>
      </c>
      <c r="H49" s="208">
        <f t="shared" si="0"/>
        <v>17.135999999999999</v>
      </c>
      <c r="I49" s="208"/>
      <c r="J49" s="208"/>
    </row>
    <row r="50" spans="1:10" x14ac:dyDescent="0.25">
      <c r="A50" s="208">
        <f t="shared" si="1"/>
        <v>48</v>
      </c>
      <c r="B50" s="350" t="s">
        <v>460</v>
      </c>
      <c r="C50" s="350" t="s">
        <v>73</v>
      </c>
      <c r="D50" s="350" t="s">
        <v>1259</v>
      </c>
      <c r="E50" s="350">
        <v>0.36</v>
      </c>
      <c r="F50" s="350">
        <v>63</v>
      </c>
      <c r="G50" s="350">
        <v>80.8</v>
      </c>
      <c r="H50" s="208">
        <f t="shared" si="0"/>
        <v>29.087999999999997</v>
      </c>
      <c r="I50" s="208"/>
      <c r="J50" s="208"/>
    </row>
    <row r="51" spans="1:10" x14ac:dyDescent="0.25">
      <c r="A51" s="208">
        <f t="shared" si="1"/>
        <v>49</v>
      </c>
      <c r="B51" s="350" t="s">
        <v>100</v>
      </c>
      <c r="C51" s="350" t="s">
        <v>1263</v>
      </c>
      <c r="D51" s="350" t="s">
        <v>1183</v>
      </c>
      <c r="E51" s="350">
        <v>0.36</v>
      </c>
      <c r="F51" s="350">
        <v>63</v>
      </c>
      <c r="G51" s="350">
        <v>3</v>
      </c>
      <c r="H51" s="208">
        <f t="shared" si="0"/>
        <v>1.08</v>
      </c>
      <c r="I51" s="208"/>
      <c r="J51" s="208"/>
    </row>
    <row r="52" spans="1:10" x14ac:dyDescent="0.25">
      <c r="A52" s="208">
        <f t="shared" si="1"/>
        <v>50</v>
      </c>
      <c r="B52" s="350" t="s">
        <v>462</v>
      </c>
      <c r="C52" s="350" t="s">
        <v>463</v>
      </c>
      <c r="D52" s="350" t="s">
        <v>1259</v>
      </c>
      <c r="E52" s="350">
        <v>0.36</v>
      </c>
      <c r="F52" s="350">
        <v>63</v>
      </c>
      <c r="G52" s="350">
        <v>73.099999999999994</v>
      </c>
      <c r="H52" s="208">
        <f t="shared" si="0"/>
        <v>26.315999999999995</v>
      </c>
      <c r="I52" s="208"/>
      <c r="J52" s="208"/>
    </row>
    <row r="53" spans="1:10" x14ac:dyDescent="0.25">
      <c r="A53" s="208">
        <f t="shared" si="1"/>
        <v>51</v>
      </c>
      <c r="B53" s="350" t="s">
        <v>106</v>
      </c>
      <c r="C53" s="350" t="s">
        <v>191</v>
      </c>
      <c r="D53" s="350" t="s">
        <v>59</v>
      </c>
      <c r="E53" s="350">
        <v>0.41</v>
      </c>
      <c r="F53" s="350">
        <v>110</v>
      </c>
      <c r="G53" s="350">
        <v>30.2</v>
      </c>
      <c r="H53" s="208">
        <f t="shared" si="0"/>
        <v>12.382</v>
      </c>
      <c r="I53" s="208"/>
      <c r="J53" s="208"/>
    </row>
    <row r="54" spans="1:10" x14ac:dyDescent="0.25">
      <c r="A54" s="208">
        <f t="shared" si="1"/>
        <v>52</v>
      </c>
      <c r="B54" s="350" t="s">
        <v>544</v>
      </c>
      <c r="C54" s="350" t="s">
        <v>545</v>
      </c>
      <c r="D54" s="350" t="s">
        <v>1183</v>
      </c>
      <c r="E54" s="350">
        <v>0.41</v>
      </c>
      <c r="F54" s="350">
        <v>110</v>
      </c>
      <c r="G54" s="350">
        <v>5</v>
      </c>
      <c r="H54" s="208">
        <f t="shared" si="0"/>
        <v>2.0499999999999998</v>
      </c>
      <c r="I54" s="208"/>
      <c r="J54" s="208"/>
    </row>
    <row r="55" spans="1:10" x14ac:dyDescent="0.25">
      <c r="A55" s="208">
        <f t="shared" si="1"/>
        <v>53</v>
      </c>
      <c r="B55" s="350" t="s">
        <v>119</v>
      </c>
      <c r="C55" s="350" t="s">
        <v>195</v>
      </c>
      <c r="D55" s="350" t="s">
        <v>59</v>
      </c>
      <c r="E55" s="350">
        <v>0.44</v>
      </c>
      <c r="F55" s="350">
        <v>140</v>
      </c>
      <c r="G55" s="350">
        <v>26.2</v>
      </c>
      <c r="H55" s="208">
        <f t="shared" si="0"/>
        <v>11.528</v>
      </c>
      <c r="I55" s="208"/>
      <c r="J55" s="208"/>
    </row>
    <row r="56" spans="1:10" x14ac:dyDescent="0.25">
      <c r="A56" s="208">
        <f t="shared" si="1"/>
        <v>54</v>
      </c>
      <c r="B56" s="350" t="s">
        <v>195</v>
      </c>
      <c r="C56" s="350" t="s">
        <v>106</v>
      </c>
      <c r="D56" s="350" t="s">
        <v>59</v>
      </c>
      <c r="E56" s="350">
        <v>0.44</v>
      </c>
      <c r="F56" s="350">
        <v>140</v>
      </c>
      <c r="G56" s="350">
        <v>48.1</v>
      </c>
      <c r="H56" s="208">
        <f t="shared" si="0"/>
        <v>21.164000000000001</v>
      </c>
      <c r="I56" s="208"/>
      <c r="J56" s="208"/>
    </row>
    <row r="57" spans="1:10" x14ac:dyDescent="0.25">
      <c r="A57" s="208">
        <f t="shared" si="1"/>
        <v>55</v>
      </c>
      <c r="B57" s="350" t="s">
        <v>1264</v>
      </c>
      <c r="C57" s="350" t="s">
        <v>98</v>
      </c>
      <c r="D57" s="350" t="s">
        <v>1183</v>
      </c>
      <c r="E57" s="350">
        <v>0.44</v>
      </c>
      <c r="F57" s="350">
        <v>140</v>
      </c>
      <c r="G57" s="350">
        <v>206.2</v>
      </c>
      <c r="H57" s="208">
        <f t="shared" si="0"/>
        <v>90.727999999999994</v>
      </c>
      <c r="I57" s="208"/>
      <c r="J57" s="208"/>
    </row>
    <row r="58" spans="1:10" x14ac:dyDescent="0.25">
      <c r="A58" s="208">
        <f t="shared" si="1"/>
        <v>56</v>
      </c>
      <c r="B58" s="350" t="s">
        <v>77</v>
      </c>
      <c r="C58" s="350" t="s">
        <v>551</v>
      </c>
      <c r="D58" s="350" t="s">
        <v>1183</v>
      </c>
      <c r="E58" s="350">
        <v>0.46</v>
      </c>
      <c r="F58" s="350">
        <v>160</v>
      </c>
      <c r="G58" s="350">
        <v>7.2</v>
      </c>
      <c r="H58" s="208">
        <f t="shared" si="0"/>
        <v>3.3120000000000003</v>
      </c>
      <c r="I58" s="208"/>
      <c r="J58" s="208"/>
    </row>
    <row r="59" spans="1:10" x14ac:dyDescent="0.25">
      <c r="A59" s="208">
        <f t="shared" si="1"/>
        <v>57</v>
      </c>
      <c r="B59" s="350" t="s">
        <v>98</v>
      </c>
      <c r="C59" s="350" t="s">
        <v>533</v>
      </c>
      <c r="D59" s="350" t="s">
        <v>1183</v>
      </c>
      <c r="E59" s="350">
        <v>0.46</v>
      </c>
      <c r="F59" s="350">
        <v>160</v>
      </c>
      <c r="G59" s="350">
        <v>4.5999999999999996</v>
      </c>
      <c r="H59" s="208">
        <f t="shared" si="0"/>
        <v>2.1160000000000001</v>
      </c>
      <c r="I59" s="208"/>
      <c r="J59" s="208"/>
    </row>
    <row r="60" spans="1:10" x14ac:dyDescent="0.25">
      <c r="A60" s="208">
        <f t="shared" si="1"/>
        <v>58</v>
      </c>
      <c r="B60" s="350" t="s">
        <v>45</v>
      </c>
      <c r="C60" s="350" t="s">
        <v>119</v>
      </c>
      <c r="D60" s="350" t="s">
        <v>59</v>
      </c>
      <c r="E60" s="350">
        <v>0.46</v>
      </c>
      <c r="F60" s="350">
        <v>160</v>
      </c>
      <c r="G60" s="350">
        <v>338.3</v>
      </c>
      <c r="H60" s="208">
        <f t="shared" si="0"/>
        <v>155.61800000000002</v>
      </c>
      <c r="I60" s="208"/>
      <c r="J60" s="208"/>
    </row>
    <row r="61" spans="1:10" x14ac:dyDescent="0.25">
      <c r="A61" s="208">
        <f t="shared" si="1"/>
        <v>59</v>
      </c>
      <c r="B61" s="350" t="s">
        <v>1265</v>
      </c>
      <c r="C61" s="350" t="s">
        <v>123</v>
      </c>
      <c r="D61" s="350" t="s">
        <v>1183</v>
      </c>
      <c r="E61" s="350">
        <v>0.5</v>
      </c>
      <c r="F61" s="350">
        <v>200</v>
      </c>
      <c r="G61" s="350">
        <v>270.7</v>
      </c>
      <c r="H61" s="208">
        <f t="shared" si="0"/>
        <v>135.35</v>
      </c>
      <c r="I61" s="208"/>
      <c r="J61" s="208"/>
    </row>
    <row r="62" spans="1:10" x14ac:dyDescent="0.25">
      <c r="A62" s="208">
        <f t="shared" si="1"/>
        <v>60</v>
      </c>
      <c r="B62" s="350" t="s">
        <v>1265</v>
      </c>
      <c r="C62" s="350" t="s">
        <v>183</v>
      </c>
      <c r="D62" s="350" t="s">
        <v>1183</v>
      </c>
      <c r="E62" s="350">
        <v>0.5</v>
      </c>
      <c r="F62" s="350">
        <v>200</v>
      </c>
      <c r="G62" s="350">
        <v>119.7</v>
      </c>
      <c r="H62" s="208">
        <f t="shared" si="0"/>
        <v>59.85</v>
      </c>
      <c r="I62" s="208"/>
      <c r="J62" s="208"/>
    </row>
    <row r="63" spans="1:10" x14ac:dyDescent="0.25">
      <c r="A63" s="208">
        <f t="shared" si="1"/>
        <v>61</v>
      </c>
      <c r="B63" s="350" t="s">
        <v>183</v>
      </c>
      <c r="C63" s="350" t="s">
        <v>159</v>
      </c>
      <c r="D63" s="350" t="s">
        <v>1183</v>
      </c>
      <c r="E63" s="350">
        <v>0.5</v>
      </c>
      <c r="F63" s="350">
        <v>200</v>
      </c>
      <c r="G63" s="350">
        <v>223.2</v>
      </c>
      <c r="H63" s="208">
        <f t="shared" si="0"/>
        <v>111.6</v>
      </c>
      <c r="I63" s="208"/>
      <c r="J63" s="208"/>
    </row>
    <row r="64" spans="1:10" x14ac:dyDescent="0.25">
      <c r="A64" s="208">
        <f t="shared" si="1"/>
        <v>62</v>
      </c>
      <c r="B64" s="350" t="s">
        <v>159</v>
      </c>
      <c r="C64" s="350" t="s">
        <v>34</v>
      </c>
      <c r="D64" s="350" t="s">
        <v>1183</v>
      </c>
      <c r="E64" s="350">
        <v>0.5</v>
      </c>
      <c r="F64" s="350">
        <v>200</v>
      </c>
      <c r="G64" s="350">
        <v>248.5</v>
      </c>
      <c r="H64" s="208">
        <f t="shared" si="0"/>
        <v>124.25</v>
      </c>
      <c r="I64" s="208"/>
      <c r="J64" s="208"/>
    </row>
    <row r="65" spans="1:10" x14ac:dyDescent="0.25">
      <c r="A65" s="208">
        <f t="shared" si="1"/>
        <v>63</v>
      </c>
      <c r="B65" s="350" t="s">
        <v>34</v>
      </c>
      <c r="C65" s="350" t="s">
        <v>479</v>
      </c>
      <c r="D65" s="350" t="s">
        <v>1183</v>
      </c>
      <c r="E65" s="350">
        <v>0.5</v>
      </c>
      <c r="F65" s="350">
        <v>200</v>
      </c>
      <c r="G65" s="350">
        <v>357.2</v>
      </c>
      <c r="H65" s="208">
        <f t="shared" si="0"/>
        <v>178.6</v>
      </c>
      <c r="I65" s="208"/>
      <c r="J65" s="208"/>
    </row>
    <row r="66" spans="1:10" x14ac:dyDescent="0.25">
      <c r="A66" s="208">
        <f t="shared" si="1"/>
        <v>64</v>
      </c>
      <c r="B66" s="350" t="s">
        <v>34</v>
      </c>
      <c r="C66" s="350" t="s">
        <v>479</v>
      </c>
      <c r="D66" s="350" t="s">
        <v>1183</v>
      </c>
      <c r="E66" s="350">
        <v>0.5</v>
      </c>
      <c r="F66" s="350">
        <v>200</v>
      </c>
      <c r="G66" s="350">
        <v>76.8</v>
      </c>
      <c r="H66" s="208">
        <f t="shared" si="0"/>
        <v>38.4</v>
      </c>
      <c r="I66" s="208"/>
      <c r="J66" s="208"/>
    </row>
    <row r="67" spans="1:10" x14ac:dyDescent="0.25">
      <c r="A67" s="208">
        <f t="shared" si="1"/>
        <v>65</v>
      </c>
      <c r="B67" s="350" t="s">
        <v>479</v>
      </c>
      <c r="C67" s="350" t="s">
        <v>220</v>
      </c>
      <c r="D67" s="350" t="s">
        <v>1183</v>
      </c>
      <c r="E67" s="350">
        <v>0.5</v>
      </c>
      <c r="F67" s="350">
        <v>200</v>
      </c>
      <c r="G67" s="350">
        <v>68.5</v>
      </c>
      <c r="H67" s="208">
        <f t="shared" si="0"/>
        <v>34.25</v>
      </c>
      <c r="I67" s="208"/>
      <c r="J67" s="208"/>
    </row>
    <row r="68" spans="1:10" x14ac:dyDescent="0.25">
      <c r="A68" s="208">
        <f t="shared" si="1"/>
        <v>66</v>
      </c>
      <c r="B68" s="350" t="s">
        <v>220</v>
      </c>
      <c r="C68" s="350" t="s">
        <v>32</v>
      </c>
      <c r="D68" s="350" t="s">
        <v>1183</v>
      </c>
      <c r="E68" s="350">
        <v>0.5</v>
      </c>
      <c r="F68" s="350">
        <v>200</v>
      </c>
      <c r="G68" s="350">
        <v>191.2</v>
      </c>
      <c r="H68" s="208">
        <f t="shared" ref="H68:H103" si="2">+G68*E68</f>
        <v>95.6</v>
      </c>
      <c r="I68" s="208"/>
      <c r="J68" s="208"/>
    </row>
    <row r="69" spans="1:10" x14ac:dyDescent="0.25">
      <c r="A69" s="208">
        <f t="shared" ref="A69:A103" si="3">1+A68</f>
        <v>67</v>
      </c>
      <c r="B69" s="350" t="s">
        <v>220</v>
      </c>
      <c r="C69" s="350" t="s">
        <v>32</v>
      </c>
      <c r="D69" s="350" t="s">
        <v>1183</v>
      </c>
      <c r="E69" s="350">
        <v>0.5</v>
      </c>
      <c r="F69" s="350">
        <v>200</v>
      </c>
      <c r="G69" s="350">
        <v>5</v>
      </c>
      <c r="H69" s="208">
        <f t="shared" si="2"/>
        <v>2.5</v>
      </c>
      <c r="I69" s="208"/>
      <c r="J69" s="208"/>
    </row>
    <row r="70" spans="1:10" x14ac:dyDescent="0.25">
      <c r="A70" s="208">
        <f t="shared" si="3"/>
        <v>68</v>
      </c>
      <c r="B70" s="350" t="s">
        <v>32</v>
      </c>
      <c r="C70" s="350" t="s">
        <v>493</v>
      </c>
      <c r="D70" s="350" t="s">
        <v>1183</v>
      </c>
      <c r="E70" s="350">
        <v>0.5</v>
      </c>
      <c r="F70" s="350">
        <v>200</v>
      </c>
      <c r="G70" s="350">
        <v>25.1</v>
      </c>
      <c r="H70" s="208">
        <f t="shared" si="2"/>
        <v>12.55</v>
      </c>
      <c r="I70" s="208"/>
      <c r="J70" s="208"/>
    </row>
    <row r="71" spans="1:10" x14ac:dyDescent="0.25">
      <c r="A71" s="208">
        <f t="shared" si="3"/>
        <v>69</v>
      </c>
      <c r="B71" s="350" t="s">
        <v>493</v>
      </c>
      <c r="C71" s="350" t="s">
        <v>44</v>
      </c>
      <c r="D71" s="350" t="s">
        <v>1183</v>
      </c>
      <c r="E71" s="350">
        <v>0.5</v>
      </c>
      <c r="F71" s="350">
        <v>200</v>
      </c>
      <c r="G71" s="350">
        <v>92.7</v>
      </c>
      <c r="H71" s="208">
        <f t="shared" si="2"/>
        <v>46.35</v>
      </c>
      <c r="I71" s="208"/>
      <c r="J71" s="208"/>
    </row>
    <row r="72" spans="1:10" x14ac:dyDescent="0.25">
      <c r="A72" s="208">
        <f t="shared" si="3"/>
        <v>70</v>
      </c>
      <c r="B72" s="350" t="s">
        <v>44</v>
      </c>
      <c r="C72" s="350" t="s">
        <v>152</v>
      </c>
      <c r="D72" s="350" t="s">
        <v>1183</v>
      </c>
      <c r="E72" s="350">
        <v>0.5</v>
      </c>
      <c r="F72" s="350">
        <v>200</v>
      </c>
      <c r="G72" s="350">
        <v>119.5</v>
      </c>
      <c r="H72" s="208">
        <f t="shared" si="2"/>
        <v>59.75</v>
      </c>
      <c r="I72" s="208"/>
      <c r="J72" s="208"/>
    </row>
    <row r="73" spans="1:10" x14ac:dyDescent="0.25">
      <c r="A73" s="208">
        <f t="shared" si="3"/>
        <v>71</v>
      </c>
      <c r="B73" s="350" t="s">
        <v>44</v>
      </c>
      <c r="C73" s="350" t="s">
        <v>61</v>
      </c>
      <c r="D73" s="350" t="s">
        <v>1183</v>
      </c>
      <c r="E73" s="350">
        <v>0.5</v>
      </c>
      <c r="F73" s="350">
        <v>200</v>
      </c>
      <c r="G73" s="350">
        <v>85.1</v>
      </c>
      <c r="H73" s="208">
        <f t="shared" si="2"/>
        <v>42.55</v>
      </c>
      <c r="I73" s="208"/>
      <c r="J73" s="208"/>
    </row>
    <row r="74" spans="1:10" x14ac:dyDescent="0.25">
      <c r="A74" s="208">
        <f t="shared" si="3"/>
        <v>72</v>
      </c>
      <c r="B74" s="350" t="s">
        <v>61</v>
      </c>
      <c r="C74" s="350" t="s">
        <v>523</v>
      </c>
      <c r="D74" s="350" t="s">
        <v>1183</v>
      </c>
      <c r="E74" s="350">
        <v>0.5</v>
      </c>
      <c r="F74" s="350">
        <v>200</v>
      </c>
      <c r="G74" s="350">
        <v>133.5</v>
      </c>
      <c r="H74" s="208">
        <f t="shared" si="2"/>
        <v>66.75</v>
      </c>
      <c r="I74" s="208"/>
      <c r="J74" s="208"/>
    </row>
    <row r="75" spans="1:10" x14ac:dyDescent="0.25">
      <c r="A75" s="208">
        <f t="shared" si="3"/>
        <v>73</v>
      </c>
      <c r="B75" s="350" t="s">
        <v>523</v>
      </c>
      <c r="C75" s="350" t="s">
        <v>100</v>
      </c>
      <c r="D75" s="350" t="s">
        <v>1183</v>
      </c>
      <c r="E75" s="350">
        <v>0.5</v>
      </c>
      <c r="F75" s="350">
        <v>200</v>
      </c>
      <c r="G75" s="350">
        <v>212.3</v>
      </c>
      <c r="H75" s="208">
        <f t="shared" si="2"/>
        <v>106.15</v>
      </c>
      <c r="I75" s="208"/>
      <c r="J75" s="208"/>
    </row>
    <row r="76" spans="1:10" x14ac:dyDescent="0.25">
      <c r="A76" s="208">
        <f t="shared" si="3"/>
        <v>74</v>
      </c>
      <c r="B76" s="350" t="s">
        <v>100</v>
      </c>
      <c r="C76" s="350" t="s">
        <v>551</v>
      </c>
      <c r="D76" s="350" t="s">
        <v>1183</v>
      </c>
      <c r="E76" s="350">
        <v>0.5</v>
      </c>
      <c r="F76" s="350">
        <v>200</v>
      </c>
      <c r="G76" s="350">
        <v>61</v>
      </c>
      <c r="H76" s="208">
        <f t="shared" si="2"/>
        <v>30.5</v>
      </c>
      <c r="I76" s="208"/>
      <c r="J76" s="208"/>
    </row>
    <row r="77" spans="1:10" x14ac:dyDescent="0.25">
      <c r="A77" s="208">
        <f t="shared" si="3"/>
        <v>75</v>
      </c>
      <c r="B77" s="350" t="s">
        <v>100</v>
      </c>
      <c r="C77" s="350" t="s">
        <v>551</v>
      </c>
      <c r="D77" s="350" t="s">
        <v>1183</v>
      </c>
      <c r="E77" s="350">
        <v>0.5</v>
      </c>
      <c r="F77" s="350">
        <v>200</v>
      </c>
      <c r="G77" s="350">
        <v>12.3</v>
      </c>
      <c r="H77" s="208">
        <f t="shared" si="2"/>
        <v>6.15</v>
      </c>
      <c r="I77" s="208"/>
      <c r="J77" s="208"/>
    </row>
    <row r="78" spans="1:10" x14ac:dyDescent="0.25">
      <c r="A78" s="208">
        <f t="shared" si="3"/>
        <v>76</v>
      </c>
      <c r="B78" s="350" t="s">
        <v>1266</v>
      </c>
      <c r="C78" s="350" t="s">
        <v>1267</v>
      </c>
      <c r="D78" s="350" t="s">
        <v>59</v>
      </c>
      <c r="E78" s="350">
        <v>0.5</v>
      </c>
      <c r="F78" s="350">
        <v>200</v>
      </c>
      <c r="G78" s="350">
        <v>19.2</v>
      </c>
      <c r="H78" s="208">
        <f t="shared" si="2"/>
        <v>9.6</v>
      </c>
      <c r="I78" s="208"/>
      <c r="J78" s="208"/>
    </row>
    <row r="79" spans="1:10" x14ac:dyDescent="0.25">
      <c r="A79" s="208">
        <f t="shared" si="3"/>
        <v>77</v>
      </c>
      <c r="B79" s="350" t="s">
        <v>1267</v>
      </c>
      <c r="C79" s="350" t="s">
        <v>1253</v>
      </c>
      <c r="D79" s="350" t="s">
        <v>59</v>
      </c>
      <c r="E79" s="350">
        <v>0.5</v>
      </c>
      <c r="F79" s="350">
        <v>200</v>
      </c>
      <c r="G79" s="350">
        <v>101</v>
      </c>
      <c r="H79" s="208">
        <f t="shared" si="2"/>
        <v>50.5</v>
      </c>
      <c r="I79" s="208"/>
      <c r="J79" s="208"/>
    </row>
    <row r="80" spans="1:10" x14ac:dyDescent="0.25">
      <c r="A80" s="208">
        <f t="shared" si="3"/>
        <v>78</v>
      </c>
      <c r="B80" s="350" t="s">
        <v>1253</v>
      </c>
      <c r="C80" s="350" t="s">
        <v>1268</v>
      </c>
      <c r="D80" s="350" t="s">
        <v>59</v>
      </c>
      <c r="E80" s="350">
        <v>0.5</v>
      </c>
      <c r="F80" s="350">
        <v>200</v>
      </c>
      <c r="G80" s="350">
        <v>29.3</v>
      </c>
      <c r="H80" s="208">
        <f t="shared" si="2"/>
        <v>14.65</v>
      </c>
      <c r="I80" s="208"/>
      <c r="J80" s="208"/>
    </row>
    <row r="81" spans="1:10" x14ac:dyDescent="0.25">
      <c r="A81" s="208">
        <f t="shared" si="3"/>
        <v>79</v>
      </c>
      <c r="B81" s="350" t="s">
        <v>1269</v>
      </c>
      <c r="C81" s="350" t="s">
        <v>1270</v>
      </c>
      <c r="D81" s="350" t="s">
        <v>59</v>
      </c>
      <c r="E81" s="350">
        <v>0.5</v>
      </c>
      <c r="F81" s="350">
        <v>200</v>
      </c>
      <c r="G81" s="350">
        <v>46.4</v>
      </c>
      <c r="H81" s="208">
        <f t="shared" si="2"/>
        <v>23.2</v>
      </c>
      <c r="I81" s="208"/>
      <c r="J81" s="208"/>
    </row>
    <row r="82" spans="1:10" x14ac:dyDescent="0.25">
      <c r="A82" s="208">
        <f t="shared" si="3"/>
        <v>80</v>
      </c>
      <c r="B82" s="350" t="s">
        <v>1271</v>
      </c>
      <c r="C82" s="350" t="s">
        <v>1272</v>
      </c>
      <c r="D82" s="350" t="s">
        <v>1183</v>
      </c>
      <c r="E82" s="350">
        <v>0.5</v>
      </c>
      <c r="F82" s="350">
        <v>200</v>
      </c>
      <c r="G82" s="350">
        <v>65.8</v>
      </c>
      <c r="H82" s="208">
        <f t="shared" si="2"/>
        <v>32.9</v>
      </c>
      <c r="I82" s="208"/>
      <c r="J82" s="208"/>
    </row>
    <row r="83" spans="1:10" x14ac:dyDescent="0.25">
      <c r="A83" s="208">
        <f t="shared" si="3"/>
        <v>81</v>
      </c>
      <c r="B83" s="350" t="s">
        <v>1272</v>
      </c>
      <c r="C83" s="350" t="s">
        <v>1273</v>
      </c>
      <c r="D83" s="350" t="s">
        <v>1183</v>
      </c>
      <c r="E83" s="350">
        <v>0.5</v>
      </c>
      <c r="F83" s="350">
        <v>200</v>
      </c>
      <c r="G83" s="350">
        <v>75.599999999999994</v>
      </c>
      <c r="H83" s="208">
        <f t="shared" si="2"/>
        <v>37.799999999999997</v>
      </c>
      <c r="I83" s="208"/>
      <c r="J83" s="208"/>
    </row>
    <row r="84" spans="1:10" x14ac:dyDescent="0.25">
      <c r="A84" s="208">
        <f t="shared" si="3"/>
        <v>82</v>
      </c>
      <c r="B84" s="350" t="s">
        <v>1270</v>
      </c>
      <c r="C84" s="350" t="s">
        <v>1274</v>
      </c>
      <c r="D84" s="350" t="s">
        <v>1183</v>
      </c>
      <c r="E84" s="350">
        <v>0.5</v>
      </c>
      <c r="F84" s="350">
        <v>200</v>
      </c>
      <c r="G84" s="350">
        <v>57.3</v>
      </c>
      <c r="H84" s="208">
        <f t="shared" si="2"/>
        <v>28.65</v>
      </c>
      <c r="I84" s="208"/>
      <c r="J84" s="208"/>
    </row>
    <row r="85" spans="1:10" x14ac:dyDescent="0.25">
      <c r="A85" s="208">
        <f t="shared" si="3"/>
        <v>83</v>
      </c>
      <c r="B85" s="350" t="s">
        <v>1275</v>
      </c>
      <c r="C85" s="350" t="s">
        <v>1271</v>
      </c>
      <c r="D85" s="351" t="s">
        <v>1183</v>
      </c>
      <c r="E85" s="350">
        <v>0.46</v>
      </c>
      <c r="F85" s="350">
        <v>160</v>
      </c>
      <c r="G85" s="350">
        <v>87.8</v>
      </c>
      <c r="H85" s="208">
        <f t="shared" si="2"/>
        <v>40.387999999999998</v>
      </c>
      <c r="I85" s="208"/>
      <c r="J85" s="208"/>
    </row>
    <row r="86" spans="1:10" x14ac:dyDescent="0.25">
      <c r="A86" s="208">
        <f t="shared" si="3"/>
        <v>84</v>
      </c>
      <c r="B86" s="350" t="s">
        <v>1276</v>
      </c>
      <c r="C86" s="350" t="s">
        <v>1277</v>
      </c>
      <c r="D86" s="351" t="s">
        <v>59</v>
      </c>
      <c r="E86" s="350">
        <v>0.46</v>
      </c>
      <c r="F86" s="350">
        <v>160</v>
      </c>
      <c r="G86" s="350">
        <v>27.1</v>
      </c>
      <c r="H86" s="208">
        <f t="shared" si="2"/>
        <v>12.466000000000001</v>
      </c>
      <c r="I86" s="208"/>
      <c r="J86" s="208"/>
    </row>
    <row r="87" spans="1:10" x14ac:dyDescent="0.25">
      <c r="A87" s="208">
        <f t="shared" si="3"/>
        <v>85</v>
      </c>
      <c r="B87" s="350" t="s">
        <v>1278</v>
      </c>
      <c r="C87" s="350" t="s">
        <v>1227</v>
      </c>
      <c r="D87" s="351" t="s">
        <v>57</v>
      </c>
      <c r="E87" s="350">
        <v>0.46</v>
      </c>
      <c r="F87" s="350">
        <v>140</v>
      </c>
      <c r="G87" s="350">
        <v>152.80000000000001</v>
      </c>
      <c r="H87" s="208">
        <f t="shared" si="2"/>
        <v>70.288000000000011</v>
      </c>
      <c r="I87" s="208"/>
      <c r="J87" s="208"/>
    </row>
    <row r="88" spans="1:10" x14ac:dyDescent="0.25">
      <c r="A88" s="208">
        <f t="shared" si="3"/>
        <v>86</v>
      </c>
      <c r="B88" s="350" t="s">
        <v>1279</v>
      </c>
      <c r="C88" s="350" t="s">
        <v>1277</v>
      </c>
      <c r="D88" s="351" t="s">
        <v>59</v>
      </c>
      <c r="E88" s="350">
        <v>0.44</v>
      </c>
      <c r="F88" s="350">
        <v>140</v>
      </c>
      <c r="G88" s="350">
        <v>52</v>
      </c>
      <c r="H88" s="208">
        <f t="shared" si="2"/>
        <v>22.88</v>
      </c>
      <c r="I88" s="208"/>
      <c r="J88" s="208"/>
    </row>
    <row r="89" spans="1:10" x14ac:dyDescent="0.25">
      <c r="A89" s="208">
        <f t="shared" si="3"/>
        <v>87</v>
      </c>
      <c r="B89" s="350" t="s">
        <v>1280</v>
      </c>
      <c r="C89" s="350" t="s">
        <v>1281</v>
      </c>
      <c r="D89" s="351" t="s">
        <v>57</v>
      </c>
      <c r="E89" s="351">
        <v>0.46</v>
      </c>
      <c r="F89" s="350">
        <v>63</v>
      </c>
      <c r="G89" s="350">
        <v>97</v>
      </c>
      <c r="H89" s="208">
        <f t="shared" si="2"/>
        <v>44.620000000000005</v>
      </c>
      <c r="I89" s="208"/>
      <c r="J89" s="208"/>
    </row>
    <row r="90" spans="1:10" x14ac:dyDescent="0.25">
      <c r="A90" s="208">
        <f t="shared" si="3"/>
        <v>88</v>
      </c>
      <c r="B90" s="350" t="s">
        <v>146</v>
      </c>
      <c r="C90" s="350" t="s">
        <v>52</v>
      </c>
      <c r="D90" s="353" t="s">
        <v>1183</v>
      </c>
      <c r="E90" s="351">
        <v>0.36</v>
      </c>
      <c r="F90" s="350">
        <v>63</v>
      </c>
      <c r="G90" s="350">
        <v>298.7</v>
      </c>
      <c r="H90" s="208">
        <f t="shared" si="2"/>
        <v>107.532</v>
      </c>
      <c r="I90" s="208"/>
      <c r="J90" s="208"/>
    </row>
    <row r="91" spans="1:10" x14ac:dyDescent="0.25">
      <c r="A91" s="208">
        <f t="shared" si="3"/>
        <v>89</v>
      </c>
      <c r="B91" s="350" t="s">
        <v>101</v>
      </c>
      <c r="C91" s="350" t="s">
        <v>1260</v>
      </c>
      <c r="D91" s="353" t="s">
        <v>1183</v>
      </c>
      <c r="E91" s="351">
        <v>0.36</v>
      </c>
      <c r="F91" s="350">
        <v>63</v>
      </c>
      <c r="G91" s="350">
        <v>133</v>
      </c>
      <c r="H91" s="208">
        <f t="shared" si="2"/>
        <v>47.879999999999995</v>
      </c>
      <c r="I91" s="208"/>
      <c r="J91" s="208"/>
    </row>
    <row r="92" spans="1:10" x14ac:dyDescent="0.25">
      <c r="A92" s="208">
        <f t="shared" si="3"/>
        <v>90</v>
      </c>
      <c r="B92" s="350" t="s">
        <v>39</v>
      </c>
      <c r="C92" s="350" t="s">
        <v>215</v>
      </c>
      <c r="D92" s="353" t="s">
        <v>1183</v>
      </c>
      <c r="E92" s="351">
        <v>0.36</v>
      </c>
      <c r="F92" s="350">
        <v>63</v>
      </c>
      <c r="G92" s="350">
        <v>238.4</v>
      </c>
      <c r="H92" s="208">
        <f t="shared" si="2"/>
        <v>85.823999999999998</v>
      </c>
      <c r="I92" s="208"/>
      <c r="J92" s="208"/>
    </row>
    <row r="93" spans="1:10" x14ac:dyDescent="0.25">
      <c r="A93" s="208">
        <f t="shared" si="3"/>
        <v>91</v>
      </c>
      <c r="B93" s="350" t="s">
        <v>215</v>
      </c>
      <c r="C93" s="350" t="s">
        <v>216</v>
      </c>
      <c r="D93" s="353" t="s">
        <v>1183</v>
      </c>
      <c r="E93" s="351">
        <v>0.36</v>
      </c>
      <c r="F93" s="350">
        <v>63</v>
      </c>
      <c r="G93" s="350">
        <v>11.2</v>
      </c>
      <c r="H93" s="208">
        <f t="shared" si="2"/>
        <v>4.032</v>
      </c>
      <c r="I93" s="208"/>
      <c r="J93" s="208"/>
    </row>
    <row r="94" spans="1:10" x14ac:dyDescent="0.25">
      <c r="A94" s="208">
        <f t="shared" si="3"/>
        <v>92</v>
      </c>
      <c r="B94" s="350" t="s">
        <v>216</v>
      </c>
      <c r="C94" s="350" t="s">
        <v>464</v>
      </c>
      <c r="D94" s="353" t="s">
        <v>1183</v>
      </c>
      <c r="E94" s="351">
        <v>0.36</v>
      </c>
      <c r="F94" s="350">
        <v>63</v>
      </c>
      <c r="G94" s="350">
        <v>44.5</v>
      </c>
      <c r="H94" s="208">
        <f t="shared" si="2"/>
        <v>16.02</v>
      </c>
      <c r="I94" s="208"/>
      <c r="J94" s="208"/>
    </row>
    <row r="95" spans="1:10" x14ac:dyDescent="0.25">
      <c r="A95" s="208">
        <f t="shared" si="3"/>
        <v>93</v>
      </c>
      <c r="B95" s="350" t="s">
        <v>464</v>
      </c>
      <c r="C95" s="350" t="s">
        <v>117</v>
      </c>
      <c r="D95" s="353" t="s">
        <v>1183</v>
      </c>
      <c r="E95" s="351">
        <v>0.36</v>
      </c>
      <c r="F95" s="350">
        <v>63</v>
      </c>
      <c r="G95" s="350">
        <v>45.5</v>
      </c>
      <c r="H95" s="208">
        <f t="shared" si="2"/>
        <v>16.38</v>
      </c>
      <c r="I95" s="208"/>
      <c r="J95" s="208"/>
    </row>
    <row r="96" spans="1:10" x14ac:dyDescent="0.25">
      <c r="A96" s="208">
        <f t="shared" si="3"/>
        <v>94</v>
      </c>
      <c r="B96" s="350" t="s">
        <v>117</v>
      </c>
      <c r="C96" s="350" t="s">
        <v>192</v>
      </c>
      <c r="D96" s="353" t="s">
        <v>1183</v>
      </c>
      <c r="E96" s="351">
        <v>0.36</v>
      </c>
      <c r="F96" s="350">
        <v>63</v>
      </c>
      <c r="G96" s="350">
        <v>22.3</v>
      </c>
      <c r="H96" s="208">
        <f t="shared" si="2"/>
        <v>8.0280000000000005</v>
      </c>
      <c r="I96" s="208"/>
      <c r="J96" s="208"/>
    </row>
    <row r="97" spans="1:15" x14ac:dyDescent="0.25">
      <c r="A97" s="208">
        <f t="shared" si="3"/>
        <v>95</v>
      </c>
      <c r="B97" s="350" t="s">
        <v>1240</v>
      </c>
      <c r="C97" s="350" t="s">
        <v>1282</v>
      </c>
      <c r="D97" s="352" t="s">
        <v>1183</v>
      </c>
      <c r="E97" s="352">
        <v>0.44</v>
      </c>
      <c r="F97" s="350">
        <v>140</v>
      </c>
      <c r="G97" s="350">
        <v>6.2</v>
      </c>
      <c r="H97" s="208">
        <f t="shared" si="2"/>
        <v>2.7280000000000002</v>
      </c>
      <c r="I97" s="208"/>
      <c r="J97" s="208"/>
    </row>
    <row r="98" spans="1:15" x14ac:dyDescent="0.25">
      <c r="A98" s="208">
        <f t="shared" si="3"/>
        <v>96</v>
      </c>
      <c r="B98" s="350" t="s">
        <v>1283</v>
      </c>
      <c r="C98" s="350" t="s">
        <v>1284</v>
      </c>
      <c r="D98" s="352" t="s">
        <v>59</v>
      </c>
      <c r="E98" s="351">
        <v>0.44</v>
      </c>
      <c r="F98" s="350">
        <v>140</v>
      </c>
      <c r="G98" s="350">
        <v>50.6</v>
      </c>
      <c r="H98" s="208">
        <f t="shared" si="2"/>
        <v>22.263999999999999</v>
      </c>
      <c r="I98" s="208"/>
      <c r="J98" s="208"/>
    </row>
    <row r="99" spans="1:15" x14ac:dyDescent="0.25">
      <c r="A99" s="208">
        <f t="shared" si="3"/>
        <v>97</v>
      </c>
      <c r="B99" s="350" t="s">
        <v>1285</v>
      </c>
      <c r="C99" s="350" t="s">
        <v>1229</v>
      </c>
      <c r="D99" s="352" t="s">
        <v>59</v>
      </c>
      <c r="E99" s="351">
        <v>0.36</v>
      </c>
      <c r="F99" s="350">
        <v>63</v>
      </c>
      <c r="G99" s="350">
        <v>6.5</v>
      </c>
      <c r="H99" s="208">
        <f t="shared" si="2"/>
        <v>2.34</v>
      </c>
      <c r="I99" s="208"/>
      <c r="J99" s="208"/>
    </row>
    <row r="100" spans="1:15" x14ac:dyDescent="0.25">
      <c r="A100" s="208">
        <f t="shared" si="3"/>
        <v>98</v>
      </c>
      <c r="B100" s="350" t="s">
        <v>1265</v>
      </c>
      <c r="C100" s="350" t="s">
        <v>1286</v>
      </c>
      <c r="D100" s="352" t="s">
        <v>1183</v>
      </c>
      <c r="E100" s="351">
        <v>0.5</v>
      </c>
      <c r="F100" s="350">
        <v>200</v>
      </c>
      <c r="G100" s="350">
        <v>6.9</v>
      </c>
      <c r="H100" s="208">
        <f t="shared" si="2"/>
        <v>3.45</v>
      </c>
      <c r="I100" s="208"/>
      <c r="J100" s="208"/>
    </row>
    <row r="101" spans="1:15" x14ac:dyDescent="0.25">
      <c r="A101" s="208">
        <f t="shared" si="3"/>
        <v>99</v>
      </c>
      <c r="B101" s="350" t="s">
        <v>1287</v>
      </c>
      <c r="C101" s="350" t="s">
        <v>1288</v>
      </c>
      <c r="D101" s="352" t="s">
        <v>1183</v>
      </c>
      <c r="E101" s="351">
        <v>0.36</v>
      </c>
      <c r="F101" s="350">
        <v>63</v>
      </c>
      <c r="G101" s="350">
        <v>3.5</v>
      </c>
      <c r="H101" s="208">
        <f t="shared" si="2"/>
        <v>1.26</v>
      </c>
      <c r="I101" s="208"/>
      <c r="J101" s="208"/>
    </row>
    <row r="102" spans="1:15" x14ac:dyDescent="0.25">
      <c r="A102" s="208">
        <f t="shared" si="3"/>
        <v>100</v>
      </c>
      <c r="B102" s="350" t="s">
        <v>1289</v>
      </c>
      <c r="C102" s="350" t="s">
        <v>1290</v>
      </c>
      <c r="D102" s="352" t="s">
        <v>1183</v>
      </c>
      <c r="E102" s="351">
        <v>0.36</v>
      </c>
      <c r="F102" s="350">
        <v>63</v>
      </c>
      <c r="G102" s="350">
        <v>7</v>
      </c>
      <c r="H102" s="208">
        <f t="shared" si="2"/>
        <v>2.52</v>
      </c>
      <c r="I102" s="208"/>
      <c r="J102" s="208"/>
    </row>
    <row r="103" spans="1:15" x14ac:dyDescent="0.25">
      <c r="A103" s="208">
        <f t="shared" si="3"/>
        <v>101</v>
      </c>
      <c r="B103" s="350" t="s">
        <v>1291</v>
      </c>
      <c r="C103" s="350" t="s">
        <v>1292</v>
      </c>
      <c r="D103" s="352" t="s">
        <v>1183</v>
      </c>
      <c r="E103" s="351">
        <v>0.36</v>
      </c>
      <c r="F103" s="350">
        <v>63</v>
      </c>
      <c r="G103" s="350">
        <v>6.5</v>
      </c>
      <c r="H103" s="208">
        <f t="shared" si="2"/>
        <v>2.34</v>
      </c>
      <c r="I103" s="208"/>
      <c r="J103" s="208"/>
    </row>
    <row r="105" spans="1:15" x14ac:dyDescent="0.25">
      <c r="A105" s="340"/>
      <c r="B105" s="340"/>
      <c r="C105" s="473" t="s">
        <v>1298</v>
      </c>
      <c r="D105" s="474"/>
      <c r="E105" s="474"/>
      <c r="F105" s="474"/>
      <c r="G105" s="474"/>
      <c r="H105" s="474"/>
      <c r="I105" s="475"/>
      <c r="J105" s="340"/>
      <c r="K105" s="340"/>
      <c r="L105" s="340"/>
      <c r="M105" s="340"/>
      <c r="N105" s="340"/>
      <c r="O105" s="340"/>
    </row>
    <row r="106" spans="1:15" ht="30" x14ac:dyDescent="0.25">
      <c r="A106" s="340"/>
      <c r="B106" s="340"/>
      <c r="C106" s="341" t="s">
        <v>1201</v>
      </c>
      <c r="D106" s="341" t="s">
        <v>1202</v>
      </c>
      <c r="E106" s="342" t="s">
        <v>1203</v>
      </c>
      <c r="F106" s="343" t="s">
        <v>226</v>
      </c>
      <c r="G106" s="344" t="s">
        <v>1204</v>
      </c>
      <c r="H106" s="344" t="s">
        <v>233</v>
      </c>
      <c r="I106" s="345" t="s">
        <v>1206</v>
      </c>
      <c r="J106" s="344" t="s">
        <v>273</v>
      </c>
      <c r="K106" s="340"/>
      <c r="L106" s="340"/>
      <c r="M106" s="340"/>
      <c r="N106" s="340"/>
      <c r="O106" s="340"/>
    </row>
    <row r="107" spans="1:15" ht="15" customHeight="1" x14ac:dyDescent="0.25">
      <c r="A107" s="340"/>
      <c r="B107" s="340"/>
      <c r="C107" s="226">
        <v>1</v>
      </c>
      <c r="D107" s="226" t="s">
        <v>1155</v>
      </c>
      <c r="E107" s="346" t="s">
        <v>1207</v>
      </c>
      <c r="F107" s="226"/>
      <c r="G107" s="226"/>
      <c r="H107" s="226">
        <v>802.4</v>
      </c>
      <c r="I107" s="359" t="s">
        <v>1208</v>
      </c>
      <c r="J107" s="226"/>
      <c r="K107" s="340"/>
      <c r="L107" s="340"/>
      <c r="M107" s="340"/>
      <c r="N107" s="340"/>
      <c r="O107" s="340"/>
    </row>
    <row r="108" spans="1:15" x14ac:dyDescent="0.25">
      <c r="A108" s="340"/>
      <c r="B108" s="340"/>
      <c r="C108" s="226">
        <v>2</v>
      </c>
      <c r="D108" s="347" t="s">
        <v>1159</v>
      </c>
      <c r="E108" s="346" t="s">
        <v>1207</v>
      </c>
      <c r="F108" s="226"/>
      <c r="G108" s="226"/>
      <c r="H108" s="226">
        <v>372.14</v>
      </c>
      <c r="I108" s="360"/>
      <c r="J108" s="226"/>
      <c r="K108" s="340"/>
      <c r="L108" s="340"/>
      <c r="M108" s="340"/>
      <c r="N108" s="340"/>
      <c r="O108" s="340"/>
    </row>
    <row r="109" spans="1:15" x14ac:dyDescent="0.25">
      <c r="A109" s="340"/>
      <c r="B109" s="340"/>
      <c r="C109" s="226">
        <v>3</v>
      </c>
      <c r="D109" s="226" t="s">
        <v>1209</v>
      </c>
      <c r="E109" s="346" t="s">
        <v>1207</v>
      </c>
      <c r="F109" s="226"/>
      <c r="G109" s="226"/>
      <c r="H109" s="226">
        <v>1723.88</v>
      </c>
      <c r="I109" s="360"/>
      <c r="J109" s="226"/>
      <c r="K109" s="340"/>
      <c r="L109" s="340"/>
      <c r="M109" s="340"/>
      <c r="N109" s="340"/>
      <c r="O109" s="340"/>
    </row>
    <row r="110" spans="1:15" x14ac:dyDescent="0.25">
      <c r="A110" s="340"/>
      <c r="B110" s="340"/>
      <c r="C110" s="226">
        <v>4</v>
      </c>
      <c r="D110" s="358" t="s">
        <v>1297</v>
      </c>
      <c r="E110" s="346" t="s">
        <v>1207</v>
      </c>
      <c r="F110" s="226"/>
      <c r="G110" s="226"/>
      <c r="H110" s="226">
        <v>257.58</v>
      </c>
      <c r="I110" s="360"/>
      <c r="J110" s="226"/>
      <c r="K110" s="340"/>
      <c r="L110" s="340"/>
      <c r="M110" s="340"/>
      <c r="N110" s="340"/>
      <c r="O110" s="340"/>
    </row>
    <row r="111" spans="1:15" x14ac:dyDescent="0.25">
      <c r="A111" s="340"/>
      <c r="B111" s="340"/>
      <c r="C111" s="226"/>
      <c r="D111" s="226"/>
      <c r="E111" s="226"/>
      <c r="F111" s="226"/>
      <c r="G111" s="226"/>
      <c r="H111" s="226"/>
      <c r="I111" s="361"/>
      <c r="J111" s="226"/>
      <c r="K111" s="340"/>
      <c r="L111" s="340"/>
      <c r="M111" s="340"/>
      <c r="N111" s="340"/>
      <c r="O111" s="340"/>
    </row>
    <row r="112" spans="1:15" x14ac:dyDescent="0.25">
      <c r="A112" s="340"/>
      <c r="B112" s="340"/>
      <c r="C112" s="340"/>
      <c r="D112" s="340"/>
      <c r="E112" s="340"/>
      <c r="F112" s="340"/>
      <c r="G112" s="340"/>
      <c r="H112" s="340"/>
      <c r="I112" s="348"/>
      <c r="J112" s="340"/>
      <c r="K112" s="340"/>
      <c r="L112" s="340"/>
      <c r="M112" s="340"/>
      <c r="N112" s="340"/>
      <c r="O112" s="340"/>
    </row>
    <row r="113" spans="1:17" ht="15" customHeight="1" x14ac:dyDescent="0.25">
      <c r="A113" s="11"/>
      <c r="B113" s="472" t="s">
        <v>255</v>
      </c>
      <c r="C113" s="472"/>
      <c r="D113" s="472"/>
      <c r="E113" s="472"/>
      <c r="F113" s="472"/>
      <c r="G113" s="472"/>
      <c r="H113" s="472"/>
      <c r="I113" s="472"/>
      <c r="J113" s="472"/>
      <c r="K113" s="472"/>
      <c r="L113" s="472"/>
      <c r="M113" s="472"/>
      <c r="N113" s="472"/>
      <c r="O113" s="472"/>
      <c r="P113" s="469"/>
      <c r="Q113" s="469"/>
    </row>
  </sheetData>
  <autoFilter ref="A2:Q103">
    <filterColumn colId="8" showButton="0"/>
  </autoFilter>
  <mergeCells count="4">
    <mergeCell ref="A1:J1"/>
    <mergeCell ref="I2:J2"/>
    <mergeCell ref="B113:Q113"/>
    <mergeCell ref="C105:I10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A10" workbookViewId="0">
      <selection activeCell="K15" sqref="K15"/>
    </sheetView>
  </sheetViews>
  <sheetFormatPr defaultRowHeight="15" x14ac:dyDescent="0.25"/>
  <cols>
    <col min="1" max="1" width="15" customWidth="1"/>
    <col min="2" max="2" width="16.42578125" customWidth="1"/>
    <col min="3" max="3" width="14.140625" customWidth="1"/>
    <col min="4" max="4" width="14.85546875" customWidth="1"/>
    <col min="5" max="5" width="15" customWidth="1"/>
    <col min="6" max="6" width="15.85546875" customWidth="1"/>
    <col min="7" max="8" width="19" customWidth="1"/>
  </cols>
  <sheetData>
    <row r="1" spans="1:8" ht="19.5" thickBot="1" x14ac:dyDescent="0.3">
      <c r="A1" s="386" t="s">
        <v>435</v>
      </c>
      <c r="B1" s="387"/>
      <c r="C1" s="387"/>
      <c r="D1" s="387"/>
      <c r="E1" s="387"/>
      <c r="F1" s="387"/>
      <c r="G1" s="387"/>
      <c r="H1" s="388"/>
    </row>
    <row r="2" spans="1:8" ht="19.5" thickBot="1" x14ac:dyDescent="0.3">
      <c r="A2" s="389" t="s">
        <v>455</v>
      </c>
      <c r="B2" s="390"/>
      <c r="C2" s="390"/>
      <c r="D2" s="390"/>
      <c r="E2" s="390"/>
      <c r="F2" s="390"/>
      <c r="G2" s="390"/>
      <c r="H2" s="391"/>
    </row>
    <row r="3" spans="1:8" ht="18.75" x14ac:dyDescent="0.25">
      <c r="A3" s="392" t="s">
        <v>436</v>
      </c>
      <c r="B3" s="393"/>
      <c r="C3" s="393"/>
      <c r="D3" s="394"/>
      <c r="E3" s="395" t="s">
        <v>454</v>
      </c>
      <c r="F3" s="395"/>
      <c r="G3" s="395"/>
      <c r="H3" s="396"/>
    </row>
    <row r="4" spans="1:8" ht="18.75" x14ac:dyDescent="0.25">
      <c r="A4" s="397" t="s">
        <v>437</v>
      </c>
      <c r="B4" s="398"/>
      <c r="C4" s="398"/>
      <c r="D4" s="399"/>
      <c r="E4" s="400" t="s">
        <v>438</v>
      </c>
      <c r="F4" s="400"/>
      <c r="G4" s="400"/>
      <c r="H4" s="401"/>
    </row>
    <row r="5" spans="1:8" ht="19.5" thickBot="1" x14ac:dyDescent="0.3">
      <c r="A5" s="402" t="s">
        <v>439</v>
      </c>
      <c r="B5" s="403"/>
      <c r="C5" s="403"/>
      <c r="D5" s="403"/>
      <c r="E5" s="403"/>
      <c r="F5" s="403"/>
      <c r="G5" s="403"/>
      <c r="H5" s="404"/>
    </row>
    <row r="6" spans="1:8" ht="21" x14ac:dyDescent="0.25">
      <c r="A6" s="405"/>
      <c r="B6" s="408" t="s">
        <v>440</v>
      </c>
      <c r="C6" s="408"/>
      <c r="D6" s="408"/>
      <c r="E6" s="408"/>
      <c r="F6" s="408"/>
      <c r="G6" s="180" t="s">
        <v>441</v>
      </c>
      <c r="H6" s="409"/>
    </row>
    <row r="7" spans="1:8" ht="21" x14ac:dyDescent="0.25">
      <c r="A7" s="406"/>
      <c r="B7" s="412" t="s">
        <v>442</v>
      </c>
      <c r="C7" s="412"/>
      <c r="D7" s="412"/>
      <c r="E7" s="412"/>
      <c r="F7" s="412"/>
      <c r="G7" s="180"/>
      <c r="H7" s="410"/>
    </row>
    <row r="8" spans="1:8" ht="21" x14ac:dyDescent="0.25">
      <c r="A8" s="406"/>
      <c r="B8" s="412" t="s">
        <v>443</v>
      </c>
      <c r="C8" s="412"/>
      <c r="D8" s="412"/>
      <c r="E8" s="412"/>
      <c r="F8" s="412"/>
      <c r="G8" s="181"/>
      <c r="H8" s="410"/>
    </row>
    <row r="9" spans="1:8" ht="21" x14ac:dyDescent="0.25">
      <c r="A9" s="406"/>
      <c r="B9" s="413" t="s">
        <v>444</v>
      </c>
      <c r="C9" s="413"/>
      <c r="D9" s="413"/>
      <c r="E9" s="413"/>
      <c r="F9" s="413"/>
      <c r="G9" s="181"/>
      <c r="H9" s="410"/>
    </row>
    <row r="10" spans="1:8" ht="21" x14ac:dyDescent="0.25">
      <c r="A10" s="407"/>
      <c r="B10" s="413" t="s">
        <v>445</v>
      </c>
      <c r="C10" s="413"/>
      <c r="D10" s="413"/>
      <c r="E10" s="413"/>
      <c r="F10" s="413"/>
      <c r="G10" s="182"/>
      <c r="H10" s="411"/>
    </row>
    <row r="11" spans="1:8" ht="21.75" thickBot="1" x14ac:dyDescent="0.3">
      <c r="A11" s="407"/>
      <c r="B11" s="414"/>
      <c r="C11" s="414"/>
      <c r="D11" s="414"/>
      <c r="E11" s="414"/>
      <c r="F11" s="414"/>
      <c r="G11" s="414"/>
      <c r="H11" s="411"/>
    </row>
    <row r="12" spans="1:8" ht="94.5" thickBot="1" x14ac:dyDescent="0.3">
      <c r="A12" s="183" t="s">
        <v>446</v>
      </c>
      <c r="B12" s="418" t="s">
        <v>447</v>
      </c>
      <c r="C12" s="418"/>
      <c r="D12" s="184" t="s">
        <v>448</v>
      </c>
      <c r="E12" s="185" t="s">
        <v>449</v>
      </c>
      <c r="F12" s="185" t="s">
        <v>450</v>
      </c>
      <c r="G12" s="185" t="s">
        <v>451</v>
      </c>
      <c r="H12" s="186" t="s">
        <v>273</v>
      </c>
    </row>
    <row r="13" spans="1:8" ht="21" x14ac:dyDescent="0.25">
      <c r="A13" s="187">
        <v>1</v>
      </c>
      <c r="B13" s="419">
        <v>63</v>
      </c>
      <c r="C13" s="419"/>
      <c r="D13" s="31"/>
      <c r="E13" s="197">
        <v>19663.299999999985</v>
      </c>
      <c r="F13" s="42">
        <f>+'brahapur jmr ,road resto'!G240</f>
        <v>16781.5</v>
      </c>
      <c r="G13" s="20">
        <f>+E13-F13</f>
        <v>2881.7999999999847</v>
      </c>
      <c r="H13" s="188"/>
    </row>
    <row r="14" spans="1:8" ht="21" x14ac:dyDescent="0.25">
      <c r="A14" s="189">
        <v>2</v>
      </c>
      <c r="B14" s="413">
        <v>75</v>
      </c>
      <c r="C14" s="413"/>
      <c r="D14" s="31"/>
      <c r="E14" s="198">
        <v>150</v>
      </c>
      <c r="F14" s="42">
        <f>+'brahapur jmr ,road resto'!G241</f>
        <v>150</v>
      </c>
      <c r="G14" s="20">
        <f t="shared" ref="G14:G21" si="0">+E14-F14</f>
        <v>0</v>
      </c>
      <c r="H14" s="188"/>
    </row>
    <row r="15" spans="1:8" ht="21" x14ac:dyDescent="0.25">
      <c r="A15" s="189">
        <v>3</v>
      </c>
      <c r="B15" s="413">
        <v>90</v>
      </c>
      <c r="C15" s="413"/>
      <c r="D15" s="31"/>
      <c r="E15" s="198">
        <v>60.3</v>
      </c>
      <c r="F15" s="42">
        <f>+'brahapur jmr ,road resto'!G242</f>
        <v>60.3</v>
      </c>
      <c r="G15" s="20">
        <f t="shared" si="0"/>
        <v>0</v>
      </c>
      <c r="H15" s="188"/>
    </row>
    <row r="16" spans="1:8" ht="21" x14ac:dyDescent="0.25">
      <c r="A16" s="189">
        <v>4</v>
      </c>
      <c r="B16" s="413">
        <v>110</v>
      </c>
      <c r="C16" s="413"/>
      <c r="D16" s="31"/>
      <c r="E16" s="198">
        <v>453.6</v>
      </c>
      <c r="F16" s="42">
        <f>+'brahapur jmr ,road resto'!G243</f>
        <v>311.10000000000002</v>
      </c>
      <c r="G16" s="20">
        <f t="shared" si="0"/>
        <v>142.5</v>
      </c>
      <c r="H16" s="188"/>
    </row>
    <row r="17" spans="1:8" ht="21" x14ac:dyDescent="0.25">
      <c r="A17" s="189">
        <v>5</v>
      </c>
      <c r="B17" s="413">
        <v>125</v>
      </c>
      <c r="C17" s="413"/>
      <c r="D17" s="31"/>
      <c r="E17" s="198">
        <v>388.7</v>
      </c>
      <c r="F17" s="42">
        <f>+'brahapur jmr ,road resto'!G244</f>
        <v>388.7</v>
      </c>
      <c r="G17" s="20">
        <f t="shared" si="0"/>
        <v>0</v>
      </c>
      <c r="H17" s="188"/>
    </row>
    <row r="18" spans="1:8" ht="21" x14ac:dyDescent="0.25">
      <c r="A18" s="189">
        <v>6</v>
      </c>
      <c r="B18" s="413">
        <v>140</v>
      </c>
      <c r="C18" s="413"/>
      <c r="D18" s="31"/>
      <c r="E18" s="198">
        <v>618.4</v>
      </c>
      <c r="F18" s="42">
        <f>+'brahapur jmr ,road resto'!G245</f>
        <v>579.29999999999995</v>
      </c>
      <c r="G18" s="20">
        <f t="shared" si="0"/>
        <v>39.100000000000023</v>
      </c>
      <c r="H18" s="188"/>
    </row>
    <row r="19" spans="1:8" ht="21" x14ac:dyDescent="0.25">
      <c r="A19" s="189">
        <v>7</v>
      </c>
      <c r="B19" s="413">
        <v>160</v>
      </c>
      <c r="C19" s="413"/>
      <c r="D19" s="31"/>
      <c r="E19" s="198">
        <v>565</v>
      </c>
      <c r="F19" s="42">
        <f>+'brahapur jmr ,road resto'!G246</f>
        <v>565</v>
      </c>
      <c r="G19" s="20">
        <f t="shared" si="0"/>
        <v>0</v>
      </c>
      <c r="H19" s="188"/>
    </row>
    <row r="20" spans="1:8" ht="21" x14ac:dyDescent="0.25">
      <c r="A20" s="189">
        <v>8</v>
      </c>
      <c r="B20" s="413">
        <v>180</v>
      </c>
      <c r="C20" s="413"/>
      <c r="D20" s="190"/>
      <c r="E20" s="199"/>
      <c r="F20" s="42">
        <f>+'brahapur jmr ,road resto'!G247</f>
        <v>0</v>
      </c>
      <c r="G20" s="20">
        <f t="shared" si="0"/>
        <v>0</v>
      </c>
      <c r="H20" s="192"/>
    </row>
    <row r="21" spans="1:8" ht="21.75" thickBot="1" x14ac:dyDescent="0.3">
      <c r="A21" s="193">
        <v>9</v>
      </c>
      <c r="B21" s="420">
        <v>200</v>
      </c>
      <c r="C21" s="420"/>
      <c r="D21" s="194"/>
      <c r="E21" s="200">
        <v>1510</v>
      </c>
      <c r="F21" s="42">
        <f>+'brahapur jmr ,road resto'!G248</f>
        <v>1510</v>
      </c>
      <c r="G21" s="20">
        <f t="shared" si="0"/>
        <v>0</v>
      </c>
      <c r="H21" s="196"/>
    </row>
    <row r="22" spans="1:8" ht="21.75" thickBot="1" x14ac:dyDescent="0.3">
      <c r="A22" s="421" t="s">
        <v>452</v>
      </c>
      <c r="B22" s="422"/>
      <c r="C22" s="422"/>
      <c r="D22" s="422"/>
      <c r="E22" s="422"/>
      <c r="F22" s="422"/>
      <c r="G22" s="422"/>
      <c r="H22" s="423"/>
    </row>
    <row r="23" spans="1:8" ht="21.75" thickBot="1" x14ac:dyDescent="0.4">
      <c r="A23" s="415" t="s">
        <v>453</v>
      </c>
      <c r="B23" s="416"/>
      <c r="C23" s="416"/>
      <c r="D23" s="416"/>
      <c r="E23" s="416"/>
      <c r="F23" s="416"/>
      <c r="G23" s="416"/>
      <c r="H23" s="417"/>
    </row>
  </sheetData>
  <mergeCells count="27">
    <mergeCell ref="A23:H23"/>
    <mergeCell ref="B12:C12"/>
    <mergeCell ref="B13:C13"/>
    <mergeCell ref="B14:C14"/>
    <mergeCell ref="B15:C15"/>
    <mergeCell ref="B16:C16"/>
    <mergeCell ref="B17:C17"/>
    <mergeCell ref="B18:C18"/>
    <mergeCell ref="B19:C19"/>
    <mergeCell ref="B20:C20"/>
    <mergeCell ref="B21:C21"/>
    <mergeCell ref="A22:H22"/>
    <mergeCell ref="A5:H5"/>
    <mergeCell ref="A6:A11"/>
    <mergeCell ref="B6:F6"/>
    <mergeCell ref="H6:H11"/>
    <mergeCell ref="B7:F7"/>
    <mergeCell ref="B8:F8"/>
    <mergeCell ref="B9:F9"/>
    <mergeCell ref="B10:F10"/>
    <mergeCell ref="B11:G11"/>
    <mergeCell ref="A1:H1"/>
    <mergeCell ref="A2:H2"/>
    <mergeCell ref="A3:D3"/>
    <mergeCell ref="E3:H3"/>
    <mergeCell ref="A4:D4"/>
    <mergeCell ref="E4:H4"/>
  </mergeCells>
  <conditionalFormatting sqref="D13:G13 D14:E19 F14:G21">
    <cfRule type="cellIs" dxfId="155" priority="1" operator="less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3"/>
  <sheetViews>
    <sheetView workbookViewId="0">
      <selection activeCell="D126" sqref="D126:G126"/>
    </sheetView>
  </sheetViews>
  <sheetFormatPr defaultColWidth="9.140625" defaultRowHeight="15" x14ac:dyDescent="0.25"/>
  <cols>
    <col min="1" max="1" width="8.7109375" style="11" customWidth="1"/>
    <col min="2" max="2" width="53.42578125" style="11" customWidth="1"/>
    <col min="3" max="3" width="6.5703125" style="11" customWidth="1"/>
    <col min="4" max="4" width="15.42578125" style="172" customWidth="1"/>
    <col min="5" max="5" width="18.42578125" style="172" customWidth="1"/>
    <col min="6" max="7" width="16.28515625" style="172" customWidth="1"/>
    <col min="8" max="8" width="15.7109375" style="172" customWidth="1"/>
    <col min="9" max="9" width="15" style="173" hidden="1" customWidth="1"/>
    <col min="10" max="10" width="10.42578125" style="11" customWidth="1"/>
    <col min="11" max="11" width="12.5703125" style="174" hidden="1" customWidth="1"/>
    <col min="12" max="12" width="9.28515625" style="175" hidden="1" customWidth="1"/>
    <col min="13" max="13" width="11.140625" style="175" hidden="1" customWidth="1"/>
    <col min="14" max="14" width="7.5703125" style="176" hidden="1" customWidth="1"/>
    <col min="15" max="15" width="15.28515625" style="177" hidden="1" customWidth="1"/>
    <col min="16" max="16" width="12" style="11" hidden="1" customWidth="1"/>
    <col min="17" max="17" width="14" style="178" hidden="1" customWidth="1"/>
    <col min="18" max="16384" width="9.140625" style="11"/>
  </cols>
  <sheetData>
    <row r="1" spans="1:20" s="51" customFormat="1" ht="22.5" customHeight="1" x14ac:dyDescent="0.25">
      <c r="A1" s="428" t="s">
        <v>256</v>
      </c>
      <c r="B1" s="428"/>
      <c r="C1" s="428"/>
      <c r="D1" s="428"/>
      <c r="E1" s="428"/>
      <c r="F1" s="428"/>
      <c r="G1" s="428"/>
      <c r="H1" s="428"/>
      <c r="I1" s="428"/>
      <c r="J1" s="428"/>
      <c r="K1" s="45"/>
      <c r="L1" s="46"/>
      <c r="M1" s="46" t="s">
        <v>257</v>
      </c>
      <c r="N1" s="47"/>
      <c r="O1" s="48"/>
      <c r="P1" s="49"/>
      <c r="Q1" s="50"/>
      <c r="R1" s="49"/>
      <c r="S1" s="49"/>
    </row>
    <row r="2" spans="1:20" s="51" customFormat="1" ht="18.75" customHeight="1" x14ac:dyDescent="0.25">
      <c r="A2" s="429" t="s">
        <v>258</v>
      </c>
      <c r="B2" s="429"/>
      <c r="C2" s="429"/>
      <c r="D2" s="429"/>
      <c r="E2" s="429"/>
      <c r="F2" s="429"/>
      <c r="G2" s="429"/>
      <c r="H2" s="429"/>
      <c r="I2" s="429"/>
      <c r="J2" s="429"/>
      <c r="K2" s="52"/>
      <c r="L2" s="53"/>
      <c r="M2" s="53"/>
      <c r="N2" s="54"/>
      <c r="O2" s="55"/>
      <c r="P2" s="56"/>
      <c r="Q2" s="57"/>
      <c r="R2" s="56"/>
      <c r="S2" s="56"/>
    </row>
    <row r="3" spans="1:20" s="51" customFormat="1" ht="21.75" customHeight="1" x14ac:dyDescent="0.25">
      <c r="A3" s="429" t="s">
        <v>259</v>
      </c>
      <c r="B3" s="429"/>
      <c r="C3" s="429"/>
      <c r="D3" s="429"/>
      <c r="E3" s="429"/>
      <c r="F3" s="429"/>
      <c r="G3" s="429"/>
      <c r="H3" s="429"/>
      <c r="I3" s="429"/>
      <c r="J3" s="429"/>
      <c r="K3" s="58"/>
      <c r="L3" s="59"/>
      <c r="M3" s="53"/>
      <c r="N3" s="54"/>
      <c r="O3" s="55"/>
      <c r="P3" s="56"/>
      <c r="Q3" s="57"/>
      <c r="R3" s="56"/>
      <c r="S3" s="56"/>
    </row>
    <row r="4" spans="1:20" s="51" customFormat="1" ht="27.75" customHeight="1" x14ac:dyDescent="0.25">
      <c r="A4" s="60"/>
      <c r="B4" s="61" t="s">
        <v>260</v>
      </c>
      <c r="C4" s="62"/>
      <c r="D4" s="63" t="s">
        <v>261</v>
      </c>
      <c r="E4" s="64" t="s">
        <v>468</v>
      </c>
      <c r="F4" s="63" t="s">
        <v>262</v>
      </c>
      <c r="G4" s="430" t="s">
        <v>263</v>
      </c>
      <c r="H4" s="431"/>
      <c r="I4" s="431"/>
      <c r="J4" s="432"/>
      <c r="K4" s="65"/>
      <c r="L4" s="59"/>
      <c r="M4" s="53"/>
      <c r="N4" s="54"/>
      <c r="O4" s="55"/>
      <c r="P4" s="56"/>
      <c r="Q4" s="57"/>
      <c r="R4" s="56"/>
      <c r="S4" s="56"/>
    </row>
    <row r="5" spans="1:20" s="51" customFormat="1" ht="27.75" customHeight="1" x14ac:dyDescent="0.25">
      <c r="A5" s="60"/>
      <c r="B5" s="61" t="s">
        <v>264</v>
      </c>
      <c r="C5" s="66"/>
      <c r="D5" s="63" t="s">
        <v>265</v>
      </c>
      <c r="E5" s="67"/>
      <c r="F5" s="63" t="s">
        <v>266</v>
      </c>
      <c r="G5" s="430" t="s">
        <v>267</v>
      </c>
      <c r="H5" s="431"/>
      <c r="I5" s="431"/>
      <c r="J5" s="432"/>
      <c r="K5" s="65"/>
      <c r="L5" s="59"/>
      <c r="M5" s="53"/>
      <c r="N5" s="53"/>
      <c r="O5" s="55"/>
      <c r="P5" s="56"/>
      <c r="Q5" s="57"/>
      <c r="R5" s="56"/>
      <c r="S5" s="56"/>
    </row>
    <row r="6" spans="1:20" s="70" customFormat="1" ht="15" customHeight="1" x14ac:dyDescent="0.2">
      <c r="A6" s="433" t="s">
        <v>268</v>
      </c>
      <c r="B6" s="434" t="s">
        <v>269</v>
      </c>
      <c r="C6" s="435" t="s">
        <v>270</v>
      </c>
      <c r="D6" s="68"/>
      <c r="E6" s="433"/>
      <c r="F6" s="433"/>
      <c r="G6" s="433"/>
      <c r="H6" s="437" t="s">
        <v>271</v>
      </c>
      <c r="I6" s="69" t="s">
        <v>272</v>
      </c>
      <c r="J6" s="424" t="s">
        <v>273</v>
      </c>
      <c r="K6" s="425" t="s">
        <v>274</v>
      </c>
      <c r="L6" s="426"/>
      <c r="M6" s="426"/>
      <c r="N6" s="426"/>
      <c r="O6" s="426"/>
      <c r="Q6" s="71"/>
    </row>
    <row r="7" spans="1:20" s="70" customFormat="1" ht="42" customHeight="1" x14ac:dyDescent="0.2">
      <c r="A7" s="433"/>
      <c r="B7" s="434"/>
      <c r="C7" s="436"/>
      <c r="D7" s="72" t="s">
        <v>275</v>
      </c>
      <c r="E7" s="72" t="s">
        <v>276</v>
      </c>
      <c r="F7" s="72" t="s">
        <v>277</v>
      </c>
      <c r="G7" s="73" t="s">
        <v>278</v>
      </c>
      <c r="H7" s="438"/>
      <c r="I7" s="74"/>
      <c r="J7" s="424"/>
      <c r="K7" s="75" t="s">
        <v>279</v>
      </c>
      <c r="L7" s="75" t="s">
        <v>279</v>
      </c>
      <c r="M7" s="76" t="s">
        <v>279</v>
      </c>
      <c r="N7" s="77" t="s">
        <v>279</v>
      </c>
      <c r="O7" s="78" t="s">
        <v>280</v>
      </c>
      <c r="Q7" s="79" t="s">
        <v>281</v>
      </c>
    </row>
    <row r="8" spans="1:20" s="90" customFormat="1" ht="14.25" x14ac:dyDescent="0.2">
      <c r="A8" s="80" t="s">
        <v>282</v>
      </c>
      <c r="B8" s="81" t="s">
        <v>283</v>
      </c>
      <c r="C8" s="81"/>
      <c r="D8" s="82"/>
      <c r="E8" s="82"/>
      <c r="F8" s="82"/>
      <c r="G8" s="83"/>
      <c r="H8" s="82"/>
      <c r="I8" s="84"/>
      <c r="J8" s="85"/>
      <c r="K8" s="86" t="s">
        <v>284</v>
      </c>
      <c r="L8" s="86" t="s">
        <v>284</v>
      </c>
      <c r="M8" s="87" t="s">
        <v>284</v>
      </c>
      <c r="N8" s="88" t="s">
        <v>284</v>
      </c>
      <c r="O8" s="89"/>
      <c r="Q8" s="91"/>
    </row>
    <row r="9" spans="1:20" s="103" customFormat="1" ht="26.25" customHeight="1" x14ac:dyDescent="0.2">
      <c r="A9" s="92">
        <v>1</v>
      </c>
      <c r="B9" s="93" t="s">
        <v>285</v>
      </c>
      <c r="C9" s="94" t="s">
        <v>286</v>
      </c>
      <c r="D9" s="95">
        <f>3450+3135+1140+796+830+900+485+400</f>
        <v>11136</v>
      </c>
      <c r="E9" s="95">
        <f ca="1">+'brahapur jmr ,road resto'!E260</f>
        <v>9259.2999999999847</v>
      </c>
      <c r="F9" s="95">
        <v>6377.5</v>
      </c>
      <c r="G9" s="96">
        <f ca="1">+E9-F9</f>
        <v>2881.7999999999847</v>
      </c>
      <c r="H9" s="95">
        <f ca="1">+D9-E9</f>
        <v>1876.7000000000153</v>
      </c>
      <c r="I9" s="97">
        <v>4474</v>
      </c>
      <c r="J9" s="98"/>
      <c r="K9" s="99"/>
      <c r="L9" s="100"/>
      <c r="M9" s="95"/>
      <c r="N9" s="101"/>
      <c r="O9" s="102">
        <f t="shared" ref="O9:O18" si="0">SUM(K9:N9)</f>
        <v>0</v>
      </c>
      <c r="P9" s="103">
        <v>1200000251</v>
      </c>
      <c r="Q9" s="104">
        <f>+O9-F9</f>
        <v>-6377.5</v>
      </c>
      <c r="R9" s="105"/>
      <c r="T9" s="105">
        <v>2481.4999999999964</v>
      </c>
    </row>
    <row r="10" spans="1:20" s="103" customFormat="1" ht="26.25" customHeight="1" x14ac:dyDescent="0.2">
      <c r="A10" s="92">
        <f>+A9+1</f>
        <v>2</v>
      </c>
      <c r="B10" s="93" t="s">
        <v>287</v>
      </c>
      <c r="C10" s="94" t="s">
        <v>286</v>
      </c>
      <c r="D10" s="95"/>
      <c r="E10" s="95"/>
      <c r="F10" s="95"/>
      <c r="G10" s="96">
        <v>0</v>
      </c>
      <c r="H10" s="95"/>
      <c r="I10" s="97"/>
      <c r="J10" s="98"/>
      <c r="K10" s="99"/>
      <c r="L10" s="100"/>
      <c r="M10" s="95"/>
      <c r="N10" s="101"/>
      <c r="O10" s="102">
        <f t="shared" si="0"/>
        <v>0</v>
      </c>
      <c r="P10" s="103">
        <v>1200000332</v>
      </c>
      <c r="Q10" s="104">
        <f>+O10-F10</f>
        <v>0</v>
      </c>
      <c r="R10" s="105"/>
      <c r="T10" s="105">
        <v>100</v>
      </c>
    </row>
    <row r="11" spans="1:20" s="103" customFormat="1" ht="26.25" customHeight="1" x14ac:dyDescent="0.2">
      <c r="A11" s="92">
        <f t="shared" ref="A11:A18" si="1">+A10+1</f>
        <v>3</v>
      </c>
      <c r="B11" s="93" t="s">
        <v>288</v>
      </c>
      <c r="C11" s="94" t="s">
        <v>286</v>
      </c>
      <c r="D11" s="95"/>
      <c r="E11" s="95"/>
      <c r="F11" s="95"/>
      <c r="G11" s="96">
        <v>0</v>
      </c>
      <c r="H11" s="95"/>
      <c r="I11" s="97"/>
      <c r="J11" s="98"/>
      <c r="K11" s="99"/>
      <c r="L11" s="100"/>
      <c r="M11" s="95"/>
      <c r="N11" s="101"/>
      <c r="O11" s="102">
        <f t="shared" si="0"/>
        <v>0</v>
      </c>
      <c r="P11" s="103">
        <v>1200000333</v>
      </c>
      <c r="Q11" s="104">
        <f t="shared" ref="Q11:Q18" si="2">+O11-F11</f>
        <v>0</v>
      </c>
      <c r="R11" s="105"/>
      <c r="T11" s="105">
        <v>60.3</v>
      </c>
    </row>
    <row r="12" spans="1:20" s="103" customFormat="1" ht="26.25" customHeight="1" x14ac:dyDescent="0.2">
      <c r="A12" s="92">
        <f t="shared" si="1"/>
        <v>4</v>
      </c>
      <c r="B12" s="93" t="s">
        <v>289</v>
      </c>
      <c r="C12" s="94" t="s">
        <v>286</v>
      </c>
      <c r="D12" s="95"/>
      <c r="E12" s="95"/>
      <c r="F12" s="95"/>
      <c r="G12" s="96">
        <v>142.5</v>
      </c>
      <c r="H12" s="95"/>
      <c r="I12" s="97"/>
      <c r="J12" s="98"/>
      <c r="K12" s="99"/>
      <c r="L12" s="100"/>
      <c r="M12" s="95"/>
      <c r="N12" s="101"/>
      <c r="O12" s="102">
        <f t="shared" si="0"/>
        <v>0</v>
      </c>
      <c r="P12" s="103">
        <v>1200000334</v>
      </c>
      <c r="Q12" s="104">
        <f t="shared" si="2"/>
        <v>0</v>
      </c>
      <c r="R12" s="105"/>
      <c r="T12" s="105">
        <v>11.100000000000023</v>
      </c>
    </row>
    <row r="13" spans="1:20" s="103" customFormat="1" ht="26.25" customHeight="1" x14ac:dyDescent="0.2">
      <c r="A13" s="92">
        <f t="shared" si="1"/>
        <v>5</v>
      </c>
      <c r="B13" s="93" t="s">
        <v>290</v>
      </c>
      <c r="C13" s="94" t="s">
        <v>286</v>
      </c>
      <c r="D13" s="95">
        <v>252</v>
      </c>
      <c r="E13" s="95"/>
      <c r="F13" s="95"/>
      <c r="G13" s="96">
        <v>0</v>
      </c>
      <c r="H13" s="95"/>
      <c r="I13" s="97"/>
      <c r="J13" s="98"/>
      <c r="K13" s="99"/>
      <c r="L13" s="100"/>
      <c r="M13" s="95"/>
      <c r="N13" s="101"/>
      <c r="O13" s="102">
        <f t="shared" si="0"/>
        <v>0</v>
      </c>
      <c r="P13" s="103">
        <v>1200000252</v>
      </c>
      <c r="Q13" s="104">
        <f t="shared" si="2"/>
        <v>0</v>
      </c>
      <c r="R13" s="105"/>
      <c r="T13" s="105">
        <v>187.7</v>
      </c>
    </row>
    <row r="14" spans="1:20" s="103" customFormat="1" ht="26.25" customHeight="1" x14ac:dyDescent="0.2">
      <c r="A14" s="92">
        <f t="shared" si="1"/>
        <v>6</v>
      </c>
      <c r="B14" s="93" t="s">
        <v>291</v>
      </c>
      <c r="C14" s="94" t="s">
        <v>286</v>
      </c>
      <c r="D14" s="95">
        <v>498</v>
      </c>
      <c r="E14" s="95"/>
      <c r="F14" s="95"/>
      <c r="G14" s="96">
        <v>39.100000000000023</v>
      </c>
      <c r="H14" s="95"/>
      <c r="I14" s="97"/>
      <c r="J14" s="98"/>
      <c r="K14" s="99"/>
      <c r="L14" s="100"/>
      <c r="M14" s="95"/>
      <c r="N14" s="101"/>
      <c r="O14" s="102">
        <f t="shared" si="0"/>
        <v>0</v>
      </c>
      <c r="P14" s="103">
        <v>1200000253</v>
      </c>
      <c r="Q14" s="104">
        <f t="shared" si="2"/>
        <v>0</v>
      </c>
      <c r="R14" s="105"/>
      <c r="T14" s="105">
        <v>383.29999999999995</v>
      </c>
    </row>
    <row r="15" spans="1:20" s="103" customFormat="1" ht="26.25" customHeight="1" x14ac:dyDescent="0.2">
      <c r="A15" s="92">
        <f t="shared" si="1"/>
        <v>7</v>
      </c>
      <c r="B15" s="93" t="s">
        <v>292</v>
      </c>
      <c r="C15" s="94" t="s">
        <v>286</v>
      </c>
      <c r="D15" s="95">
        <v>360</v>
      </c>
      <c r="E15" s="95"/>
      <c r="F15" s="95"/>
      <c r="G15" s="96">
        <v>0</v>
      </c>
      <c r="H15" s="95"/>
      <c r="I15" s="97"/>
      <c r="J15" s="98"/>
      <c r="K15" s="99"/>
      <c r="L15" s="100"/>
      <c r="M15" s="95"/>
      <c r="N15" s="101"/>
      <c r="O15" s="102">
        <f t="shared" si="0"/>
        <v>0</v>
      </c>
      <c r="P15" s="103">
        <v>1200000335</v>
      </c>
      <c r="Q15" s="104">
        <f t="shared" si="2"/>
        <v>0</v>
      </c>
      <c r="R15" s="105"/>
      <c r="T15" s="105">
        <v>360</v>
      </c>
    </row>
    <row r="16" spans="1:20" s="103" customFormat="1" ht="26.25" customHeight="1" x14ac:dyDescent="0.2">
      <c r="A16" s="92">
        <f t="shared" si="1"/>
        <v>8</v>
      </c>
      <c r="B16" s="93" t="s">
        <v>293</v>
      </c>
      <c r="C16" s="94" t="s">
        <v>286</v>
      </c>
      <c r="D16" s="95">
        <f>93+60</f>
        <v>153</v>
      </c>
      <c r="E16" s="95"/>
      <c r="F16" s="95"/>
      <c r="G16" s="96">
        <v>0</v>
      </c>
      <c r="H16" s="95"/>
      <c r="I16" s="97"/>
      <c r="J16" s="98"/>
      <c r="K16" s="99"/>
      <c r="L16" s="100"/>
      <c r="M16" s="95"/>
      <c r="N16" s="101"/>
      <c r="O16" s="102">
        <f t="shared" si="0"/>
        <v>0</v>
      </c>
      <c r="P16" s="103">
        <v>1200000255</v>
      </c>
      <c r="Q16" s="104">
        <f t="shared" si="2"/>
        <v>0</v>
      </c>
      <c r="R16" s="105"/>
    </row>
    <row r="17" spans="1:21" s="103" customFormat="1" ht="26.25" customHeight="1" x14ac:dyDescent="0.2">
      <c r="A17" s="92">
        <f t="shared" si="1"/>
        <v>9</v>
      </c>
      <c r="B17" s="93" t="s">
        <v>294</v>
      </c>
      <c r="C17" s="94" t="s">
        <v>286</v>
      </c>
      <c r="D17" s="95"/>
      <c r="E17" s="95"/>
      <c r="F17" s="95"/>
      <c r="G17" s="96"/>
      <c r="H17" s="95"/>
      <c r="I17" s="97"/>
      <c r="J17" s="98"/>
      <c r="K17" s="99"/>
      <c r="L17" s="100"/>
      <c r="M17" s="95"/>
      <c r="N17" s="101"/>
      <c r="O17" s="102">
        <f t="shared" si="0"/>
        <v>0</v>
      </c>
      <c r="P17" s="103">
        <v>900007097</v>
      </c>
      <c r="Q17" s="104">
        <f t="shared" si="2"/>
        <v>0</v>
      </c>
      <c r="T17" s="105">
        <f>+G16-D16</f>
        <v>-153</v>
      </c>
    </row>
    <row r="18" spans="1:21" s="103" customFormat="1" ht="26.25" customHeight="1" x14ac:dyDescent="0.2">
      <c r="A18" s="92">
        <f t="shared" si="1"/>
        <v>10</v>
      </c>
      <c r="B18" s="93" t="s">
        <v>295</v>
      </c>
      <c r="C18" s="94" t="s">
        <v>286</v>
      </c>
      <c r="D18" s="95"/>
      <c r="E18" s="95"/>
      <c r="F18" s="95"/>
      <c r="G18" s="96"/>
      <c r="H18" s="95"/>
      <c r="I18" s="97"/>
      <c r="J18" s="98"/>
      <c r="K18" s="99"/>
      <c r="L18" s="100"/>
      <c r="M18" s="95"/>
      <c r="N18" s="101"/>
      <c r="O18" s="102">
        <f t="shared" si="0"/>
        <v>0</v>
      </c>
      <c r="P18" s="103">
        <v>1200000256</v>
      </c>
      <c r="Q18" s="104">
        <f t="shared" si="2"/>
        <v>0</v>
      </c>
      <c r="T18" s="103">
        <f>3737+3896</f>
        <v>7633</v>
      </c>
    </row>
    <row r="19" spans="1:21" s="116" customFormat="1" ht="26.25" customHeight="1" x14ac:dyDescent="0.25">
      <c r="A19" s="106"/>
      <c r="B19" s="107" t="s">
        <v>296</v>
      </c>
      <c r="C19" s="107"/>
      <c r="D19" s="108">
        <f>SUM(D9:D18)</f>
        <v>12399</v>
      </c>
      <c r="E19" s="108">
        <f ca="1">+E9</f>
        <v>9259.2999999999847</v>
      </c>
      <c r="F19" s="108"/>
      <c r="G19" s="108">
        <f ca="1">+SUM(G9:G17)</f>
        <v>3063.3999999999846</v>
      </c>
      <c r="H19" s="108"/>
      <c r="I19" s="109"/>
      <c r="J19" s="110"/>
      <c r="K19" s="111"/>
      <c r="L19" s="112"/>
      <c r="M19" s="113"/>
      <c r="N19" s="114"/>
      <c r="O19" s="115"/>
      <c r="Q19" s="117"/>
    </row>
    <row r="20" spans="1:21" s="125" customFormat="1" ht="26.25" customHeight="1" x14ac:dyDescent="0.25">
      <c r="A20" s="80" t="s">
        <v>297</v>
      </c>
      <c r="B20" s="81" t="s">
        <v>298</v>
      </c>
      <c r="C20" s="81"/>
      <c r="D20" s="118"/>
      <c r="E20" s="118"/>
      <c r="F20" s="118"/>
      <c r="G20" s="119"/>
      <c r="H20" s="118"/>
      <c r="I20" s="84"/>
      <c r="J20" s="85"/>
      <c r="K20" s="120"/>
      <c r="L20" s="121"/>
      <c r="M20" s="122"/>
      <c r="N20" s="123"/>
      <c r="O20" s="124"/>
      <c r="Q20" s="91"/>
    </row>
    <row r="21" spans="1:21" s="128" customFormat="1" ht="26.25" customHeight="1" x14ac:dyDescent="0.2">
      <c r="A21" s="126"/>
      <c r="B21" s="127" t="s">
        <v>299</v>
      </c>
      <c r="C21" s="127"/>
      <c r="E21" s="129"/>
      <c r="F21" s="129"/>
      <c r="G21" s="119"/>
      <c r="H21" s="129"/>
      <c r="I21" s="130"/>
      <c r="J21" s="131"/>
      <c r="K21" s="132"/>
      <c r="L21" s="133"/>
      <c r="M21" s="134"/>
      <c r="N21" s="135"/>
      <c r="O21" s="102">
        <f t="shared" ref="O21:O29" si="3">SUM(K21:N21)</f>
        <v>0</v>
      </c>
      <c r="Q21" s="104">
        <f t="shared" ref="Q21:Q29" si="4">+O21-F21</f>
        <v>0</v>
      </c>
      <c r="S21" s="242">
        <v>3450</v>
      </c>
    </row>
    <row r="22" spans="1:21" s="139" customFormat="1" ht="26.25" customHeight="1" x14ac:dyDescent="0.2">
      <c r="A22" s="136">
        <v>1</v>
      </c>
      <c r="B22" s="137" t="s">
        <v>300</v>
      </c>
      <c r="C22" s="94" t="s">
        <v>301</v>
      </c>
      <c r="D22" s="95">
        <v>55</v>
      </c>
      <c r="E22" s="95">
        <v>55</v>
      </c>
      <c r="F22" s="95"/>
      <c r="G22" s="96">
        <v>55</v>
      </c>
      <c r="H22" s="95"/>
      <c r="I22" s="97">
        <v>4474</v>
      </c>
      <c r="J22" s="98"/>
      <c r="K22" s="99"/>
      <c r="L22" s="100"/>
      <c r="M22" s="95"/>
      <c r="N22" s="101"/>
      <c r="O22" s="138">
        <f t="shared" si="3"/>
        <v>0</v>
      </c>
      <c r="P22" s="139">
        <v>200030286</v>
      </c>
      <c r="Q22" s="95">
        <f t="shared" si="4"/>
        <v>0</v>
      </c>
      <c r="S22" s="242">
        <v>3135</v>
      </c>
    </row>
    <row r="23" spans="1:21" s="103" customFormat="1" ht="26.25" customHeight="1" x14ac:dyDescent="0.2">
      <c r="A23" s="92">
        <f>+A22+1</f>
        <v>2</v>
      </c>
      <c r="B23" s="93" t="s">
        <v>302</v>
      </c>
      <c r="C23" s="94" t="s">
        <v>301</v>
      </c>
      <c r="D23" s="95"/>
      <c r="E23" s="95"/>
      <c r="F23" s="95"/>
      <c r="G23" s="96"/>
      <c r="H23" s="95"/>
      <c r="I23" s="97"/>
      <c r="J23" s="98"/>
      <c r="K23" s="99"/>
      <c r="L23" s="100"/>
      <c r="M23" s="95"/>
      <c r="N23" s="101"/>
      <c r="O23" s="102">
        <f t="shared" si="3"/>
        <v>0</v>
      </c>
      <c r="P23" s="103">
        <v>200030287</v>
      </c>
      <c r="Q23" s="140">
        <f t="shared" si="4"/>
        <v>0</v>
      </c>
      <c r="S23" s="242">
        <v>1140</v>
      </c>
      <c r="U23" s="139"/>
    </row>
    <row r="24" spans="1:21" s="103" customFormat="1" ht="26.25" customHeight="1" x14ac:dyDescent="0.2">
      <c r="A24" s="92">
        <f t="shared" ref="A24:A29" si="5">+A23+1</f>
        <v>3</v>
      </c>
      <c r="B24" s="93" t="s">
        <v>303</v>
      </c>
      <c r="C24" s="94" t="s">
        <v>301</v>
      </c>
      <c r="D24" s="95"/>
      <c r="E24" s="95"/>
      <c r="F24" s="95"/>
      <c r="G24" s="96"/>
      <c r="H24" s="95"/>
      <c r="I24" s="97"/>
      <c r="J24" s="98"/>
      <c r="K24" s="99"/>
      <c r="L24" s="100"/>
      <c r="M24" s="95"/>
      <c r="N24" s="101"/>
      <c r="O24" s="102">
        <f t="shared" si="3"/>
        <v>0</v>
      </c>
      <c r="P24" s="103">
        <v>200030288</v>
      </c>
      <c r="Q24" s="140">
        <f t="shared" si="4"/>
        <v>0</v>
      </c>
      <c r="S24" s="242">
        <v>796</v>
      </c>
      <c r="U24" s="139"/>
    </row>
    <row r="25" spans="1:21" s="103" customFormat="1" ht="26.25" customHeight="1" x14ac:dyDescent="0.2">
      <c r="A25" s="92">
        <f t="shared" si="5"/>
        <v>4</v>
      </c>
      <c r="B25" s="93" t="s">
        <v>304</v>
      </c>
      <c r="C25" s="94" t="s">
        <v>301</v>
      </c>
      <c r="D25" s="95"/>
      <c r="E25" s="95"/>
      <c r="F25" s="95"/>
      <c r="G25" s="96"/>
      <c r="H25" s="95"/>
      <c r="I25" s="97"/>
      <c r="J25" s="98"/>
      <c r="K25" s="99"/>
      <c r="L25" s="100"/>
      <c r="M25" s="95"/>
      <c r="N25" s="101"/>
      <c r="O25" s="102">
        <f t="shared" si="3"/>
        <v>0</v>
      </c>
      <c r="P25" s="103">
        <v>200030289</v>
      </c>
      <c r="Q25" s="140">
        <f t="shared" si="4"/>
        <v>0</v>
      </c>
      <c r="S25" s="242">
        <v>830</v>
      </c>
      <c r="U25" s="139"/>
    </row>
    <row r="26" spans="1:21" s="103" customFormat="1" ht="26.25" customHeight="1" x14ac:dyDescent="0.2">
      <c r="A26" s="92">
        <f t="shared" si="5"/>
        <v>5</v>
      </c>
      <c r="B26" s="93" t="s">
        <v>305</v>
      </c>
      <c r="C26" s="94" t="s">
        <v>301</v>
      </c>
      <c r="D26" s="95"/>
      <c r="E26" s="95"/>
      <c r="F26" s="95"/>
      <c r="G26" s="96"/>
      <c r="H26" s="95"/>
      <c r="I26" s="97">
        <v>4474</v>
      </c>
      <c r="J26" s="98"/>
      <c r="K26" s="99"/>
      <c r="L26" s="100"/>
      <c r="M26" s="95"/>
      <c r="N26" s="101"/>
      <c r="O26" s="102">
        <f t="shared" si="3"/>
        <v>0</v>
      </c>
      <c r="P26" s="103">
        <v>200032212</v>
      </c>
      <c r="Q26" s="140">
        <f t="shared" si="4"/>
        <v>0</v>
      </c>
      <c r="S26" s="242">
        <v>900</v>
      </c>
      <c r="U26" s="139"/>
    </row>
    <row r="27" spans="1:21" s="103" customFormat="1" ht="26.25" customHeight="1" x14ac:dyDescent="0.2">
      <c r="A27" s="92">
        <f t="shared" si="5"/>
        <v>6</v>
      </c>
      <c r="B27" s="93" t="s">
        <v>306</v>
      </c>
      <c r="C27" s="94" t="s">
        <v>301</v>
      </c>
      <c r="D27" s="95"/>
      <c r="E27" s="95"/>
      <c r="F27" s="95"/>
      <c r="G27" s="96"/>
      <c r="H27" s="95"/>
      <c r="I27" s="97"/>
      <c r="J27" s="98"/>
      <c r="K27" s="99"/>
      <c r="L27" s="100"/>
      <c r="M27" s="95"/>
      <c r="N27" s="101"/>
      <c r="O27" s="102">
        <f t="shared" si="3"/>
        <v>0</v>
      </c>
      <c r="P27" s="103">
        <v>200030291</v>
      </c>
      <c r="Q27" s="140">
        <f t="shared" si="4"/>
        <v>0</v>
      </c>
      <c r="S27" s="242">
        <v>485</v>
      </c>
      <c r="U27" s="139"/>
    </row>
    <row r="28" spans="1:21" s="103" customFormat="1" ht="26.25" customHeight="1" x14ac:dyDescent="0.2">
      <c r="A28" s="92">
        <f t="shared" si="5"/>
        <v>7</v>
      </c>
      <c r="B28" s="93" t="s">
        <v>307</v>
      </c>
      <c r="C28" s="94" t="s">
        <v>301</v>
      </c>
      <c r="D28" s="95"/>
      <c r="E28" s="95"/>
      <c r="F28" s="95"/>
      <c r="G28" s="96"/>
      <c r="H28" s="95"/>
      <c r="I28" s="97"/>
      <c r="J28" s="98"/>
      <c r="K28" s="99"/>
      <c r="L28" s="100"/>
      <c r="M28" s="95"/>
      <c r="N28" s="101"/>
      <c r="O28" s="102">
        <f t="shared" si="3"/>
        <v>0</v>
      </c>
      <c r="P28" s="103">
        <v>200030293</v>
      </c>
      <c r="Q28" s="140">
        <f t="shared" si="4"/>
        <v>0</v>
      </c>
      <c r="S28" s="242">
        <v>400</v>
      </c>
      <c r="U28" s="139"/>
    </row>
    <row r="29" spans="1:21" s="103" customFormat="1" ht="26.25" customHeight="1" x14ac:dyDescent="0.2">
      <c r="A29" s="92">
        <f t="shared" si="5"/>
        <v>8</v>
      </c>
      <c r="B29" s="93" t="s">
        <v>308</v>
      </c>
      <c r="C29" s="94" t="s">
        <v>301</v>
      </c>
      <c r="D29" s="95"/>
      <c r="E29" s="95"/>
      <c r="F29" s="95"/>
      <c r="G29" s="96"/>
      <c r="H29" s="95"/>
      <c r="I29" s="97"/>
      <c r="J29" s="98"/>
      <c r="K29" s="99"/>
      <c r="L29" s="100"/>
      <c r="M29" s="95"/>
      <c r="N29" s="101"/>
      <c r="O29" s="102">
        <f t="shared" si="3"/>
        <v>0</v>
      </c>
      <c r="P29" s="103">
        <v>200030300</v>
      </c>
      <c r="Q29" s="104">
        <f t="shared" si="4"/>
        <v>0</v>
      </c>
      <c r="U29" s="139"/>
    </row>
    <row r="30" spans="1:21" s="116" customFormat="1" ht="26.25" customHeight="1" x14ac:dyDescent="0.25">
      <c r="A30" s="106"/>
      <c r="B30" s="107" t="s">
        <v>296</v>
      </c>
      <c r="C30" s="107"/>
      <c r="D30" s="95"/>
      <c r="E30" s="95"/>
      <c r="F30" s="95"/>
      <c r="G30" s="96"/>
      <c r="H30" s="95"/>
      <c r="I30" s="109"/>
      <c r="J30" s="110"/>
      <c r="K30" s="111"/>
      <c r="L30" s="112"/>
      <c r="M30" s="113"/>
      <c r="N30" s="114"/>
      <c r="O30" s="115"/>
      <c r="Q30" s="117"/>
    </row>
    <row r="31" spans="1:21" ht="26.25" customHeight="1" x14ac:dyDescent="0.25">
      <c r="A31" s="126" t="s">
        <v>309</v>
      </c>
      <c r="B31" s="127" t="s">
        <v>310</v>
      </c>
      <c r="C31" s="127"/>
      <c r="D31" s="95"/>
      <c r="E31" s="95"/>
      <c r="F31" s="95"/>
      <c r="G31" s="96"/>
      <c r="H31" s="95"/>
      <c r="I31" s="130"/>
      <c r="J31" s="131"/>
      <c r="K31" s="132"/>
      <c r="L31" s="133"/>
      <c r="M31" s="134"/>
      <c r="N31" s="135"/>
      <c r="O31" s="142"/>
      <c r="Q31" s="104">
        <f t="shared" ref="Q31:Q64" si="6">+O31-F31</f>
        <v>0</v>
      </c>
    </row>
    <row r="32" spans="1:21" s="103" customFormat="1" ht="26.25" customHeight="1" x14ac:dyDescent="0.2">
      <c r="A32" s="92">
        <v>1</v>
      </c>
      <c r="B32" s="93" t="s">
        <v>311</v>
      </c>
      <c r="C32" s="94" t="s">
        <v>301</v>
      </c>
      <c r="D32" s="95"/>
      <c r="E32" s="95"/>
      <c r="F32" s="95"/>
      <c r="G32" s="96"/>
      <c r="H32" s="95"/>
      <c r="I32" s="97">
        <v>4474</v>
      </c>
      <c r="J32" s="98"/>
      <c r="K32" s="99"/>
      <c r="L32" s="100"/>
      <c r="M32" s="95"/>
      <c r="N32" s="101"/>
      <c r="O32" s="102">
        <f t="shared" ref="O32:O64" si="7">SUM(K32:N32)</f>
        <v>0</v>
      </c>
      <c r="P32" s="103">
        <v>200032593</v>
      </c>
      <c r="Q32" s="104">
        <f t="shared" si="6"/>
        <v>0</v>
      </c>
    </row>
    <row r="33" spans="1:17" s="103" customFormat="1" ht="26.25" customHeight="1" x14ac:dyDescent="0.2">
      <c r="A33" s="92">
        <f>+A32+1</f>
        <v>2</v>
      </c>
      <c r="B33" s="93" t="s">
        <v>312</v>
      </c>
      <c r="C33" s="94" t="s">
        <v>301</v>
      </c>
      <c r="D33" s="95"/>
      <c r="E33" s="95"/>
      <c r="F33" s="95"/>
      <c r="G33" s="96"/>
      <c r="H33" s="95"/>
      <c r="I33" s="97"/>
      <c r="J33" s="98"/>
      <c r="K33" s="99"/>
      <c r="L33" s="100"/>
      <c r="M33" s="95"/>
      <c r="N33" s="101"/>
      <c r="O33" s="102">
        <f t="shared" si="7"/>
        <v>0</v>
      </c>
      <c r="P33" s="103">
        <v>200032575</v>
      </c>
      <c r="Q33" s="104">
        <f t="shared" si="6"/>
        <v>0</v>
      </c>
    </row>
    <row r="34" spans="1:17" s="103" customFormat="1" ht="26.25" customHeight="1" x14ac:dyDescent="0.2">
      <c r="A34" s="92">
        <f t="shared" ref="A34:A64" si="8">+A33+1</f>
        <v>3</v>
      </c>
      <c r="B34" s="93" t="s">
        <v>313</v>
      </c>
      <c r="C34" s="94" t="s">
        <v>301</v>
      </c>
      <c r="D34" s="95"/>
      <c r="E34" s="95"/>
      <c r="F34" s="95"/>
      <c r="G34" s="96"/>
      <c r="H34" s="95"/>
      <c r="I34" s="97"/>
      <c r="J34" s="98"/>
      <c r="K34" s="99"/>
      <c r="L34" s="100"/>
      <c r="M34" s="95"/>
      <c r="N34" s="101"/>
      <c r="O34" s="102">
        <f t="shared" si="7"/>
        <v>0</v>
      </c>
      <c r="P34" s="103">
        <v>200032202</v>
      </c>
      <c r="Q34" s="104">
        <f t="shared" si="6"/>
        <v>0</v>
      </c>
    </row>
    <row r="35" spans="1:17" s="103" customFormat="1" ht="26.25" customHeight="1" x14ac:dyDescent="0.2">
      <c r="A35" s="92">
        <f t="shared" si="8"/>
        <v>4</v>
      </c>
      <c r="B35" s="93" t="s">
        <v>314</v>
      </c>
      <c r="C35" s="94" t="s">
        <v>301</v>
      </c>
      <c r="D35" s="95"/>
      <c r="E35" s="95"/>
      <c r="F35" s="95"/>
      <c r="G35" s="96"/>
      <c r="H35" s="95"/>
      <c r="I35" s="97">
        <v>4474</v>
      </c>
      <c r="J35" s="98"/>
      <c r="K35" s="99"/>
      <c r="L35" s="100"/>
      <c r="M35" s="95"/>
      <c r="N35" s="101"/>
      <c r="O35" s="102">
        <f t="shared" si="7"/>
        <v>0</v>
      </c>
      <c r="P35" s="103">
        <v>200032233</v>
      </c>
      <c r="Q35" s="104">
        <f t="shared" si="6"/>
        <v>0</v>
      </c>
    </row>
    <row r="36" spans="1:17" s="103" customFormat="1" ht="26.25" customHeight="1" x14ac:dyDescent="0.2">
      <c r="A36" s="92">
        <f t="shared" si="8"/>
        <v>5</v>
      </c>
      <c r="B36" s="93" t="s">
        <v>315</v>
      </c>
      <c r="C36" s="94" t="s">
        <v>301</v>
      </c>
      <c r="D36" s="95"/>
      <c r="E36" s="95"/>
      <c r="F36" s="95"/>
      <c r="G36" s="96"/>
      <c r="H36" s="95"/>
      <c r="I36" s="97"/>
      <c r="J36" s="98"/>
      <c r="K36" s="99"/>
      <c r="L36" s="100"/>
      <c r="M36" s="95"/>
      <c r="N36" s="101"/>
      <c r="O36" s="102">
        <f t="shared" si="7"/>
        <v>0</v>
      </c>
      <c r="P36" s="103">
        <v>200032203</v>
      </c>
      <c r="Q36" s="104">
        <f t="shared" si="6"/>
        <v>0</v>
      </c>
    </row>
    <row r="37" spans="1:17" s="103" customFormat="1" ht="26.25" customHeight="1" x14ac:dyDescent="0.2">
      <c r="A37" s="92">
        <f t="shared" si="8"/>
        <v>6</v>
      </c>
      <c r="B37" s="93" t="s">
        <v>316</v>
      </c>
      <c r="C37" s="94" t="s">
        <v>301</v>
      </c>
      <c r="D37" s="95"/>
      <c r="E37" s="95"/>
      <c r="F37" s="95"/>
      <c r="G37" s="96"/>
      <c r="H37" s="95"/>
      <c r="I37" s="97"/>
      <c r="J37" s="98"/>
      <c r="K37" s="99"/>
      <c r="L37" s="100"/>
      <c r="M37" s="95"/>
      <c r="N37" s="101"/>
      <c r="O37" s="102">
        <f t="shared" si="7"/>
        <v>0</v>
      </c>
      <c r="P37" s="103">
        <v>200032204</v>
      </c>
      <c r="Q37" s="104">
        <f t="shared" si="6"/>
        <v>0</v>
      </c>
    </row>
    <row r="38" spans="1:17" s="103" customFormat="1" ht="26.25" customHeight="1" x14ac:dyDescent="0.2">
      <c r="A38" s="92">
        <f t="shared" si="8"/>
        <v>7</v>
      </c>
      <c r="B38" s="93" t="s">
        <v>317</v>
      </c>
      <c r="C38" s="94" t="s">
        <v>301</v>
      </c>
      <c r="D38" s="95"/>
      <c r="E38" s="95"/>
      <c r="F38" s="95"/>
      <c r="G38" s="96"/>
      <c r="H38" s="95"/>
      <c r="I38" s="97">
        <v>4474</v>
      </c>
      <c r="J38" s="98"/>
      <c r="K38" s="99"/>
      <c r="L38" s="100"/>
      <c r="M38" s="95"/>
      <c r="N38" s="101"/>
      <c r="O38" s="102">
        <f t="shared" si="7"/>
        <v>0</v>
      </c>
      <c r="P38" s="103">
        <v>200032234</v>
      </c>
      <c r="Q38" s="104">
        <f t="shared" si="6"/>
        <v>0</v>
      </c>
    </row>
    <row r="39" spans="1:17" s="103" customFormat="1" ht="26.25" customHeight="1" x14ac:dyDescent="0.2">
      <c r="A39" s="92">
        <f t="shared" si="8"/>
        <v>8</v>
      </c>
      <c r="B39" s="93" t="s">
        <v>318</v>
      </c>
      <c r="C39" s="94" t="s">
        <v>301</v>
      </c>
      <c r="D39" s="95"/>
      <c r="E39" s="95"/>
      <c r="F39" s="95"/>
      <c r="G39" s="96"/>
      <c r="H39" s="95"/>
      <c r="I39" s="97"/>
      <c r="J39" s="98"/>
      <c r="K39" s="99"/>
      <c r="L39" s="100"/>
      <c r="M39" s="95"/>
      <c r="N39" s="101"/>
      <c r="O39" s="102">
        <f t="shared" si="7"/>
        <v>0</v>
      </c>
      <c r="P39" s="103">
        <v>200032205</v>
      </c>
      <c r="Q39" s="104">
        <f t="shared" si="6"/>
        <v>0</v>
      </c>
    </row>
    <row r="40" spans="1:17" s="103" customFormat="1" ht="26.25" customHeight="1" x14ac:dyDescent="0.2">
      <c r="A40" s="92">
        <f t="shared" si="8"/>
        <v>9</v>
      </c>
      <c r="B40" s="93" t="s">
        <v>319</v>
      </c>
      <c r="C40" s="94" t="s">
        <v>301</v>
      </c>
      <c r="D40" s="95"/>
      <c r="E40" s="95"/>
      <c r="F40" s="95"/>
      <c r="G40" s="96"/>
      <c r="H40" s="95"/>
      <c r="I40" s="97"/>
      <c r="J40" s="98"/>
      <c r="K40" s="99"/>
      <c r="L40" s="100"/>
      <c r="M40" s="95"/>
      <c r="N40" s="101"/>
      <c r="O40" s="102">
        <f t="shared" si="7"/>
        <v>0</v>
      </c>
      <c r="P40" s="103">
        <v>200032206</v>
      </c>
      <c r="Q40" s="104">
        <f t="shared" si="6"/>
        <v>0</v>
      </c>
    </row>
    <row r="41" spans="1:17" s="103" customFormat="1" ht="26.25" customHeight="1" x14ac:dyDescent="0.2">
      <c r="A41" s="92">
        <f t="shared" si="8"/>
        <v>10</v>
      </c>
      <c r="B41" s="93" t="s">
        <v>320</v>
      </c>
      <c r="C41" s="94" t="s">
        <v>301</v>
      </c>
      <c r="D41" s="95"/>
      <c r="E41" s="95"/>
      <c r="F41" s="95"/>
      <c r="G41" s="96"/>
      <c r="H41" s="95"/>
      <c r="I41" s="97">
        <v>4474</v>
      </c>
      <c r="J41" s="98"/>
      <c r="K41" s="99"/>
      <c r="L41" s="100"/>
      <c r="M41" s="95"/>
      <c r="N41" s="101"/>
      <c r="O41" s="102">
        <f t="shared" si="7"/>
        <v>0</v>
      </c>
      <c r="P41" s="103">
        <v>200032207</v>
      </c>
      <c r="Q41" s="104">
        <f t="shared" si="6"/>
        <v>0</v>
      </c>
    </row>
    <row r="42" spans="1:17" s="103" customFormat="1" ht="26.25" customHeight="1" x14ac:dyDescent="0.2">
      <c r="A42" s="92">
        <f t="shared" si="8"/>
        <v>11</v>
      </c>
      <c r="B42" s="93" t="s">
        <v>321</v>
      </c>
      <c r="C42" s="94" t="s">
        <v>301</v>
      </c>
      <c r="D42" s="95"/>
      <c r="E42" s="95"/>
      <c r="F42" s="95"/>
      <c r="G42" s="96"/>
      <c r="H42" s="95"/>
      <c r="I42" s="97"/>
      <c r="J42" s="98"/>
      <c r="K42" s="99"/>
      <c r="L42" s="100"/>
      <c r="M42" s="95"/>
      <c r="N42" s="101"/>
      <c r="O42" s="102">
        <f t="shared" si="7"/>
        <v>0</v>
      </c>
      <c r="P42" s="103">
        <v>200032235</v>
      </c>
      <c r="Q42" s="104">
        <f t="shared" si="6"/>
        <v>0</v>
      </c>
    </row>
    <row r="43" spans="1:17" s="103" customFormat="1" ht="26.25" customHeight="1" x14ac:dyDescent="0.2">
      <c r="A43" s="92">
        <f t="shared" si="8"/>
        <v>12</v>
      </c>
      <c r="B43" s="93" t="s">
        <v>322</v>
      </c>
      <c r="C43" s="94" t="s">
        <v>301</v>
      </c>
      <c r="D43" s="95"/>
      <c r="E43" s="95"/>
      <c r="F43" s="95"/>
      <c r="G43" s="96"/>
      <c r="H43" s="95"/>
      <c r="I43" s="97"/>
      <c r="J43" s="98"/>
      <c r="K43" s="99"/>
      <c r="L43" s="100"/>
      <c r="M43" s="95"/>
      <c r="N43" s="101"/>
      <c r="O43" s="102">
        <f t="shared" si="7"/>
        <v>0</v>
      </c>
      <c r="P43" s="103">
        <v>200032208</v>
      </c>
      <c r="Q43" s="104">
        <f t="shared" si="6"/>
        <v>0</v>
      </c>
    </row>
    <row r="44" spans="1:17" s="103" customFormat="1" ht="26.25" customHeight="1" x14ac:dyDescent="0.2">
      <c r="A44" s="92">
        <f t="shared" si="8"/>
        <v>13</v>
      </c>
      <c r="B44" s="93" t="s">
        <v>323</v>
      </c>
      <c r="C44" s="94" t="s">
        <v>301</v>
      </c>
      <c r="D44" s="95">
        <v>3</v>
      </c>
      <c r="E44" s="95"/>
      <c r="F44" s="95"/>
      <c r="G44" s="96"/>
      <c r="H44" s="95"/>
      <c r="I44" s="97">
        <v>4474</v>
      </c>
      <c r="J44" s="98"/>
      <c r="K44" s="99"/>
      <c r="L44" s="100"/>
      <c r="M44" s="95"/>
      <c r="N44" s="101"/>
      <c r="O44" s="102">
        <f t="shared" si="7"/>
        <v>0</v>
      </c>
      <c r="P44" s="103">
        <v>200032209</v>
      </c>
      <c r="Q44" s="104">
        <f t="shared" si="6"/>
        <v>0</v>
      </c>
    </row>
    <row r="45" spans="1:17" s="103" customFormat="1" ht="26.25" customHeight="1" x14ac:dyDescent="0.2">
      <c r="A45" s="92">
        <f t="shared" si="8"/>
        <v>14</v>
      </c>
      <c r="B45" s="93" t="s">
        <v>324</v>
      </c>
      <c r="C45" s="94" t="s">
        <v>301</v>
      </c>
      <c r="D45" s="95"/>
      <c r="E45" s="95"/>
      <c r="F45" s="95"/>
      <c r="G45" s="96"/>
      <c r="H45" s="95"/>
      <c r="I45" s="97"/>
      <c r="J45" s="98"/>
      <c r="K45" s="99"/>
      <c r="L45" s="100"/>
      <c r="M45" s="95"/>
      <c r="N45" s="101"/>
      <c r="O45" s="102">
        <f t="shared" si="7"/>
        <v>0</v>
      </c>
      <c r="P45" s="103">
        <v>200032210</v>
      </c>
      <c r="Q45" s="104">
        <f t="shared" si="6"/>
        <v>0</v>
      </c>
    </row>
    <row r="46" spans="1:17" s="103" customFormat="1" ht="26.25" customHeight="1" x14ac:dyDescent="0.2">
      <c r="A46" s="92">
        <f t="shared" si="8"/>
        <v>15</v>
      </c>
      <c r="B46" s="93" t="s">
        <v>325</v>
      </c>
      <c r="C46" s="94" t="s">
        <v>301</v>
      </c>
      <c r="D46" s="95"/>
      <c r="E46" s="95"/>
      <c r="F46" s="95"/>
      <c r="G46" s="96"/>
      <c r="H46" s="95"/>
      <c r="I46" s="97"/>
      <c r="J46" s="98"/>
      <c r="K46" s="99"/>
      <c r="L46" s="100"/>
      <c r="M46" s="95"/>
      <c r="N46" s="101"/>
      <c r="O46" s="102">
        <f t="shared" si="7"/>
        <v>0</v>
      </c>
      <c r="P46" s="103">
        <v>200032211</v>
      </c>
      <c r="Q46" s="104">
        <f t="shared" si="6"/>
        <v>0</v>
      </c>
    </row>
    <row r="47" spans="1:17" s="103" customFormat="1" ht="26.25" customHeight="1" x14ac:dyDescent="0.2">
      <c r="A47" s="92">
        <f t="shared" si="8"/>
        <v>16</v>
      </c>
      <c r="B47" s="93" t="s">
        <v>326</v>
      </c>
      <c r="C47" s="94" t="s">
        <v>301</v>
      </c>
      <c r="D47" s="95"/>
      <c r="E47" s="95"/>
      <c r="F47" s="95"/>
      <c r="G47" s="96"/>
      <c r="H47" s="95"/>
      <c r="I47" s="97">
        <v>4474</v>
      </c>
      <c r="J47" s="98"/>
      <c r="K47" s="99"/>
      <c r="L47" s="100"/>
      <c r="M47" s="95"/>
      <c r="N47" s="101"/>
      <c r="O47" s="102">
        <f t="shared" si="7"/>
        <v>0</v>
      </c>
      <c r="P47" s="103">
        <v>200032236</v>
      </c>
      <c r="Q47" s="104">
        <f t="shared" si="6"/>
        <v>0</v>
      </c>
    </row>
    <row r="48" spans="1:17" s="103" customFormat="1" ht="26.25" customHeight="1" x14ac:dyDescent="0.2">
      <c r="A48" s="92">
        <f t="shared" si="8"/>
        <v>17</v>
      </c>
      <c r="B48" s="93" t="s">
        <v>327</v>
      </c>
      <c r="C48" s="94" t="s">
        <v>301</v>
      </c>
      <c r="D48" s="95"/>
      <c r="E48" s="95"/>
      <c r="F48" s="95"/>
      <c r="G48" s="96"/>
      <c r="H48" s="95"/>
      <c r="I48" s="97"/>
      <c r="J48" s="98"/>
      <c r="K48" s="99"/>
      <c r="L48" s="100"/>
      <c r="M48" s="95"/>
      <c r="N48" s="101"/>
      <c r="O48" s="102">
        <f t="shared" si="7"/>
        <v>0</v>
      </c>
      <c r="P48" s="103">
        <v>200032213</v>
      </c>
      <c r="Q48" s="140">
        <f t="shared" si="6"/>
        <v>0</v>
      </c>
    </row>
    <row r="49" spans="1:17" s="103" customFormat="1" ht="26.25" customHeight="1" x14ac:dyDescent="0.2">
      <c r="A49" s="92">
        <f t="shared" si="8"/>
        <v>18</v>
      </c>
      <c r="B49" s="93" t="s">
        <v>328</v>
      </c>
      <c r="C49" s="94" t="s">
        <v>301</v>
      </c>
      <c r="D49" s="95">
        <v>2</v>
      </c>
      <c r="E49" s="95"/>
      <c r="F49" s="95"/>
      <c r="G49" s="96"/>
      <c r="H49" s="95"/>
      <c r="I49" s="97"/>
      <c r="J49" s="98"/>
      <c r="K49" s="99"/>
      <c r="L49" s="100"/>
      <c r="M49" s="95"/>
      <c r="N49" s="101"/>
      <c r="O49" s="102">
        <f t="shared" si="7"/>
        <v>0</v>
      </c>
      <c r="P49" s="103">
        <v>200032214</v>
      </c>
      <c r="Q49" s="104">
        <f t="shared" si="6"/>
        <v>0</v>
      </c>
    </row>
    <row r="50" spans="1:17" s="103" customFormat="1" ht="26.25" customHeight="1" x14ac:dyDescent="0.2">
      <c r="A50" s="92">
        <f t="shared" si="8"/>
        <v>19</v>
      </c>
      <c r="B50" s="93" t="s">
        <v>329</v>
      </c>
      <c r="C50" s="94" t="s">
        <v>301</v>
      </c>
      <c r="D50" s="95"/>
      <c r="E50" s="95"/>
      <c r="F50" s="95"/>
      <c r="G50" s="96"/>
      <c r="H50" s="95"/>
      <c r="I50" s="97">
        <v>4474</v>
      </c>
      <c r="J50" s="98"/>
      <c r="K50" s="99"/>
      <c r="L50" s="100"/>
      <c r="M50" s="95"/>
      <c r="N50" s="101"/>
      <c r="O50" s="102">
        <f t="shared" si="7"/>
        <v>0</v>
      </c>
      <c r="P50" s="103">
        <v>200032215</v>
      </c>
      <c r="Q50" s="104">
        <f t="shared" si="6"/>
        <v>0</v>
      </c>
    </row>
    <row r="51" spans="1:17" s="103" customFormat="1" ht="26.25" customHeight="1" x14ac:dyDescent="0.2">
      <c r="A51" s="92">
        <f t="shared" si="8"/>
        <v>20</v>
      </c>
      <c r="B51" s="93" t="s">
        <v>330</v>
      </c>
      <c r="C51" s="94" t="s">
        <v>301</v>
      </c>
      <c r="D51" s="95"/>
      <c r="E51" s="95"/>
      <c r="F51" s="95"/>
      <c r="G51" s="96"/>
      <c r="H51" s="95"/>
      <c r="I51" s="97"/>
      <c r="J51" s="98"/>
      <c r="K51" s="99"/>
      <c r="L51" s="100"/>
      <c r="M51" s="95"/>
      <c r="N51" s="101"/>
      <c r="O51" s="102">
        <f t="shared" si="7"/>
        <v>0</v>
      </c>
      <c r="P51" s="103">
        <v>200032216</v>
      </c>
      <c r="Q51" s="104">
        <f t="shared" si="6"/>
        <v>0</v>
      </c>
    </row>
    <row r="52" spans="1:17" s="103" customFormat="1" ht="26.25" customHeight="1" x14ac:dyDescent="0.2">
      <c r="A52" s="92">
        <f t="shared" si="8"/>
        <v>21</v>
      </c>
      <c r="B52" s="93" t="s">
        <v>331</v>
      </c>
      <c r="C52" s="94" t="s">
        <v>301</v>
      </c>
      <c r="D52" s="95"/>
      <c r="E52" s="95"/>
      <c r="F52" s="95"/>
      <c r="G52" s="96"/>
      <c r="H52" s="95"/>
      <c r="I52" s="97"/>
      <c r="J52" s="98"/>
      <c r="K52" s="99"/>
      <c r="L52" s="100"/>
      <c r="M52" s="95"/>
      <c r="N52" s="101"/>
      <c r="O52" s="102">
        <f t="shared" si="7"/>
        <v>0</v>
      </c>
      <c r="P52" s="103">
        <v>200030290</v>
      </c>
      <c r="Q52" s="104">
        <f t="shared" si="6"/>
        <v>0</v>
      </c>
    </row>
    <row r="53" spans="1:17" s="103" customFormat="1" ht="26.25" customHeight="1" x14ac:dyDescent="0.2">
      <c r="A53" s="92">
        <f t="shared" si="8"/>
        <v>22</v>
      </c>
      <c r="B53" s="93" t="s">
        <v>332</v>
      </c>
      <c r="C53" s="94" t="s">
        <v>301</v>
      </c>
      <c r="D53" s="95"/>
      <c r="E53" s="95"/>
      <c r="F53" s="95"/>
      <c r="G53" s="96"/>
      <c r="H53" s="95"/>
      <c r="I53" s="97">
        <v>4474</v>
      </c>
      <c r="J53" s="98"/>
      <c r="K53" s="99"/>
      <c r="L53" s="100"/>
      <c r="M53" s="95"/>
      <c r="N53" s="101"/>
      <c r="O53" s="102">
        <f t="shared" si="7"/>
        <v>0</v>
      </c>
      <c r="P53" s="103">
        <v>200032237</v>
      </c>
      <c r="Q53" s="104">
        <f t="shared" si="6"/>
        <v>0</v>
      </c>
    </row>
    <row r="54" spans="1:17" s="103" customFormat="1" ht="26.25" customHeight="1" x14ac:dyDescent="0.2">
      <c r="A54" s="92">
        <f t="shared" si="8"/>
        <v>23</v>
      </c>
      <c r="B54" s="93" t="s">
        <v>333</v>
      </c>
      <c r="C54" s="94" t="s">
        <v>301</v>
      </c>
      <c r="D54" s="95"/>
      <c r="E54" s="95"/>
      <c r="F54" s="95"/>
      <c r="G54" s="96"/>
      <c r="H54" s="95"/>
      <c r="I54" s="97"/>
      <c r="J54" s="98"/>
      <c r="K54" s="99"/>
      <c r="L54" s="100"/>
      <c r="M54" s="95"/>
      <c r="N54" s="101"/>
      <c r="O54" s="102">
        <f t="shared" si="7"/>
        <v>0</v>
      </c>
      <c r="P54" s="103">
        <v>200032217</v>
      </c>
      <c r="Q54" s="104">
        <f t="shared" si="6"/>
        <v>0</v>
      </c>
    </row>
    <row r="55" spans="1:17" s="103" customFormat="1" ht="26.25" customHeight="1" x14ac:dyDescent="0.2">
      <c r="A55" s="92">
        <f t="shared" si="8"/>
        <v>24</v>
      </c>
      <c r="B55" s="93" t="s">
        <v>334</v>
      </c>
      <c r="C55" s="94" t="s">
        <v>301</v>
      </c>
      <c r="D55" s="108"/>
      <c r="E55" s="108"/>
      <c r="F55" s="108"/>
      <c r="G55" s="141"/>
      <c r="H55" s="108"/>
      <c r="I55" s="97"/>
      <c r="J55" s="98"/>
      <c r="K55" s="99"/>
      <c r="L55" s="100"/>
      <c r="M55" s="95"/>
      <c r="N55" s="101"/>
      <c r="O55" s="102">
        <f t="shared" si="7"/>
        <v>0</v>
      </c>
      <c r="P55" s="103">
        <v>200032218</v>
      </c>
      <c r="Q55" s="104">
        <f t="shared" si="6"/>
        <v>0</v>
      </c>
    </row>
    <row r="56" spans="1:17" s="103" customFormat="1" ht="26.25" customHeight="1" x14ac:dyDescent="0.2">
      <c r="A56" s="92">
        <f t="shared" si="8"/>
        <v>25</v>
      </c>
      <c r="B56" s="93" t="s">
        <v>335</v>
      </c>
      <c r="C56" s="94" t="s">
        <v>301</v>
      </c>
      <c r="D56" s="129"/>
      <c r="E56" s="129"/>
      <c r="F56" s="129"/>
      <c r="G56" s="119"/>
      <c r="H56" s="129"/>
      <c r="I56" s="97">
        <v>4474</v>
      </c>
      <c r="J56" s="98"/>
      <c r="K56" s="99"/>
      <c r="L56" s="100"/>
      <c r="M56" s="95"/>
      <c r="N56" s="101"/>
      <c r="O56" s="102">
        <f t="shared" si="7"/>
        <v>0</v>
      </c>
      <c r="P56" s="103">
        <v>200032219</v>
      </c>
      <c r="Q56" s="104">
        <f t="shared" si="6"/>
        <v>0</v>
      </c>
    </row>
    <row r="57" spans="1:17" s="103" customFormat="1" ht="26.25" customHeight="1" x14ac:dyDescent="0.2">
      <c r="A57" s="92">
        <f t="shared" si="8"/>
        <v>26</v>
      </c>
      <c r="B57" s="93" t="s">
        <v>336</v>
      </c>
      <c r="C57" s="94" t="s">
        <v>301</v>
      </c>
      <c r="D57" s="95"/>
      <c r="E57" s="95"/>
      <c r="F57" s="95"/>
      <c r="G57" s="96"/>
      <c r="H57" s="95"/>
      <c r="I57" s="97"/>
      <c r="J57" s="98"/>
      <c r="K57" s="99"/>
      <c r="L57" s="100"/>
      <c r="M57" s="95"/>
      <c r="N57" s="101"/>
      <c r="O57" s="102">
        <f t="shared" si="7"/>
        <v>0</v>
      </c>
      <c r="P57" s="103">
        <v>200030292</v>
      </c>
      <c r="Q57" s="104">
        <f t="shared" si="6"/>
        <v>0</v>
      </c>
    </row>
    <row r="58" spans="1:17" s="103" customFormat="1" ht="26.25" customHeight="1" x14ac:dyDescent="0.2">
      <c r="A58" s="92">
        <f t="shared" si="8"/>
        <v>27</v>
      </c>
      <c r="B58" s="93" t="s">
        <v>337</v>
      </c>
      <c r="C58" s="94" t="s">
        <v>301</v>
      </c>
      <c r="D58" s="95"/>
      <c r="E58" s="95"/>
      <c r="F58" s="95"/>
      <c r="G58" s="96"/>
      <c r="H58" s="95"/>
      <c r="I58" s="97"/>
      <c r="J58" s="98"/>
      <c r="K58" s="99"/>
      <c r="L58" s="100"/>
      <c r="M58" s="95"/>
      <c r="N58" s="101"/>
      <c r="O58" s="102">
        <f t="shared" si="7"/>
        <v>0</v>
      </c>
      <c r="P58" s="103">
        <v>200032220</v>
      </c>
      <c r="Q58" s="104">
        <f t="shared" si="6"/>
        <v>0</v>
      </c>
    </row>
    <row r="59" spans="1:17" s="103" customFormat="1" ht="26.25" customHeight="1" x14ac:dyDescent="0.2">
      <c r="A59" s="92">
        <f t="shared" si="8"/>
        <v>28</v>
      </c>
      <c r="B59" s="93" t="s">
        <v>338</v>
      </c>
      <c r="C59" s="94" t="s">
        <v>301</v>
      </c>
      <c r="D59" s="95"/>
      <c r="E59" s="95"/>
      <c r="F59" s="95"/>
      <c r="G59" s="96"/>
      <c r="H59" s="95"/>
      <c r="I59" s="97">
        <v>4474</v>
      </c>
      <c r="J59" s="98"/>
      <c r="K59" s="99"/>
      <c r="L59" s="100"/>
      <c r="M59" s="95"/>
      <c r="N59" s="101"/>
      <c r="O59" s="102">
        <f t="shared" si="7"/>
        <v>0</v>
      </c>
      <c r="P59" s="103">
        <v>200032222</v>
      </c>
      <c r="Q59" s="104">
        <f t="shared" si="6"/>
        <v>0</v>
      </c>
    </row>
    <row r="60" spans="1:17" s="103" customFormat="1" ht="26.25" customHeight="1" x14ac:dyDescent="0.2">
      <c r="A60" s="92">
        <f t="shared" si="8"/>
        <v>29</v>
      </c>
      <c r="B60" s="93" t="s">
        <v>339</v>
      </c>
      <c r="C60" s="94" t="s">
        <v>301</v>
      </c>
      <c r="D60" s="95"/>
      <c r="E60" s="95"/>
      <c r="F60" s="95"/>
      <c r="G60" s="96"/>
      <c r="H60" s="95"/>
      <c r="I60" s="97"/>
      <c r="J60" s="98"/>
      <c r="K60" s="99"/>
      <c r="L60" s="100"/>
      <c r="M60" s="95"/>
      <c r="N60" s="101"/>
      <c r="O60" s="102">
        <f t="shared" si="7"/>
        <v>0</v>
      </c>
      <c r="P60" s="103">
        <v>200030297</v>
      </c>
      <c r="Q60" s="104">
        <f t="shared" si="6"/>
        <v>0</v>
      </c>
    </row>
    <row r="61" spans="1:17" s="103" customFormat="1" ht="26.25" customHeight="1" x14ac:dyDescent="0.2">
      <c r="A61" s="92">
        <f t="shared" si="8"/>
        <v>30</v>
      </c>
      <c r="B61" s="93" t="s">
        <v>340</v>
      </c>
      <c r="C61" s="94" t="s">
        <v>301</v>
      </c>
      <c r="D61" s="95"/>
      <c r="E61" s="95"/>
      <c r="F61" s="95"/>
      <c r="G61" s="96"/>
      <c r="H61" s="95"/>
      <c r="I61" s="97"/>
      <c r="J61" s="98"/>
      <c r="K61" s="99"/>
      <c r="L61" s="100"/>
      <c r="M61" s="95"/>
      <c r="N61" s="101"/>
      <c r="O61" s="102">
        <f t="shared" si="7"/>
        <v>0</v>
      </c>
      <c r="P61" s="103">
        <v>200030298</v>
      </c>
      <c r="Q61" s="104">
        <f t="shared" si="6"/>
        <v>0</v>
      </c>
    </row>
    <row r="62" spans="1:17" s="103" customFormat="1" ht="26.25" customHeight="1" x14ac:dyDescent="0.2">
      <c r="A62" s="92">
        <f t="shared" si="8"/>
        <v>31</v>
      </c>
      <c r="B62" s="93" t="s">
        <v>341</v>
      </c>
      <c r="C62" s="94" t="s">
        <v>301</v>
      </c>
      <c r="D62" s="95"/>
      <c r="E62" s="95"/>
      <c r="F62" s="95"/>
      <c r="G62" s="96"/>
      <c r="H62" s="95"/>
      <c r="I62" s="97"/>
      <c r="J62" s="98"/>
      <c r="K62" s="99"/>
      <c r="L62" s="100"/>
      <c r="M62" s="95"/>
      <c r="N62" s="101"/>
      <c r="O62" s="102">
        <f t="shared" si="7"/>
        <v>0</v>
      </c>
      <c r="P62" s="103">
        <v>200032223</v>
      </c>
      <c r="Q62" s="104">
        <f t="shared" si="6"/>
        <v>0</v>
      </c>
    </row>
    <row r="63" spans="1:17" s="103" customFormat="1" ht="26.25" customHeight="1" x14ac:dyDescent="0.2">
      <c r="A63" s="92">
        <f t="shared" si="8"/>
        <v>32</v>
      </c>
      <c r="B63" s="93" t="s">
        <v>342</v>
      </c>
      <c r="C63" s="94" t="s">
        <v>301</v>
      </c>
      <c r="D63" s="95"/>
      <c r="E63" s="95"/>
      <c r="F63" s="95"/>
      <c r="G63" s="96"/>
      <c r="H63" s="95"/>
      <c r="I63" s="97"/>
      <c r="J63" s="98"/>
      <c r="K63" s="99"/>
      <c r="L63" s="100"/>
      <c r="M63" s="95"/>
      <c r="N63" s="101"/>
      <c r="O63" s="102">
        <f t="shared" si="7"/>
        <v>0</v>
      </c>
      <c r="P63" s="103">
        <v>200032225</v>
      </c>
      <c r="Q63" s="104">
        <f t="shared" si="6"/>
        <v>0</v>
      </c>
    </row>
    <row r="64" spans="1:17" s="103" customFormat="1" ht="26.25" customHeight="1" x14ac:dyDescent="0.2">
      <c r="A64" s="92">
        <f t="shared" si="8"/>
        <v>33</v>
      </c>
      <c r="B64" s="93" t="s">
        <v>343</v>
      </c>
      <c r="C64" s="94" t="s">
        <v>301</v>
      </c>
      <c r="D64" s="95"/>
      <c r="E64" s="95"/>
      <c r="F64" s="95"/>
      <c r="G64" s="96"/>
      <c r="H64" s="95"/>
      <c r="I64" s="97"/>
      <c r="J64" s="98"/>
      <c r="K64" s="99"/>
      <c r="L64" s="100"/>
      <c r="M64" s="95"/>
      <c r="N64" s="101"/>
      <c r="O64" s="102">
        <f t="shared" si="7"/>
        <v>0</v>
      </c>
      <c r="P64" s="103">
        <v>200032228</v>
      </c>
      <c r="Q64" s="104">
        <f t="shared" si="6"/>
        <v>0</v>
      </c>
    </row>
    <row r="65" spans="1:17" s="116" customFormat="1" ht="26.25" customHeight="1" x14ac:dyDescent="0.25">
      <c r="A65" s="106"/>
      <c r="B65" s="107" t="s">
        <v>296</v>
      </c>
      <c r="C65" s="107"/>
      <c r="D65" s="108"/>
      <c r="E65" s="108"/>
      <c r="F65" s="108"/>
      <c r="G65" s="141"/>
      <c r="H65" s="108"/>
      <c r="I65" s="109"/>
      <c r="J65" s="110"/>
      <c r="K65" s="111"/>
      <c r="L65" s="112"/>
      <c r="M65" s="113"/>
      <c r="N65" s="114"/>
      <c r="O65" s="115"/>
      <c r="Q65" s="117"/>
    </row>
    <row r="66" spans="1:17" ht="26.25" customHeight="1" x14ac:dyDescent="0.25">
      <c r="A66" s="126" t="s">
        <v>344</v>
      </c>
      <c r="B66" s="127" t="s">
        <v>345</v>
      </c>
      <c r="C66" s="127"/>
      <c r="D66" s="129"/>
      <c r="E66" s="129"/>
      <c r="F66" s="129"/>
      <c r="G66" s="119"/>
      <c r="H66" s="129"/>
      <c r="I66" s="130"/>
      <c r="J66" s="131"/>
      <c r="K66" s="132"/>
      <c r="L66" s="133"/>
      <c r="M66" s="134"/>
      <c r="N66" s="135"/>
      <c r="O66" s="142"/>
      <c r="P66" s="103"/>
      <c r="Q66" s="104">
        <f t="shared" ref="Q66:Q74" si="9">+O66-F66</f>
        <v>0</v>
      </c>
    </row>
    <row r="67" spans="1:17" s="103" customFormat="1" ht="26.25" customHeight="1" x14ac:dyDescent="0.2">
      <c r="A67" s="92">
        <v>1</v>
      </c>
      <c r="B67" s="93" t="s">
        <v>346</v>
      </c>
      <c r="C67" s="94" t="s">
        <v>301</v>
      </c>
      <c r="D67" s="95"/>
      <c r="E67" s="95"/>
      <c r="F67" s="95"/>
      <c r="G67" s="96"/>
      <c r="H67" s="95"/>
      <c r="I67" s="97">
        <v>4474</v>
      </c>
      <c r="J67" s="98"/>
      <c r="K67" s="99"/>
      <c r="L67" s="100"/>
      <c r="M67" s="95"/>
      <c r="N67" s="101"/>
      <c r="O67" s="102">
        <f t="shared" ref="O67:O74" si="10">SUM(K67:N67)</f>
        <v>0</v>
      </c>
      <c r="P67" s="103">
        <v>200030301</v>
      </c>
      <c r="Q67" s="104">
        <f t="shared" si="9"/>
        <v>0</v>
      </c>
    </row>
    <row r="68" spans="1:17" s="103" customFormat="1" ht="26.25" customHeight="1" x14ac:dyDescent="0.2">
      <c r="A68" s="92">
        <f>+A67+1</f>
        <v>2</v>
      </c>
      <c r="B68" s="93" t="s">
        <v>347</v>
      </c>
      <c r="C68" s="94" t="s">
        <v>301</v>
      </c>
      <c r="D68" s="95">
        <f>5+2</f>
        <v>7</v>
      </c>
      <c r="E68" s="95"/>
      <c r="F68" s="95"/>
      <c r="G68" s="96"/>
      <c r="H68" s="95"/>
      <c r="I68" s="97"/>
      <c r="J68" s="98"/>
      <c r="K68" s="99"/>
      <c r="L68" s="100"/>
      <c r="M68" s="95"/>
      <c r="N68" s="101"/>
      <c r="O68" s="102">
        <f t="shared" si="10"/>
        <v>0</v>
      </c>
      <c r="P68" s="103">
        <v>200030302</v>
      </c>
      <c r="Q68" s="104">
        <f t="shared" si="9"/>
        <v>0</v>
      </c>
    </row>
    <row r="69" spans="1:17" s="103" customFormat="1" ht="26.25" customHeight="1" x14ac:dyDescent="0.2">
      <c r="A69" s="92">
        <f t="shared" ref="A69:A74" si="11">+A68+1</f>
        <v>3</v>
      </c>
      <c r="B69" s="93" t="s">
        <v>348</v>
      </c>
      <c r="C69" s="94" t="s">
        <v>301</v>
      </c>
      <c r="D69" s="95"/>
      <c r="E69" s="95"/>
      <c r="F69" s="95"/>
      <c r="G69" s="96"/>
      <c r="H69" s="95"/>
      <c r="I69" s="97">
        <v>4474</v>
      </c>
      <c r="J69" s="98"/>
      <c r="K69" s="99"/>
      <c r="L69" s="100"/>
      <c r="M69" s="95"/>
      <c r="N69" s="101"/>
      <c r="O69" s="102">
        <f t="shared" si="10"/>
        <v>0</v>
      </c>
      <c r="P69" s="103">
        <v>200030303</v>
      </c>
      <c r="Q69" s="104">
        <f t="shared" si="9"/>
        <v>0</v>
      </c>
    </row>
    <row r="70" spans="1:17" s="103" customFormat="1" ht="26.25" customHeight="1" x14ac:dyDescent="0.2">
      <c r="A70" s="92">
        <f t="shared" si="11"/>
        <v>4</v>
      </c>
      <c r="B70" s="93" t="s">
        <v>349</v>
      </c>
      <c r="C70" s="94" t="s">
        <v>301</v>
      </c>
      <c r="D70" s="95">
        <v>8</v>
      </c>
      <c r="E70" s="95"/>
      <c r="F70" s="95"/>
      <c r="G70" s="96"/>
      <c r="H70" s="95"/>
      <c r="I70" s="97"/>
      <c r="J70" s="98"/>
      <c r="K70" s="99"/>
      <c r="L70" s="100"/>
      <c r="M70" s="95"/>
      <c r="N70" s="101"/>
      <c r="O70" s="102">
        <f t="shared" si="10"/>
        <v>0</v>
      </c>
      <c r="P70" s="103">
        <v>200030304</v>
      </c>
      <c r="Q70" s="104">
        <f t="shared" si="9"/>
        <v>0</v>
      </c>
    </row>
    <row r="71" spans="1:17" s="103" customFormat="1" ht="26.25" customHeight="1" x14ac:dyDescent="0.2">
      <c r="A71" s="92">
        <f t="shared" si="11"/>
        <v>5</v>
      </c>
      <c r="B71" s="93" t="s">
        <v>350</v>
      </c>
      <c r="C71" s="94" t="s">
        <v>301</v>
      </c>
      <c r="D71" s="95"/>
      <c r="E71" s="95"/>
      <c r="F71" s="95"/>
      <c r="G71" s="96"/>
      <c r="H71" s="95"/>
      <c r="I71" s="97">
        <v>4474</v>
      </c>
      <c r="J71" s="98"/>
      <c r="K71" s="99"/>
      <c r="L71" s="100"/>
      <c r="M71" s="95"/>
      <c r="N71" s="101"/>
      <c r="O71" s="102">
        <f t="shared" si="10"/>
        <v>0</v>
      </c>
      <c r="P71" s="103">
        <v>200032584</v>
      </c>
      <c r="Q71" s="104">
        <f t="shared" si="9"/>
        <v>0</v>
      </c>
    </row>
    <row r="72" spans="1:17" s="103" customFormat="1" ht="26.25" customHeight="1" x14ac:dyDescent="0.2">
      <c r="A72" s="92">
        <f t="shared" si="11"/>
        <v>6</v>
      </c>
      <c r="B72" s="93" t="s">
        <v>351</v>
      </c>
      <c r="C72" s="94" t="s">
        <v>301</v>
      </c>
      <c r="D72" s="95"/>
      <c r="E72" s="95"/>
      <c r="F72" s="95"/>
      <c r="G72" s="96"/>
      <c r="H72" s="95"/>
      <c r="I72" s="97"/>
      <c r="J72" s="98"/>
      <c r="K72" s="99"/>
      <c r="L72" s="100"/>
      <c r="M72" s="95"/>
      <c r="N72" s="101"/>
      <c r="O72" s="102">
        <f t="shared" si="10"/>
        <v>0</v>
      </c>
      <c r="P72" s="103">
        <v>200030305</v>
      </c>
      <c r="Q72" s="104">
        <f t="shared" si="9"/>
        <v>0</v>
      </c>
    </row>
    <row r="73" spans="1:17" s="103" customFormat="1" ht="26.25" customHeight="1" x14ac:dyDescent="0.2">
      <c r="A73" s="92">
        <f t="shared" si="11"/>
        <v>7</v>
      </c>
      <c r="B73" s="93" t="s">
        <v>352</v>
      </c>
      <c r="C73" s="94" t="s">
        <v>301</v>
      </c>
      <c r="D73" s="95"/>
      <c r="E73" s="95"/>
      <c r="F73" s="95"/>
      <c r="G73" s="96"/>
      <c r="H73" s="95"/>
      <c r="I73" s="97">
        <v>4474</v>
      </c>
      <c r="J73" s="98"/>
      <c r="K73" s="99"/>
      <c r="L73" s="100"/>
      <c r="M73" s="95"/>
      <c r="N73" s="101"/>
      <c r="O73" s="102">
        <f t="shared" si="10"/>
        <v>0</v>
      </c>
      <c r="P73" s="103">
        <v>200030306</v>
      </c>
      <c r="Q73" s="104">
        <f t="shared" si="9"/>
        <v>0</v>
      </c>
    </row>
    <row r="74" spans="1:17" s="103" customFormat="1" ht="26.25" customHeight="1" x14ac:dyDescent="0.2">
      <c r="A74" s="92">
        <f t="shared" si="11"/>
        <v>8</v>
      </c>
      <c r="B74" s="93" t="s">
        <v>353</v>
      </c>
      <c r="C74" s="94" t="s">
        <v>301</v>
      </c>
      <c r="D74" s="95"/>
      <c r="E74" s="95"/>
      <c r="F74" s="95"/>
      <c r="G74" s="96"/>
      <c r="H74" s="95"/>
      <c r="I74" s="97"/>
      <c r="J74" s="98"/>
      <c r="K74" s="99"/>
      <c r="L74" s="100"/>
      <c r="M74" s="95"/>
      <c r="N74" s="101"/>
      <c r="O74" s="102">
        <f t="shared" si="10"/>
        <v>0</v>
      </c>
      <c r="P74" s="103">
        <v>200030308</v>
      </c>
      <c r="Q74" s="104">
        <f t="shared" si="9"/>
        <v>0</v>
      </c>
    </row>
    <row r="75" spans="1:17" s="116" customFormat="1" ht="26.25" customHeight="1" x14ac:dyDescent="0.25">
      <c r="A75" s="106"/>
      <c r="B75" s="107" t="s">
        <v>354</v>
      </c>
      <c r="C75" s="107"/>
      <c r="D75" s="95"/>
      <c r="E75" s="95"/>
      <c r="F75" s="95"/>
      <c r="G75" s="96"/>
      <c r="H75" s="95"/>
      <c r="I75" s="109"/>
      <c r="J75" s="110"/>
      <c r="K75" s="111"/>
      <c r="L75" s="112"/>
      <c r="M75" s="113"/>
      <c r="N75" s="114"/>
      <c r="O75" s="115"/>
      <c r="Q75" s="117"/>
    </row>
    <row r="76" spans="1:17" ht="26.25" customHeight="1" x14ac:dyDescent="0.25">
      <c r="A76" s="126" t="s">
        <v>355</v>
      </c>
      <c r="B76" s="127" t="s">
        <v>356</v>
      </c>
      <c r="C76" s="127"/>
      <c r="D76" s="95"/>
      <c r="E76" s="95"/>
      <c r="F76" s="95"/>
      <c r="G76" s="96"/>
      <c r="H76" s="95"/>
      <c r="I76" s="130"/>
      <c r="J76" s="131"/>
      <c r="K76" s="132"/>
      <c r="L76" s="133"/>
      <c r="M76" s="134"/>
      <c r="N76" s="135"/>
      <c r="O76" s="142"/>
      <c r="Q76" s="91"/>
    </row>
    <row r="77" spans="1:17" s="103" customFormat="1" ht="26.25" customHeight="1" x14ac:dyDescent="0.2">
      <c r="A77" s="92">
        <v>1</v>
      </c>
      <c r="B77" s="93" t="s">
        <v>357</v>
      </c>
      <c r="C77" s="94" t="s">
        <v>301</v>
      </c>
      <c r="D77" s="95">
        <v>1</v>
      </c>
      <c r="E77" s="95"/>
      <c r="F77" s="95"/>
      <c r="G77" s="96"/>
      <c r="H77" s="95"/>
      <c r="I77" s="97">
        <v>4474</v>
      </c>
      <c r="J77" s="98"/>
      <c r="K77" s="99"/>
      <c r="L77" s="100"/>
      <c r="M77" s="95"/>
      <c r="N77" s="101"/>
      <c r="O77" s="102">
        <f t="shared" ref="O77:O104" si="12">SUM(K77:N77)</f>
        <v>0</v>
      </c>
      <c r="P77" s="103">
        <v>200030309</v>
      </c>
      <c r="Q77" s="104">
        <f t="shared" ref="Q77:Q104" si="13">+O77-F77</f>
        <v>0</v>
      </c>
    </row>
    <row r="78" spans="1:17" s="103" customFormat="1" ht="26.25" customHeight="1" x14ac:dyDescent="0.2">
      <c r="A78" s="92">
        <f>+A77+1</f>
        <v>2</v>
      </c>
      <c r="B78" s="93" t="s">
        <v>358</v>
      </c>
      <c r="C78" s="94" t="s">
        <v>301</v>
      </c>
      <c r="D78" s="95"/>
      <c r="E78" s="95"/>
      <c r="F78" s="95"/>
      <c r="G78" s="96"/>
      <c r="H78" s="95"/>
      <c r="I78" s="97"/>
      <c r="J78" s="98"/>
      <c r="K78" s="99"/>
      <c r="L78" s="100"/>
      <c r="M78" s="95"/>
      <c r="N78" s="101"/>
      <c r="O78" s="102">
        <f t="shared" si="12"/>
        <v>0</v>
      </c>
      <c r="P78" s="103">
        <v>200030311</v>
      </c>
      <c r="Q78" s="140">
        <f t="shared" si="13"/>
        <v>0</v>
      </c>
    </row>
    <row r="79" spans="1:17" s="103" customFormat="1" ht="26.25" customHeight="1" x14ac:dyDescent="0.2">
      <c r="A79" s="92">
        <f t="shared" ref="A79:A104" si="14">+A78+1</f>
        <v>3</v>
      </c>
      <c r="B79" s="93" t="s">
        <v>359</v>
      </c>
      <c r="C79" s="94" t="s">
        <v>301</v>
      </c>
      <c r="D79" s="95"/>
      <c r="E79" s="95"/>
      <c r="F79" s="95"/>
      <c r="G79" s="96"/>
      <c r="H79" s="95"/>
      <c r="I79" s="97"/>
      <c r="J79" s="98"/>
      <c r="K79" s="99"/>
      <c r="L79" s="100"/>
      <c r="M79" s="95"/>
      <c r="N79" s="101"/>
      <c r="O79" s="102">
        <f t="shared" si="12"/>
        <v>0</v>
      </c>
      <c r="P79" s="103">
        <v>200030310</v>
      </c>
      <c r="Q79" s="104">
        <f t="shared" si="13"/>
        <v>0</v>
      </c>
    </row>
    <row r="80" spans="1:17" s="103" customFormat="1" ht="26.25" customHeight="1" x14ac:dyDescent="0.2">
      <c r="A80" s="92">
        <f t="shared" si="14"/>
        <v>4</v>
      </c>
      <c r="B80" s="93" t="s">
        <v>360</v>
      </c>
      <c r="C80" s="94" t="s">
        <v>301</v>
      </c>
      <c r="D80" s="95"/>
      <c r="E80" s="95"/>
      <c r="F80" s="95"/>
      <c r="G80" s="96"/>
      <c r="H80" s="95"/>
      <c r="I80" s="97">
        <v>4474</v>
      </c>
      <c r="J80" s="98"/>
      <c r="K80" s="99"/>
      <c r="L80" s="100"/>
      <c r="M80" s="95"/>
      <c r="N80" s="101"/>
      <c r="O80" s="102">
        <f t="shared" si="12"/>
        <v>0</v>
      </c>
      <c r="P80" s="103">
        <v>200030314</v>
      </c>
      <c r="Q80" s="104">
        <f t="shared" si="13"/>
        <v>0</v>
      </c>
    </row>
    <row r="81" spans="1:17" s="103" customFormat="1" ht="26.25" customHeight="1" x14ac:dyDescent="0.2">
      <c r="A81" s="92">
        <f t="shared" si="14"/>
        <v>5</v>
      </c>
      <c r="B81" s="93" t="s">
        <v>361</v>
      </c>
      <c r="C81" s="94" t="s">
        <v>301</v>
      </c>
      <c r="D81" s="95">
        <v>5</v>
      </c>
      <c r="E81" s="95"/>
      <c r="F81" s="95"/>
      <c r="G81" s="96"/>
      <c r="H81" s="95"/>
      <c r="I81" s="97"/>
      <c r="J81" s="98"/>
      <c r="K81" s="99"/>
      <c r="L81" s="100"/>
      <c r="M81" s="95"/>
      <c r="N81" s="101"/>
      <c r="O81" s="102">
        <f t="shared" si="12"/>
        <v>0</v>
      </c>
      <c r="P81" s="103">
        <v>200030312</v>
      </c>
      <c r="Q81" s="104">
        <f t="shared" si="13"/>
        <v>0</v>
      </c>
    </row>
    <row r="82" spans="1:17" s="103" customFormat="1" ht="26.25" customHeight="1" x14ac:dyDescent="0.2">
      <c r="A82" s="92">
        <f t="shared" si="14"/>
        <v>6</v>
      </c>
      <c r="B82" s="93" t="s">
        <v>362</v>
      </c>
      <c r="C82" s="94" t="s">
        <v>301</v>
      </c>
      <c r="D82" s="95">
        <v>5</v>
      </c>
      <c r="E82" s="95"/>
      <c r="F82" s="95"/>
      <c r="G82" s="96"/>
      <c r="H82" s="95"/>
      <c r="I82" s="97"/>
      <c r="J82" s="98"/>
      <c r="K82" s="99"/>
      <c r="L82" s="100"/>
      <c r="M82" s="95"/>
      <c r="N82" s="101"/>
      <c r="O82" s="102">
        <f t="shared" si="12"/>
        <v>0</v>
      </c>
      <c r="P82" s="103">
        <v>200030313</v>
      </c>
      <c r="Q82" s="104">
        <f t="shared" si="13"/>
        <v>0</v>
      </c>
    </row>
    <row r="83" spans="1:17" s="103" customFormat="1" ht="26.25" customHeight="1" x14ac:dyDescent="0.2">
      <c r="A83" s="92">
        <f t="shared" si="14"/>
        <v>7</v>
      </c>
      <c r="B83" s="93" t="s">
        <v>363</v>
      </c>
      <c r="C83" s="94" t="s">
        <v>301</v>
      </c>
      <c r="D83" s="95"/>
      <c r="E83" s="95"/>
      <c r="F83" s="95"/>
      <c r="G83" s="96"/>
      <c r="H83" s="95"/>
      <c r="I83" s="97">
        <v>4474</v>
      </c>
      <c r="J83" s="98"/>
      <c r="K83" s="99"/>
      <c r="L83" s="100"/>
      <c r="M83" s="95"/>
      <c r="N83" s="101"/>
      <c r="O83" s="102">
        <f t="shared" si="12"/>
        <v>0</v>
      </c>
      <c r="P83" s="103">
        <v>200032241</v>
      </c>
      <c r="Q83" s="104">
        <f t="shared" si="13"/>
        <v>0</v>
      </c>
    </row>
    <row r="84" spans="1:17" s="103" customFormat="1" ht="26.25" customHeight="1" x14ac:dyDescent="0.2">
      <c r="A84" s="92">
        <f t="shared" si="14"/>
        <v>8</v>
      </c>
      <c r="B84" s="93" t="s">
        <v>364</v>
      </c>
      <c r="C84" s="94" t="s">
        <v>301</v>
      </c>
      <c r="D84" s="95"/>
      <c r="E84" s="95"/>
      <c r="F84" s="95"/>
      <c r="G84" s="96"/>
      <c r="H84" s="95"/>
      <c r="I84" s="97"/>
      <c r="J84" s="98"/>
      <c r="K84" s="99"/>
      <c r="L84" s="100"/>
      <c r="M84" s="95"/>
      <c r="N84" s="101"/>
      <c r="O84" s="102">
        <f t="shared" si="12"/>
        <v>0</v>
      </c>
      <c r="P84" s="103">
        <v>200032239</v>
      </c>
      <c r="Q84" s="104">
        <f t="shared" si="13"/>
        <v>0</v>
      </c>
    </row>
    <row r="85" spans="1:17" s="103" customFormat="1" ht="26.25" customHeight="1" x14ac:dyDescent="0.2">
      <c r="A85" s="92">
        <f t="shared" si="14"/>
        <v>9</v>
      </c>
      <c r="B85" s="93" t="s">
        <v>365</v>
      </c>
      <c r="C85" s="94" t="s">
        <v>301</v>
      </c>
      <c r="D85" s="95"/>
      <c r="E85" s="95"/>
      <c r="F85" s="95"/>
      <c r="G85" s="96"/>
      <c r="H85" s="95"/>
      <c r="I85" s="97"/>
      <c r="J85" s="98"/>
      <c r="K85" s="99"/>
      <c r="L85" s="100"/>
      <c r="M85" s="95"/>
      <c r="N85" s="101"/>
      <c r="O85" s="102">
        <f t="shared" si="12"/>
        <v>0</v>
      </c>
      <c r="P85" s="103">
        <v>200032240</v>
      </c>
      <c r="Q85" s="104">
        <f t="shared" si="13"/>
        <v>0</v>
      </c>
    </row>
    <row r="86" spans="1:17" s="103" customFormat="1" ht="26.25" customHeight="1" x14ac:dyDescent="0.2">
      <c r="A86" s="92">
        <f t="shared" si="14"/>
        <v>10</v>
      </c>
      <c r="B86" s="93" t="s">
        <v>366</v>
      </c>
      <c r="C86" s="94" t="s">
        <v>301</v>
      </c>
      <c r="D86" s="95"/>
      <c r="E86" s="95"/>
      <c r="F86" s="95"/>
      <c r="G86" s="96"/>
      <c r="H86" s="95"/>
      <c r="I86" s="97">
        <v>4474</v>
      </c>
      <c r="J86" s="98"/>
      <c r="K86" s="99"/>
      <c r="L86" s="100"/>
      <c r="M86" s="95"/>
      <c r="N86" s="101"/>
      <c r="O86" s="102">
        <f t="shared" si="12"/>
        <v>0</v>
      </c>
      <c r="P86" s="103">
        <v>200032242</v>
      </c>
      <c r="Q86" s="104">
        <f t="shared" si="13"/>
        <v>0</v>
      </c>
    </row>
    <row r="87" spans="1:17" s="103" customFormat="1" ht="26.25" customHeight="1" x14ac:dyDescent="0.2">
      <c r="A87" s="92">
        <f t="shared" si="14"/>
        <v>11</v>
      </c>
      <c r="B87" s="93" t="s">
        <v>367</v>
      </c>
      <c r="C87" s="94" t="s">
        <v>301</v>
      </c>
      <c r="D87" s="95">
        <v>4</v>
      </c>
      <c r="E87" s="95"/>
      <c r="F87" s="95"/>
      <c r="G87" s="96"/>
      <c r="H87" s="95"/>
      <c r="I87" s="97"/>
      <c r="J87" s="98"/>
      <c r="K87" s="99"/>
      <c r="L87" s="100"/>
      <c r="M87" s="95"/>
      <c r="N87" s="101"/>
      <c r="O87" s="102">
        <f t="shared" si="12"/>
        <v>0</v>
      </c>
      <c r="P87" s="103">
        <v>200030320</v>
      </c>
      <c r="Q87" s="104">
        <f t="shared" si="13"/>
        <v>0</v>
      </c>
    </row>
    <row r="88" spans="1:17" s="103" customFormat="1" ht="26.25" customHeight="1" x14ac:dyDescent="0.2">
      <c r="A88" s="92">
        <f t="shared" si="14"/>
        <v>12</v>
      </c>
      <c r="B88" s="93" t="s">
        <v>368</v>
      </c>
      <c r="C88" s="94" t="s">
        <v>301</v>
      </c>
      <c r="D88" s="95"/>
      <c r="E88" s="95"/>
      <c r="F88" s="95"/>
      <c r="G88" s="96"/>
      <c r="H88" s="95"/>
      <c r="I88" s="97"/>
      <c r="J88" s="98"/>
      <c r="K88" s="99"/>
      <c r="L88" s="100"/>
      <c r="M88" s="95"/>
      <c r="N88" s="101"/>
      <c r="O88" s="102">
        <f t="shared" si="12"/>
        <v>0</v>
      </c>
      <c r="P88" s="103">
        <v>200032243</v>
      </c>
      <c r="Q88" s="104">
        <f t="shared" si="13"/>
        <v>0</v>
      </c>
    </row>
    <row r="89" spans="1:17" s="103" customFormat="1" ht="26.25" customHeight="1" x14ac:dyDescent="0.2">
      <c r="A89" s="92">
        <f t="shared" si="14"/>
        <v>13</v>
      </c>
      <c r="B89" s="93" t="s">
        <v>369</v>
      </c>
      <c r="C89" s="94" t="s">
        <v>301</v>
      </c>
      <c r="D89" s="95"/>
      <c r="E89" s="95"/>
      <c r="F89" s="95"/>
      <c r="G89" s="96"/>
      <c r="H89" s="95"/>
      <c r="I89" s="97">
        <v>4474</v>
      </c>
      <c r="J89" s="98"/>
      <c r="K89" s="99"/>
      <c r="L89" s="100"/>
      <c r="M89" s="95"/>
      <c r="N89" s="101"/>
      <c r="O89" s="102">
        <f t="shared" si="12"/>
        <v>0</v>
      </c>
      <c r="P89" s="103">
        <v>200030317</v>
      </c>
      <c r="Q89" s="104">
        <f t="shared" si="13"/>
        <v>0</v>
      </c>
    </row>
    <row r="90" spans="1:17" s="103" customFormat="1" ht="26.25" customHeight="1" x14ac:dyDescent="0.2">
      <c r="A90" s="92">
        <f t="shared" si="14"/>
        <v>14</v>
      </c>
      <c r="B90" s="93" t="s">
        <v>370</v>
      </c>
      <c r="C90" s="94" t="s">
        <v>301</v>
      </c>
      <c r="D90" s="95"/>
      <c r="E90" s="95"/>
      <c r="F90" s="95"/>
      <c r="G90" s="96"/>
      <c r="H90" s="95"/>
      <c r="I90" s="97"/>
      <c r="J90" s="98"/>
      <c r="K90" s="99"/>
      <c r="L90" s="100"/>
      <c r="M90" s="95"/>
      <c r="N90" s="101"/>
      <c r="O90" s="102">
        <f t="shared" si="12"/>
        <v>0</v>
      </c>
      <c r="P90" s="103">
        <v>200030315</v>
      </c>
      <c r="Q90" s="104">
        <f t="shared" si="13"/>
        <v>0</v>
      </c>
    </row>
    <row r="91" spans="1:17" s="103" customFormat="1" ht="26.25" customHeight="1" x14ac:dyDescent="0.2">
      <c r="A91" s="92">
        <f t="shared" si="14"/>
        <v>15</v>
      </c>
      <c r="B91" s="93" t="s">
        <v>371</v>
      </c>
      <c r="C91" s="94" t="s">
        <v>301</v>
      </c>
      <c r="D91" s="95"/>
      <c r="E91" s="95"/>
      <c r="F91" s="95"/>
      <c r="G91" s="96"/>
      <c r="H91" s="95"/>
      <c r="I91" s="97"/>
      <c r="J91" s="98"/>
      <c r="K91" s="99"/>
      <c r="L91" s="100"/>
      <c r="M91" s="95"/>
      <c r="N91" s="101"/>
      <c r="O91" s="102">
        <f t="shared" si="12"/>
        <v>0</v>
      </c>
      <c r="P91" s="103">
        <v>200030316</v>
      </c>
      <c r="Q91" s="104">
        <f t="shared" si="13"/>
        <v>0</v>
      </c>
    </row>
    <row r="92" spans="1:17" s="103" customFormat="1" ht="26.25" customHeight="1" x14ac:dyDescent="0.2">
      <c r="A92" s="92">
        <f t="shared" si="14"/>
        <v>16</v>
      </c>
      <c r="B92" s="93" t="s">
        <v>372</v>
      </c>
      <c r="C92" s="94" t="s">
        <v>301</v>
      </c>
      <c r="D92" s="95"/>
      <c r="E92" s="95"/>
      <c r="F92" s="95"/>
      <c r="G92" s="96"/>
      <c r="H92" s="95"/>
      <c r="I92" s="97">
        <v>4474</v>
      </c>
      <c r="J92" s="98"/>
      <c r="K92" s="99"/>
      <c r="L92" s="100"/>
      <c r="M92" s="95"/>
      <c r="N92" s="101"/>
      <c r="O92" s="102">
        <f t="shared" si="12"/>
        <v>0</v>
      </c>
      <c r="P92" s="103">
        <v>200032247</v>
      </c>
      <c r="Q92" s="104">
        <f t="shared" si="13"/>
        <v>0</v>
      </c>
    </row>
    <row r="93" spans="1:17" s="103" customFormat="1" ht="26.25" customHeight="1" x14ac:dyDescent="0.2">
      <c r="A93" s="92">
        <f t="shared" si="14"/>
        <v>17</v>
      </c>
      <c r="B93" s="93" t="s">
        <v>373</v>
      </c>
      <c r="C93" s="94" t="s">
        <v>301</v>
      </c>
      <c r="D93" s="95"/>
      <c r="E93" s="95"/>
      <c r="F93" s="95"/>
      <c r="G93" s="96"/>
      <c r="H93" s="95"/>
      <c r="I93" s="97"/>
      <c r="J93" s="98"/>
      <c r="K93" s="99"/>
      <c r="L93" s="100"/>
      <c r="M93" s="95"/>
      <c r="N93" s="101"/>
      <c r="O93" s="102">
        <f t="shared" si="12"/>
        <v>0</v>
      </c>
      <c r="P93" s="103">
        <v>200032246</v>
      </c>
      <c r="Q93" s="104">
        <f t="shared" si="13"/>
        <v>0</v>
      </c>
    </row>
    <row r="94" spans="1:17" s="103" customFormat="1" ht="26.25" customHeight="1" x14ac:dyDescent="0.2">
      <c r="A94" s="92">
        <f t="shared" si="14"/>
        <v>18</v>
      </c>
      <c r="B94" s="93" t="s">
        <v>374</v>
      </c>
      <c r="C94" s="94" t="s">
        <v>301</v>
      </c>
      <c r="D94" s="95"/>
      <c r="E94" s="95"/>
      <c r="F94" s="95"/>
      <c r="G94" s="96"/>
      <c r="H94" s="95"/>
      <c r="I94" s="97"/>
      <c r="J94" s="98"/>
      <c r="K94" s="99"/>
      <c r="L94" s="100"/>
      <c r="M94" s="95"/>
      <c r="N94" s="101"/>
      <c r="O94" s="102">
        <f t="shared" si="12"/>
        <v>0</v>
      </c>
      <c r="P94" s="103">
        <v>200032245</v>
      </c>
      <c r="Q94" s="104">
        <f t="shared" si="13"/>
        <v>0</v>
      </c>
    </row>
    <row r="95" spans="1:17" s="103" customFormat="1" ht="26.25" customHeight="1" x14ac:dyDescent="0.2">
      <c r="A95" s="92">
        <f t="shared" si="14"/>
        <v>19</v>
      </c>
      <c r="B95" s="93" t="s">
        <v>375</v>
      </c>
      <c r="C95" s="94" t="s">
        <v>301</v>
      </c>
      <c r="D95" s="108"/>
      <c r="E95" s="108"/>
      <c r="F95" s="108"/>
      <c r="G95" s="141"/>
      <c r="H95" s="108"/>
      <c r="I95" s="97">
        <v>4474</v>
      </c>
      <c r="J95" s="98"/>
      <c r="K95" s="99"/>
      <c r="L95" s="100"/>
      <c r="M95" s="95"/>
      <c r="N95" s="101"/>
      <c r="O95" s="102">
        <f t="shared" si="12"/>
        <v>0</v>
      </c>
      <c r="P95" s="103">
        <v>200030319</v>
      </c>
      <c r="Q95" s="104">
        <f t="shared" si="13"/>
        <v>0</v>
      </c>
    </row>
    <row r="96" spans="1:17" s="103" customFormat="1" ht="26.25" customHeight="1" x14ac:dyDescent="0.2">
      <c r="A96" s="92">
        <f t="shared" si="14"/>
        <v>20</v>
      </c>
      <c r="B96" s="93" t="s">
        <v>376</v>
      </c>
      <c r="C96" s="94" t="s">
        <v>301</v>
      </c>
      <c r="D96" s="129"/>
      <c r="E96" s="129"/>
      <c r="F96" s="129"/>
      <c r="G96" s="119"/>
      <c r="H96" s="143"/>
      <c r="I96" s="97"/>
      <c r="J96" s="98"/>
      <c r="K96" s="99"/>
      <c r="L96" s="100"/>
      <c r="M96" s="95"/>
      <c r="N96" s="101"/>
      <c r="O96" s="102">
        <f t="shared" si="12"/>
        <v>0</v>
      </c>
      <c r="P96" s="103">
        <v>200032244</v>
      </c>
      <c r="Q96" s="104">
        <f t="shared" si="13"/>
        <v>0</v>
      </c>
    </row>
    <row r="97" spans="1:17" s="103" customFormat="1" ht="26.25" customHeight="1" x14ac:dyDescent="0.2">
      <c r="A97" s="92">
        <f t="shared" si="14"/>
        <v>21</v>
      </c>
      <c r="B97" s="93" t="s">
        <v>377</v>
      </c>
      <c r="C97" s="94" t="s">
        <v>301</v>
      </c>
      <c r="D97" s="95"/>
      <c r="E97" s="95"/>
      <c r="F97" s="95"/>
      <c r="G97" s="96"/>
      <c r="H97" s="95"/>
      <c r="I97" s="97"/>
      <c r="J97" s="98"/>
      <c r="K97" s="99"/>
      <c r="L97" s="100"/>
      <c r="M97" s="95"/>
      <c r="N97" s="101"/>
      <c r="O97" s="102">
        <f t="shared" si="12"/>
        <v>0</v>
      </c>
      <c r="P97" s="103">
        <v>200030318</v>
      </c>
      <c r="Q97" s="104">
        <f t="shared" si="13"/>
        <v>0</v>
      </c>
    </row>
    <row r="98" spans="1:17" s="103" customFormat="1" ht="26.25" customHeight="1" x14ac:dyDescent="0.2">
      <c r="A98" s="92">
        <f t="shared" si="14"/>
        <v>22</v>
      </c>
      <c r="B98" s="93" t="s">
        <v>378</v>
      </c>
      <c r="C98" s="94" t="s">
        <v>301</v>
      </c>
      <c r="D98" s="95"/>
      <c r="E98" s="95"/>
      <c r="F98" s="95"/>
      <c r="G98" s="96"/>
      <c r="H98" s="95"/>
      <c r="I98" s="97">
        <v>4474</v>
      </c>
      <c r="J98" s="98"/>
      <c r="K98" s="99"/>
      <c r="L98" s="100"/>
      <c r="M98" s="95"/>
      <c r="N98" s="101"/>
      <c r="O98" s="102">
        <f t="shared" si="12"/>
        <v>0</v>
      </c>
      <c r="P98" s="103">
        <v>200032249</v>
      </c>
      <c r="Q98" s="104">
        <f t="shared" si="13"/>
        <v>0</v>
      </c>
    </row>
    <row r="99" spans="1:17" s="103" customFormat="1" ht="26.25" customHeight="1" x14ac:dyDescent="0.2">
      <c r="A99" s="92">
        <f t="shared" si="14"/>
        <v>23</v>
      </c>
      <c r="B99" s="93" t="s">
        <v>379</v>
      </c>
      <c r="C99" s="94" t="s">
        <v>301</v>
      </c>
      <c r="D99" s="95"/>
      <c r="E99" s="95"/>
      <c r="F99" s="95"/>
      <c r="G99" s="96"/>
      <c r="H99" s="95"/>
      <c r="I99" s="97"/>
      <c r="J99" s="98"/>
      <c r="K99" s="99"/>
      <c r="L99" s="100"/>
      <c r="M99" s="95"/>
      <c r="N99" s="101"/>
      <c r="O99" s="102">
        <f t="shared" si="12"/>
        <v>0</v>
      </c>
      <c r="P99" s="103">
        <v>200030326</v>
      </c>
      <c r="Q99" s="104">
        <f t="shared" si="13"/>
        <v>0</v>
      </c>
    </row>
    <row r="100" spans="1:17" s="103" customFormat="1" ht="26.25" customHeight="1" x14ac:dyDescent="0.2">
      <c r="A100" s="92">
        <f t="shared" si="14"/>
        <v>24</v>
      </c>
      <c r="B100" s="93" t="s">
        <v>380</v>
      </c>
      <c r="C100" s="94" t="s">
        <v>301</v>
      </c>
      <c r="D100" s="95"/>
      <c r="E100" s="95"/>
      <c r="F100" s="95"/>
      <c r="G100" s="96"/>
      <c r="H100" s="95"/>
      <c r="I100" s="97"/>
      <c r="J100" s="98"/>
      <c r="K100" s="99"/>
      <c r="L100" s="100"/>
      <c r="M100" s="95"/>
      <c r="N100" s="101"/>
      <c r="O100" s="102">
        <f t="shared" si="12"/>
        <v>0</v>
      </c>
      <c r="P100" s="103">
        <v>200032248</v>
      </c>
      <c r="Q100" s="104">
        <f t="shared" si="13"/>
        <v>0</v>
      </c>
    </row>
    <row r="101" spans="1:17" s="103" customFormat="1" ht="26.25" customHeight="1" x14ac:dyDescent="0.2">
      <c r="A101" s="92">
        <f t="shared" si="14"/>
        <v>25</v>
      </c>
      <c r="B101" s="93" t="s">
        <v>381</v>
      </c>
      <c r="C101" s="94" t="s">
        <v>301</v>
      </c>
      <c r="D101" s="95"/>
      <c r="E101" s="95"/>
      <c r="F101" s="95"/>
      <c r="G101" s="96"/>
      <c r="H101" s="95"/>
      <c r="I101" s="97">
        <v>4474</v>
      </c>
      <c r="J101" s="98"/>
      <c r="K101" s="99"/>
      <c r="L101" s="100"/>
      <c r="M101" s="95"/>
      <c r="N101" s="101"/>
      <c r="O101" s="102">
        <f t="shared" si="12"/>
        <v>0</v>
      </c>
      <c r="P101" s="103">
        <v>200030325</v>
      </c>
      <c r="Q101" s="104">
        <f t="shared" si="13"/>
        <v>0</v>
      </c>
    </row>
    <row r="102" spans="1:17" s="103" customFormat="1" ht="26.25" customHeight="1" x14ac:dyDescent="0.2">
      <c r="A102" s="92">
        <f t="shared" si="14"/>
        <v>26</v>
      </c>
      <c r="B102" s="93" t="s">
        <v>382</v>
      </c>
      <c r="C102" s="94" t="s">
        <v>301</v>
      </c>
      <c r="D102" s="95"/>
      <c r="E102" s="95"/>
      <c r="F102" s="95"/>
      <c r="G102" s="96"/>
      <c r="H102" s="95"/>
      <c r="I102" s="97"/>
      <c r="J102" s="98"/>
      <c r="K102" s="99"/>
      <c r="L102" s="100"/>
      <c r="M102" s="95"/>
      <c r="N102" s="101"/>
      <c r="O102" s="102">
        <f t="shared" si="12"/>
        <v>0</v>
      </c>
      <c r="P102" s="103">
        <v>200030328</v>
      </c>
      <c r="Q102" s="104">
        <f t="shared" si="13"/>
        <v>0</v>
      </c>
    </row>
    <row r="103" spans="1:17" s="103" customFormat="1" ht="26.25" customHeight="1" x14ac:dyDescent="0.2">
      <c r="A103" s="92">
        <f t="shared" si="14"/>
        <v>27</v>
      </c>
      <c r="B103" s="93" t="s">
        <v>383</v>
      </c>
      <c r="C103" s="94" t="s">
        <v>301</v>
      </c>
      <c r="D103" s="95"/>
      <c r="E103" s="95"/>
      <c r="F103" s="95"/>
      <c r="G103" s="96"/>
      <c r="H103" s="95"/>
      <c r="I103" s="97"/>
      <c r="J103" s="98"/>
      <c r="K103" s="99"/>
      <c r="L103" s="100"/>
      <c r="M103" s="95"/>
      <c r="N103" s="101"/>
      <c r="O103" s="102">
        <f t="shared" si="12"/>
        <v>0</v>
      </c>
      <c r="P103" s="103">
        <v>200030327</v>
      </c>
      <c r="Q103" s="104">
        <f t="shared" si="13"/>
        <v>0</v>
      </c>
    </row>
    <row r="104" spans="1:17" s="103" customFormat="1" ht="26.25" customHeight="1" x14ac:dyDescent="0.2">
      <c r="A104" s="92">
        <f t="shared" si="14"/>
        <v>28</v>
      </c>
      <c r="B104" s="93" t="s">
        <v>384</v>
      </c>
      <c r="C104" s="94" t="s">
        <v>301</v>
      </c>
      <c r="D104" s="95"/>
      <c r="E104" s="95"/>
      <c r="F104" s="95"/>
      <c r="G104" s="96"/>
      <c r="H104" s="95"/>
      <c r="I104" s="97">
        <v>4474</v>
      </c>
      <c r="J104" s="98"/>
      <c r="K104" s="99"/>
      <c r="L104" s="100"/>
      <c r="M104" s="95"/>
      <c r="N104" s="101"/>
      <c r="O104" s="102">
        <f t="shared" si="12"/>
        <v>0</v>
      </c>
      <c r="P104" s="103">
        <v>200034192</v>
      </c>
      <c r="Q104" s="104">
        <f t="shared" si="13"/>
        <v>0</v>
      </c>
    </row>
    <row r="105" spans="1:17" s="116" customFormat="1" ht="26.25" customHeight="1" x14ac:dyDescent="0.25">
      <c r="A105" s="106"/>
      <c r="B105" s="107" t="s">
        <v>354</v>
      </c>
      <c r="C105" s="107"/>
      <c r="D105" s="108"/>
      <c r="E105" s="108"/>
      <c r="F105" s="108"/>
      <c r="G105" s="141"/>
      <c r="H105" s="108"/>
      <c r="I105" s="109"/>
      <c r="J105" s="110"/>
      <c r="K105" s="111"/>
      <c r="L105" s="112"/>
      <c r="M105" s="113"/>
      <c r="N105" s="114"/>
      <c r="O105" s="115"/>
      <c r="Q105" s="117"/>
    </row>
    <row r="106" spans="1:17" ht="26.25" customHeight="1" x14ac:dyDescent="0.25">
      <c r="A106" s="126" t="s">
        <v>385</v>
      </c>
      <c r="B106" s="127" t="s">
        <v>386</v>
      </c>
      <c r="C106" s="127"/>
      <c r="D106" s="129"/>
      <c r="E106" s="129"/>
      <c r="F106" s="129"/>
      <c r="G106" s="119"/>
      <c r="H106" s="129"/>
      <c r="I106" s="144"/>
      <c r="J106" s="131"/>
      <c r="K106" s="132"/>
      <c r="L106" s="133"/>
      <c r="M106" s="134"/>
      <c r="N106" s="135"/>
      <c r="O106" s="142"/>
      <c r="Q106" s="91"/>
    </row>
    <row r="107" spans="1:17" s="103" customFormat="1" ht="26.25" customHeight="1" x14ac:dyDescent="0.2">
      <c r="A107" s="92">
        <v>1</v>
      </c>
      <c r="B107" s="93" t="s">
        <v>387</v>
      </c>
      <c r="C107" s="94" t="s">
        <v>301</v>
      </c>
      <c r="D107" s="95"/>
      <c r="E107" s="95"/>
      <c r="F107" s="95"/>
      <c r="G107" s="96"/>
      <c r="H107" s="95"/>
      <c r="I107" s="97">
        <v>4474</v>
      </c>
      <c r="J107" s="98"/>
      <c r="K107" s="99"/>
      <c r="L107" s="100"/>
      <c r="M107" s="95"/>
      <c r="N107" s="101"/>
      <c r="O107" s="102">
        <f t="shared" ref="O107:O114" si="15">SUM(K107:N107)</f>
        <v>0</v>
      </c>
      <c r="P107" s="103">
        <v>200032193</v>
      </c>
      <c r="Q107" s="104">
        <f t="shared" ref="Q107:Q114" si="16">+O107-F107</f>
        <v>0</v>
      </c>
    </row>
    <row r="108" spans="1:17" s="103" customFormat="1" ht="26.25" customHeight="1" x14ac:dyDescent="0.2">
      <c r="A108" s="92">
        <f>+A107+1</f>
        <v>2</v>
      </c>
      <c r="B108" s="93" t="s">
        <v>388</v>
      </c>
      <c r="C108" s="94" t="s">
        <v>301</v>
      </c>
      <c r="D108" s="95"/>
      <c r="E108" s="95"/>
      <c r="F108" s="95"/>
      <c r="G108" s="96"/>
      <c r="H108" s="95"/>
      <c r="I108" s="97"/>
      <c r="J108" s="98"/>
      <c r="K108" s="99"/>
      <c r="L108" s="100"/>
      <c r="M108" s="95"/>
      <c r="N108" s="101"/>
      <c r="O108" s="102">
        <f t="shared" si="15"/>
        <v>0</v>
      </c>
      <c r="P108" s="103">
        <v>200032195</v>
      </c>
      <c r="Q108" s="104">
        <f t="shared" si="16"/>
        <v>0</v>
      </c>
    </row>
    <row r="109" spans="1:17" s="103" customFormat="1" ht="26.25" customHeight="1" x14ac:dyDescent="0.2">
      <c r="A109" s="92">
        <f t="shared" ref="A109:A114" si="17">+A108+1</f>
        <v>3</v>
      </c>
      <c r="B109" s="93" t="s">
        <v>389</v>
      </c>
      <c r="C109" s="94" t="s">
        <v>301</v>
      </c>
      <c r="D109" s="95"/>
      <c r="E109" s="95"/>
      <c r="F109" s="95"/>
      <c r="G109" s="96"/>
      <c r="H109" s="95"/>
      <c r="I109" s="97"/>
      <c r="J109" s="98"/>
      <c r="K109" s="99"/>
      <c r="L109" s="100"/>
      <c r="M109" s="95"/>
      <c r="N109" s="101"/>
      <c r="O109" s="102">
        <f t="shared" si="15"/>
        <v>0</v>
      </c>
      <c r="P109" s="103">
        <v>200032196</v>
      </c>
      <c r="Q109" s="104">
        <f t="shared" si="16"/>
        <v>0</v>
      </c>
    </row>
    <row r="110" spans="1:17" s="103" customFormat="1" ht="26.25" customHeight="1" x14ac:dyDescent="0.2">
      <c r="A110" s="92">
        <f t="shared" si="17"/>
        <v>4</v>
      </c>
      <c r="B110" s="93" t="s">
        <v>390</v>
      </c>
      <c r="C110" s="94" t="s">
        <v>301</v>
      </c>
      <c r="D110" s="95"/>
      <c r="E110" s="95"/>
      <c r="F110" s="95"/>
      <c r="G110" s="96"/>
      <c r="H110" s="95"/>
      <c r="I110" s="97">
        <v>4474</v>
      </c>
      <c r="J110" s="98"/>
      <c r="K110" s="99"/>
      <c r="L110" s="100"/>
      <c r="M110" s="95"/>
      <c r="N110" s="101"/>
      <c r="O110" s="102">
        <f t="shared" si="15"/>
        <v>0</v>
      </c>
      <c r="P110" s="103">
        <v>200032194</v>
      </c>
      <c r="Q110" s="104">
        <f t="shared" si="16"/>
        <v>0</v>
      </c>
    </row>
    <row r="111" spans="1:17" s="103" customFormat="1" ht="26.25" customHeight="1" x14ac:dyDescent="0.2">
      <c r="A111" s="92">
        <f t="shared" si="17"/>
        <v>5</v>
      </c>
      <c r="B111" s="93" t="s">
        <v>391</v>
      </c>
      <c r="C111" s="94" t="s">
        <v>301</v>
      </c>
      <c r="D111" s="95"/>
      <c r="E111" s="95"/>
      <c r="F111" s="95"/>
      <c r="G111" s="96"/>
      <c r="H111" s="95"/>
      <c r="I111" s="97"/>
      <c r="J111" s="98"/>
      <c r="K111" s="99"/>
      <c r="L111" s="100"/>
      <c r="M111" s="95"/>
      <c r="N111" s="101"/>
      <c r="O111" s="102">
        <f t="shared" si="15"/>
        <v>0</v>
      </c>
      <c r="P111" s="103">
        <v>200030270</v>
      </c>
      <c r="Q111" s="104">
        <f t="shared" si="16"/>
        <v>0</v>
      </c>
    </row>
    <row r="112" spans="1:17" s="103" customFormat="1" ht="26.25" customHeight="1" x14ac:dyDescent="0.2">
      <c r="A112" s="92">
        <f t="shared" si="17"/>
        <v>6</v>
      </c>
      <c r="B112" s="93" t="s">
        <v>392</v>
      </c>
      <c r="C112" s="94" t="s">
        <v>301</v>
      </c>
      <c r="D112" s="95"/>
      <c r="E112" s="95"/>
      <c r="F112" s="95"/>
      <c r="G112" s="96"/>
      <c r="H112" s="95"/>
      <c r="I112" s="97"/>
      <c r="J112" s="98"/>
      <c r="K112" s="99"/>
      <c r="L112" s="100"/>
      <c r="M112" s="95"/>
      <c r="N112" s="101"/>
      <c r="O112" s="102">
        <f t="shared" si="15"/>
        <v>0</v>
      </c>
      <c r="P112" s="103">
        <v>200032197</v>
      </c>
      <c r="Q112" s="104">
        <f t="shared" si="16"/>
        <v>0</v>
      </c>
    </row>
    <row r="113" spans="1:17" s="103" customFormat="1" ht="26.25" customHeight="1" x14ac:dyDescent="0.2">
      <c r="A113" s="92">
        <f t="shared" si="17"/>
        <v>7</v>
      </c>
      <c r="B113" s="93" t="s">
        <v>393</v>
      </c>
      <c r="C113" s="94" t="s">
        <v>301</v>
      </c>
      <c r="D113" s="95"/>
      <c r="E113" s="95"/>
      <c r="F113" s="95"/>
      <c r="G113" s="96"/>
      <c r="H113" s="95"/>
      <c r="I113" s="97">
        <v>4474</v>
      </c>
      <c r="J113" s="98"/>
      <c r="K113" s="99"/>
      <c r="L113" s="100"/>
      <c r="M113" s="95"/>
      <c r="N113" s="101"/>
      <c r="O113" s="102">
        <f t="shared" si="15"/>
        <v>0</v>
      </c>
      <c r="P113" s="103">
        <v>200030275</v>
      </c>
      <c r="Q113" s="104">
        <f t="shared" si="16"/>
        <v>0</v>
      </c>
    </row>
    <row r="114" spans="1:17" s="103" customFormat="1" ht="26.25" customHeight="1" x14ac:dyDescent="0.2">
      <c r="A114" s="92">
        <f t="shared" si="17"/>
        <v>8</v>
      </c>
      <c r="B114" s="93" t="s">
        <v>394</v>
      </c>
      <c r="C114" s="94" t="s">
        <v>301</v>
      </c>
      <c r="D114" s="108"/>
      <c r="E114" s="108"/>
      <c r="F114" s="108"/>
      <c r="G114" s="141"/>
      <c r="H114" s="108"/>
      <c r="I114" s="97"/>
      <c r="J114" s="98"/>
      <c r="K114" s="99"/>
      <c r="L114" s="100"/>
      <c r="M114" s="95"/>
      <c r="N114" s="101"/>
      <c r="O114" s="102">
        <f t="shared" si="15"/>
        <v>0</v>
      </c>
      <c r="P114" s="103">
        <v>200030276</v>
      </c>
      <c r="Q114" s="104">
        <f t="shared" si="16"/>
        <v>0</v>
      </c>
    </row>
    <row r="115" spans="1:17" s="116" customFormat="1" ht="26.25" customHeight="1" x14ac:dyDescent="0.25">
      <c r="A115" s="106"/>
      <c r="B115" s="107" t="s">
        <v>354</v>
      </c>
      <c r="C115" s="107"/>
      <c r="D115" s="129"/>
      <c r="E115" s="129"/>
      <c r="F115" s="129"/>
      <c r="G115" s="119"/>
      <c r="H115" s="129"/>
      <c r="I115" s="109"/>
      <c r="J115" s="110"/>
      <c r="K115" s="111"/>
      <c r="L115" s="112"/>
      <c r="M115" s="113"/>
      <c r="N115" s="114"/>
      <c r="O115" s="115"/>
      <c r="Q115" s="117"/>
    </row>
    <row r="116" spans="1:17" ht="26.25" customHeight="1" x14ac:dyDescent="0.25">
      <c r="A116" s="126" t="s">
        <v>395</v>
      </c>
      <c r="B116" s="127" t="s">
        <v>396</v>
      </c>
      <c r="C116" s="127"/>
      <c r="H116" s="95"/>
      <c r="I116" s="130"/>
      <c r="J116" s="131"/>
      <c r="K116" s="132"/>
      <c r="L116" s="133"/>
      <c r="M116" s="134"/>
      <c r="N116" s="135"/>
      <c r="O116" s="142"/>
      <c r="Q116" s="91"/>
    </row>
    <row r="117" spans="1:17" s="103" customFormat="1" ht="26.25" customHeight="1" x14ac:dyDescent="0.2">
      <c r="A117" s="92">
        <v>1</v>
      </c>
      <c r="B117" s="93" t="s">
        <v>397</v>
      </c>
      <c r="C117" s="94" t="s">
        <v>301</v>
      </c>
      <c r="D117" s="95"/>
      <c r="E117" s="95"/>
      <c r="F117" s="95"/>
      <c r="G117" s="96"/>
      <c r="H117" s="95"/>
      <c r="I117" s="97">
        <v>4474</v>
      </c>
      <c r="J117" s="98"/>
      <c r="K117" s="99"/>
      <c r="L117" s="100"/>
      <c r="M117" s="95"/>
      <c r="N117" s="101"/>
      <c r="O117" s="102">
        <f t="shared" ref="O117:O123" si="18">SUM(K117:N117)</f>
        <v>0</v>
      </c>
      <c r="P117" s="103">
        <v>200030266</v>
      </c>
      <c r="Q117" s="104">
        <f t="shared" ref="Q117:Q123" si="19">+O117-F117</f>
        <v>0</v>
      </c>
    </row>
    <row r="118" spans="1:17" s="103" customFormat="1" ht="26.25" customHeight="1" x14ac:dyDescent="0.2">
      <c r="A118" s="92">
        <f>+A117+1</f>
        <v>2</v>
      </c>
      <c r="B118" s="93" t="s">
        <v>398</v>
      </c>
      <c r="C118" s="94" t="s">
        <v>301</v>
      </c>
      <c r="D118" s="95"/>
      <c r="E118" s="95"/>
      <c r="F118" s="95"/>
      <c r="G118" s="96"/>
      <c r="H118" s="95"/>
      <c r="I118" s="97"/>
      <c r="J118" s="98"/>
      <c r="K118" s="99"/>
      <c r="L118" s="100"/>
      <c r="M118" s="95"/>
      <c r="N118" s="101"/>
      <c r="O118" s="102">
        <f t="shared" si="18"/>
        <v>0</v>
      </c>
      <c r="P118" s="103">
        <v>200030267</v>
      </c>
      <c r="Q118" s="104">
        <f t="shared" si="19"/>
        <v>0</v>
      </c>
    </row>
    <row r="119" spans="1:17" s="103" customFormat="1" ht="26.25" customHeight="1" x14ac:dyDescent="0.2">
      <c r="A119" s="92">
        <f t="shared" ref="A119:A123" si="20">+A118+1</f>
        <v>3</v>
      </c>
      <c r="B119" s="93" t="s">
        <v>399</v>
      </c>
      <c r="C119" s="94" t="s">
        <v>301</v>
      </c>
      <c r="D119" s="95"/>
      <c r="E119" s="95"/>
      <c r="F119" s="95"/>
      <c r="G119" s="96"/>
      <c r="H119" s="95"/>
      <c r="I119" s="97"/>
      <c r="J119" s="98"/>
      <c r="K119" s="99"/>
      <c r="L119" s="100"/>
      <c r="M119" s="95"/>
      <c r="N119" s="101"/>
      <c r="O119" s="102">
        <f t="shared" si="18"/>
        <v>0</v>
      </c>
      <c r="P119" s="103">
        <v>200030268</v>
      </c>
      <c r="Q119" s="104">
        <f t="shared" si="19"/>
        <v>0</v>
      </c>
    </row>
    <row r="120" spans="1:17" s="103" customFormat="1" ht="26.25" customHeight="1" x14ac:dyDescent="0.2">
      <c r="A120" s="92">
        <f t="shared" si="20"/>
        <v>4</v>
      </c>
      <c r="B120" s="93" t="s">
        <v>400</v>
      </c>
      <c r="C120" s="94" t="s">
        <v>301</v>
      </c>
      <c r="D120" s="95"/>
      <c r="E120" s="95"/>
      <c r="F120" s="95"/>
      <c r="G120" s="96"/>
      <c r="H120" s="95"/>
      <c r="I120" s="97">
        <v>4474</v>
      </c>
      <c r="J120" s="98"/>
      <c r="K120" s="99"/>
      <c r="L120" s="100"/>
      <c r="M120" s="95"/>
      <c r="N120" s="101"/>
      <c r="O120" s="102">
        <f t="shared" si="18"/>
        <v>0</v>
      </c>
      <c r="P120" s="103">
        <v>200030269</v>
      </c>
      <c r="Q120" s="104">
        <f t="shared" si="19"/>
        <v>0</v>
      </c>
    </row>
    <row r="121" spans="1:17" s="103" customFormat="1" ht="26.25" customHeight="1" x14ac:dyDescent="0.2">
      <c r="A121" s="92">
        <f t="shared" si="20"/>
        <v>5</v>
      </c>
      <c r="B121" s="93" t="s">
        <v>401</v>
      </c>
      <c r="C121" s="94" t="s">
        <v>301</v>
      </c>
      <c r="D121" s="108"/>
      <c r="E121" s="108"/>
      <c r="F121" s="108"/>
      <c r="G121" s="141"/>
      <c r="H121" s="108"/>
      <c r="I121" s="97"/>
      <c r="J121" s="98"/>
      <c r="K121" s="99"/>
      <c r="L121" s="100"/>
      <c r="M121" s="95"/>
      <c r="N121" s="101"/>
      <c r="O121" s="102">
        <f t="shared" si="18"/>
        <v>0</v>
      </c>
      <c r="P121" s="103">
        <v>200030271</v>
      </c>
      <c r="Q121" s="104">
        <f t="shared" si="19"/>
        <v>0</v>
      </c>
    </row>
    <row r="122" spans="1:17" s="103" customFormat="1" ht="26.25" customHeight="1" x14ac:dyDescent="0.2">
      <c r="A122" s="92">
        <f t="shared" si="20"/>
        <v>6</v>
      </c>
      <c r="B122" s="93" t="s">
        <v>402</v>
      </c>
      <c r="C122" s="94" t="s">
        <v>301</v>
      </c>
      <c r="D122" s="82"/>
      <c r="E122" s="82"/>
      <c r="F122" s="82"/>
      <c r="G122" s="83"/>
      <c r="H122" s="82"/>
      <c r="I122" s="97"/>
      <c r="J122" s="98"/>
      <c r="K122" s="99"/>
      <c r="L122" s="100"/>
      <c r="M122" s="95"/>
      <c r="N122" s="101"/>
      <c r="O122" s="102">
        <f t="shared" si="18"/>
        <v>0</v>
      </c>
      <c r="P122" s="103">
        <v>200030272</v>
      </c>
      <c r="Q122" s="104">
        <f t="shared" si="19"/>
        <v>0</v>
      </c>
    </row>
    <row r="123" spans="1:17" s="103" customFormat="1" ht="26.25" customHeight="1" x14ac:dyDescent="0.2">
      <c r="A123" s="92">
        <f t="shared" si="20"/>
        <v>7</v>
      </c>
      <c r="B123" s="93" t="s">
        <v>403</v>
      </c>
      <c r="C123" s="94" t="s">
        <v>301</v>
      </c>
      <c r="D123" s="95"/>
      <c r="E123" s="95"/>
      <c r="F123" s="95"/>
      <c r="G123" s="96"/>
      <c r="H123" s="95"/>
      <c r="I123" s="97">
        <v>4474</v>
      </c>
      <c r="J123" s="98"/>
      <c r="K123" s="99"/>
      <c r="L123" s="100"/>
      <c r="M123" s="95"/>
      <c r="N123" s="101"/>
      <c r="O123" s="102">
        <f t="shared" si="18"/>
        <v>0</v>
      </c>
      <c r="P123" s="103">
        <v>200030274</v>
      </c>
      <c r="Q123" s="104">
        <f t="shared" si="19"/>
        <v>0</v>
      </c>
    </row>
    <row r="124" spans="1:17" s="116" customFormat="1" ht="26.25" customHeight="1" x14ac:dyDescent="0.25">
      <c r="A124" s="106"/>
      <c r="B124" s="107" t="s">
        <v>354</v>
      </c>
      <c r="C124" s="107"/>
      <c r="D124" s="95"/>
      <c r="E124" s="95"/>
      <c r="F124" s="95"/>
      <c r="G124" s="96"/>
      <c r="H124" s="95"/>
      <c r="I124" s="109"/>
      <c r="J124" s="110"/>
      <c r="K124" s="111"/>
      <c r="L124" s="112"/>
      <c r="M124" s="113"/>
      <c r="N124" s="114"/>
      <c r="O124" s="115"/>
      <c r="Q124" s="117"/>
    </row>
    <row r="125" spans="1:17" ht="26.25" customHeight="1" x14ac:dyDescent="0.25">
      <c r="A125" s="126" t="s">
        <v>404</v>
      </c>
      <c r="B125" s="127" t="s">
        <v>405</v>
      </c>
      <c r="C125" s="127"/>
      <c r="D125" s="95"/>
      <c r="E125" s="95"/>
      <c r="F125" s="95"/>
      <c r="G125" s="96"/>
      <c r="H125" s="95"/>
      <c r="I125" s="130"/>
      <c r="J125" s="131"/>
      <c r="K125" s="132"/>
      <c r="L125" s="133"/>
      <c r="M125" s="134"/>
      <c r="N125" s="135"/>
      <c r="O125" s="142"/>
      <c r="Q125" s="91"/>
    </row>
    <row r="126" spans="1:17" s="146" customFormat="1" ht="26.25" customHeight="1" x14ac:dyDescent="0.2">
      <c r="A126" s="145">
        <v>1</v>
      </c>
      <c r="B126" s="93" t="s">
        <v>406</v>
      </c>
      <c r="C126" s="94" t="s">
        <v>301</v>
      </c>
      <c r="D126" s="95">
        <v>89</v>
      </c>
      <c r="E126" s="95">
        <v>53</v>
      </c>
      <c r="F126" s="95"/>
      <c r="G126" s="96">
        <v>55</v>
      </c>
      <c r="H126" s="95"/>
      <c r="I126" s="97">
        <v>4474</v>
      </c>
      <c r="J126" s="98"/>
      <c r="K126" s="99"/>
      <c r="L126" s="100"/>
      <c r="M126" s="95"/>
      <c r="N126" s="101"/>
      <c r="O126" s="138">
        <f>SUM(K126:N126)</f>
        <v>0</v>
      </c>
      <c r="P126" s="146">
        <v>200030277</v>
      </c>
      <c r="Q126" s="104" t="e">
        <f>+O126-#REF!</f>
        <v>#REF!</v>
      </c>
    </row>
    <row r="127" spans="1:17" s="103" customFormat="1" ht="26.25" customHeight="1" x14ac:dyDescent="0.2">
      <c r="A127" s="92">
        <f>+A126+1</f>
        <v>2</v>
      </c>
      <c r="B127" s="93" t="s">
        <v>407</v>
      </c>
      <c r="C127" s="94" t="s">
        <v>301</v>
      </c>
      <c r="D127" s="95"/>
      <c r="E127" s="95"/>
      <c r="F127" s="95"/>
      <c r="G127" s="96"/>
      <c r="H127" s="95"/>
      <c r="I127" s="97"/>
      <c r="J127" s="98"/>
      <c r="K127" s="99"/>
      <c r="L127" s="100"/>
      <c r="M127" s="95"/>
      <c r="N127" s="101"/>
      <c r="O127" s="102">
        <f>SUM(K127:N127)</f>
        <v>0</v>
      </c>
      <c r="P127" s="103">
        <v>200030278</v>
      </c>
      <c r="Q127" s="104">
        <f>+O127-F127</f>
        <v>0</v>
      </c>
    </row>
    <row r="128" spans="1:17" s="103" customFormat="1" ht="26.25" customHeight="1" x14ac:dyDescent="0.2">
      <c r="A128" s="92">
        <f t="shared" ref="A128:A130" si="21">+A127+1</f>
        <v>3</v>
      </c>
      <c r="B128" s="93" t="s">
        <v>408</v>
      </c>
      <c r="C128" s="94" t="s">
        <v>301</v>
      </c>
      <c r="D128" s="95"/>
      <c r="E128" s="95"/>
      <c r="F128" s="95"/>
      <c r="G128" s="96"/>
      <c r="H128" s="95"/>
      <c r="I128" s="97"/>
      <c r="J128" s="98"/>
      <c r="K128" s="99"/>
      <c r="L128" s="100"/>
      <c r="M128" s="95"/>
      <c r="N128" s="101"/>
      <c r="O128" s="102">
        <f>SUM(K128:N128)</f>
        <v>0</v>
      </c>
      <c r="P128" s="103">
        <v>200030279</v>
      </c>
      <c r="Q128" s="104">
        <f>+O128-F128</f>
        <v>0</v>
      </c>
    </row>
    <row r="129" spans="1:17" s="103" customFormat="1" ht="26.25" customHeight="1" x14ac:dyDescent="0.2">
      <c r="A129" s="92">
        <f t="shared" si="21"/>
        <v>4</v>
      </c>
      <c r="B129" s="93" t="s">
        <v>409</v>
      </c>
      <c r="C129" s="94" t="s">
        <v>301</v>
      </c>
      <c r="D129" s="95"/>
      <c r="E129" s="95"/>
      <c r="F129" s="95"/>
      <c r="G129" s="96"/>
      <c r="H129" s="95"/>
      <c r="I129" s="97">
        <v>4474</v>
      </c>
      <c r="J129" s="98"/>
      <c r="K129" s="99"/>
      <c r="L129" s="100"/>
      <c r="M129" s="95"/>
      <c r="N129" s="101"/>
      <c r="O129" s="102">
        <f>SUM(K129:N129)</f>
        <v>0</v>
      </c>
      <c r="P129" s="103">
        <v>200030280</v>
      </c>
      <c r="Q129" s="104">
        <f>+O129-F129</f>
        <v>0</v>
      </c>
    </row>
    <row r="130" spans="1:17" s="103" customFormat="1" ht="26.25" customHeight="1" x14ac:dyDescent="0.2">
      <c r="A130" s="92">
        <f t="shared" si="21"/>
        <v>5</v>
      </c>
      <c r="B130" s="93" t="s">
        <v>410</v>
      </c>
      <c r="C130" s="94" t="s">
        <v>301</v>
      </c>
      <c r="D130" s="95"/>
      <c r="E130" s="95"/>
      <c r="F130" s="95"/>
      <c r="G130" s="96"/>
      <c r="H130" s="95"/>
      <c r="I130" s="97"/>
      <c r="J130" s="98"/>
      <c r="K130" s="99"/>
      <c r="L130" s="100"/>
      <c r="M130" s="95"/>
      <c r="N130" s="101"/>
      <c r="O130" s="102">
        <f>SUM(K130:N130)</f>
        <v>0</v>
      </c>
      <c r="P130" s="103">
        <v>200030282</v>
      </c>
      <c r="Q130" s="104">
        <f>+O130-F130</f>
        <v>0</v>
      </c>
    </row>
    <row r="131" spans="1:17" s="116" customFormat="1" ht="26.25" customHeight="1" x14ac:dyDescent="0.25">
      <c r="A131" s="106"/>
      <c r="B131" s="107" t="s">
        <v>354</v>
      </c>
      <c r="C131" s="107"/>
      <c r="D131" s="95"/>
      <c r="E131" s="95"/>
      <c r="F131" s="95"/>
      <c r="G131" s="96"/>
      <c r="H131" s="95"/>
      <c r="I131" s="109"/>
      <c r="J131" s="110"/>
      <c r="K131" s="111"/>
      <c r="L131" s="112"/>
      <c r="M131" s="113"/>
      <c r="N131" s="114"/>
      <c r="O131" s="115"/>
      <c r="Q131" s="117"/>
    </row>
    <row r="132" spans="1:17" s="90" customFormat="1" ht="26.25" customHeight="1" x14ac:dyDescent="0.2">
      <c r="A132" s="80">
        <v>1</v>
      </c>
      <c r="B132" s="81" t="s">
        <v>257</v>
      </c>
      <c r="C132" s="81"/>
      <c r="D132" s="95"/>
      <c r="E132" s="95"/>
      <c r="F132" s="95"/>
      <c r="G132" s="96"/>
      <c r="H132" s="95"/>
      <c r="I132" s="82"/>
      <c r="J132" s="147"/>
      <c r="K132" s="148"/>
      <c r="L132" s="149"/>
      <c r="M132" s="82"/>
      <c r="N132" s="150"/>
      <c r="O132" s="151"/>
      <c r="Q132" s="152"/>
    </row>
    <row r="133" spans="1:17" s="139" customFormat="1" ht="26.25" customHeight="1" x14ac:dyDescent="0.2">
      <c r="A133" s="136">
        <v>1</v>
      </c>
      <c r="B133" s="137" t="s">
        <v>411</v>
      </c>
      <c r="C133" s="94" t="s">
        <v>286</v>
      </c>
      <c r="D133" s="95"/>
      <c r="E133" s="95"/>
      <c r="F133" s="95"/>
      <c r="G133" s="96"/>
      <c r="H133" s="95"/>
      <c r="I133" s="97">
        <v>4474</v>
      </c>
      <c r="J133" s="98"/>
      <c r="K133" s="95">
        <f>+K3</f>
        <v>0</v>
      </c>
      <c r="L133" s="95">
        <f>+L3</f>
        <v>0</v>
      </c>
      <c r="M133" s="95"/>
      <c r="N133" s="101"/>
      <c r="O133" s="138">
        <f t="shared" ref="O133:O154" si="22">SUM(K133:N133)</f>
        <v>0</v>
      </c>
      <c r="P133" s="139">
        <v>1200000409</v>
      </c>
      <c r="Q133" s="95">
        <f t="shared" ref="Q133:Q154" si="23">+O133-F133</f>
        <v>0</v>
      </c>
    </row>
    <row r="134" spans="1:17" s="103" customFormat="1" ht="26.25" customHeight="1" x14ac:dyDescent="0.2">
      <c r="A134" s="92">
        <f>+A133+1</f>
        <v>2</v>
      </c>
      <c r="B134" s="93" t="s">
        <v>412</v>
      </c>
      <c r="C134" s="94" t="s">
        <v>286</v>
      </c>
      <c r="D134" s="95"/>
      <c r="E134" s="95"/>
      <c r="F134" s="95"/>
      <c r="G134" s="96"/>
      <c r="H134" s="95"/>
      <c r="I134" s="97"/>
      <c r="J134" s="98"/>
      <c r="K134" s="95">
        <f>+K3*5</f>
        <v>0</v>
      </c>
      <c r="L134" s="95">
        <f>+L3*5</f>
        <v>0</v>
      </c>
      <c r="M134" s="95"/>
      <c r="N134" s="101"/>
      <c r="O134" s="102">
        <f t="shared" si="22"/>
        <v>0</v>
      </c>
      <c r="P134" s="103">
        <v>1200000408</v>
      </c>
      <c r="Q134" s="104">
        <f t="shared" si="23"/>
        <v>0</v>
      </c>
    </row>
    <row r="135" spans="1:17" s="103" customFormat="1" ht="26.25" customHeight="1" x14ac:dyDescent="0.2">
      <c r="A135" s="92">
        <f t="shared" ref="A135:A154" si="24">+A134+1</f>
        <v>3</v>
      </c>
      <c r="B135" s="93" t="s">
        <v>413</v>
      </c>
      <c r="C135" s="94" t="s">
        <v>301</v>
      </c>
      <c r="D135" s="95"/>
      <c r="E135" s="95"/>
      <c r="F135" s="95"/>
      <c r="G135" s="96"/>
      <c r="H135" s="95"/>
      <c r="I135" s="97">
        <v>4474</v>
      </c>
      <c r="J135" s="98"/>
      <c r="K135" s="95">
        <f>+K3</f>
        <v>0</v>
      </c>
      <c r="L135" s="95">
        <f>+L3</f>
        <v>0</v>
      </c>
      <c r="M135" s="95"/>
      <c r="N135" s="101"/>
      <c r="O135" s="102">
        <f t="shared" si="22"/>
        <v>0</v>
      </c>
      <c r="P135" s="103">
        <v>1200000231</v>
      </c>
      <c r="Q135" s="104">
        <f t="shared" si="23"/>
        <v>0</v>
      </c>
    </row>
    <row r="136" spans="1:17" s="103" customFormat="1" ht="26.25" customHeight="1" x14ac:dyDescent="0.2">
      <c r="A136" s="92">
        <f t="shared" si="24"/>
        <v>4</v>
      </c>
      <c r="B136" s="93" t="s">
        <v>414</v>
      </c>
      <c r="C136" s="94" t="s">
        <v>301</v>
      </c>
      <c r="D136" s="95"/>
      <c r="E136" s="95"/>
      <c r="F136" s="95"/>
      <c r="G136" s="96"/>
      <c r="H136" s="95"/>
      <c r="I136" s="97"/>
      <c r="J136" s="98"/>
      <c r="K136" s="95">
        <f>+ROUND(K3*0.9,0)</f>
        <v>0</v>
      </c>
      <c r="L136" s="95"/>
      <c r="M136" s="95"/>
      <c r="N136" s="101"/>
      <c r="O136" s="102">
        <f t="shared" si="22"/>
        <v>0</v>
      </c>
      <c r="P136" s="103">
        <v>1200000410</v>
      </c>
      <c r="Q136" s="104">
        <f t="shared" si="23"/>
        <v>0</v>
      </c>
    </row>
    <row r="137" spans="1:17" s="103" customFormat="1" ht="26.25" customHeight="1" x14ac:dyDescent="0.2">
      <c r="A137" s="92">
        <f t="shared" si="24"/>
        <v>5</v>
      </c>
      <c r="B137" s="93" t="s">
        <v>415</v>
      </c>
      <c r="C137" s="94" t="s">
        <v>301</v>
      </c>
      <c r="D137" s="95"/>
      <c r="E137" s="95"/>
      <c r="F137" s="95"/>
      <c r="G137" s="96"/>
      <c r="H137" s="95"/>
      <c r="I137" s="97"/>
      <c r="J137" s="98"/>
      <c r="K137" s="95"/>
      <c r="L137" s="95"/>
      <c r="M137" s="95"/>
      <c r="N137" s="101"/>
      <c r="O137" s="102">
        <f t="shared" si="22"/>
        <v>0</v>
      </c>
      <c r="P137" s="103">
        <v>1200000425</v>
      </c>
      <c r="Q137" s="104">
        <f t="shared" si="23"/>
        <v>0</v>
      </c>
    </row>
    <row r="138" spans="1:17" s="103" customFormat="1" ht="26.25" customHeight="1" x14ac:dyDescent="0.2">
      <c r="A138" s="92">
        <f t="shared" si="24"/>
        <v>6</v>
      </c>
      <c r="B138" s="153" t="s">
        <v>416</v>
      </c>
      <c r="C138" s="94" t="s">
        <v>301</v>
      </c>
      <c r="D138" s="95"/>
      <c r="E138" s="95"/>
      <c r="F138" s="95"/>
      <c r="G138" s="96"/>
      <c r="H138" s="95"/>
      <c r="I138" s="97">
        <v>4474</v>
      </c>
      <c r="J138" s="98"/>
      <c r="K138" s="95"/>
      <c r="L138" s="95"/>
      <c r="M138" s="95"/>
      <c r="N138" s="101"/>
      <c r="O138" s="102">
        <f t="shared" si="22"/>
        <v>0</v>
      </c>
      <c r="P138" s="103">
        <v>1200000411</v>
      </c>
      <c r="Q138" s="104">
        <f t="shared" si="23"/>
        <v>0</v>
      </c>
    </row>
    <row r="139" spans="1:17" s="103" customFormat="1" ht="26.25" customHeight="1" x14ac:dyDescent="0.2">
      <c r="A139" s="92">
        <f t="shared" si="24"/>
        <v>7</v>
      </c>
      <c r="B139" s="153" t="s">
        <v>417</v>
      </c>
      <c r="C139" s="94" t="s">
        <v>301</v>
      </c>
      <c r="D139" s="95"/>
      <c r="E139" s="95"/>
      <c r="F139" s="95"/>
      <c r="G139" s="96"/>
      <c r="H139" s="95"/>
      <c r="I139" s="97"/>
      <c r="J139" s="98"/>
      <c r="K139" s="95"/>
      <c r="L139" s="95"/>
      <c r="M139" s="95"/>
      <c r="N139" s="101"/>
      <c r="O139" s="102">
        <f t="shared" si="22"/>
        <v>0</v>
      </c>
      <c r="P139" s="103">
        <v>900008156</v>
      </c>
      <c r="Q139" s="104">
        <f t="shared" si="23"/>
        <v>0</v>
      </c>
    </row>
    <row r="140" spans="1:17" s="103" customFormat="1" ht="26.25" customHeight="1" x14ac:dyDescent="0.2">
      <c r="A140" s="92">
        <f t="shared" si="24"/>
        <v>8</v>
      </c>
      <c r="B140" s="153" t="s">
        <v>418</v>
      </c>
      <c r="C140" s="94" t="s">
        <v>301</v>
      </c>
      <c r="D140" s="95"/>
      <c r="E140" s="95"/>
      <c r="F140" s="95"/>
      <c r="G140" s="96"/>
      <c r="H140" s="95"/>
      <c r="I140" s="97"/>
      <c r="J140" s="98"/>
      <c r="K140" s="95"/>
      <c r="L140" s="95"/>
      <c r="M140" s="95"/>
      <c r="N140" s="101"/>
      <c r="O140" s="102">
        <f t="shared" si="22"/>
        <v>0</v>
      </c>
      <c r="P140" s="103">
        <v>900008157</v>
      </c>
      <c r="Q140" s="104">
        <f t="shared" si="23"/>
        <v>0</v>
      </c>
    </row>
    <row r="141" spans="1:17" s="103" customFormat="1" ht="26.25" customHeight="1" x14ac:dyDescent="0.2">
      <c r="A141" s="92">
        <f t="shared" si="24"/>
        <v>9</v>
      </c>
      <c r="B141" s="153" t="s">
        <v>419</v>
      </c>
      <c r="C141" s="94" t="s">
        <v>301</v>
      </c>
      <c r="D141" s="95"/>
      <c r="E141" s="95"/>
      <c r="F141" s="95"/>
      <c r="G141" s="96"/>
      <c r="H141" s="95"/>
      <c r="I141" s="97">
        <v>4474</v>
      </c>
      <c r="J141" s="98"/>
      <c r="K141" s="95"/>
      <c r="L141" s="95"/>
      <c r="M141" s="95"/>
      <c r="N141" s="101"/>
      <c r="O141" s="102">
        <f t="shared" si="22"/>
        <v>0</v>
      </c>
      <c r="P141" s="103">
        <v>900008159</v>
      </c>
      <c r="Q141" s="104">
        <f t="shared" si="23"/>
        <v>0</v>
      </c>
    </row>
    <row r="142" spans="1:17" s="103" customFormat="1" ht="26.25" customHeight="1" x14ac:dyDescent="0.2">
      <c r="A142" s="92">
        <f t="shared" si="24"/>
        <v>10</v>
      </c>
      <c r="B142" s="93" t="s">
        <v>420</v>
      </c>
      <c r="C142" s="94" t="s">
        <v>301</v>
      </c>
      <c r="D142" s="95"/>
      <c r="E142" s="95"/>
      <c r="F142" s="95"/>
      <c r="G142" s="96"/>
      <c r="H142" s="95"/>
      <c r="I142" s="97"/>
      <c r="J142" s="98"/>
      <c r="K142" s="95"/>
      <c r="L142" s="95"/>
      <c r="M142" s="95"/>
      <c r="N142" s="101"/>
      <c r="O142" s="102">
        <f t="shared" si="22"/>
        <v>0</v>
      </c>
      <c r="P142" s="103">
        <v>900008617</v>
      </c>
      <c r="Q142" s="104">
        <f t="shared" si="23"/>
        <v>0</v>
      </c>
    </row>
    <row r="143" spans="1:17" s="103" customFormat="1" ht="26.25" customHeight="1" x14ac:dyDescent="0.2">
      <c r="A143" s="92">
        <f t="shared" si="24"/>
        <v>11</v>
      </c>
      <c r="B143" s="93" t="s">
        <v>421</v>
      </c>
      <c r="C143" s="94" t="s">
        <v>301</v>
      </c>
      <c r="D143" s="95"/>
      <c r="E143" s="95"/>
      <c r="F143" s="95"/>
      <c r="G143" s="96"/>
      <c r="H143" s="95"/>
      <c r="I143" s="97"/>
      <c r="J143" s="98"/>
      <c r="K143" s="95"/>
      <c r="L143" s="95"/>
      <c r="M143" s="95"/>
      <c r="N143" s="101"/>
      <c r="O143" s="102">
        <f t="shared" si="22"/>
        <v>0</v>
      </c>
      <c r="P143" s="103">
        <v>900007416</v>
      </c>
      <c r="Q143" s="104">
        <f t="shared" si="23"/>
        <v>0</v>
      </c>
    </row>
    <row r="144" spans="1:17" s="103" customFormat="1" ht="26.25" customHeight="1" x14ac:dyDescent="0.2">
      <c r="A144" s="92">
        <f t="shared" si="24"/>
        <v>12</v>
      </c>
      <c r="B144" s="93" t="s">
        <v>422</v>
      </c>
      <c r="C144" s="94" t="s">
        <v>301</v>
      </c>
      <c r="D144" s="95"/>
      <c r="E144" s="95"/>
      <c r="F144" s="95"/>
      <c r="G144" s="96"/>
      <c r="H144" s="95"/>
      <c r="I144" s="97"/>
      <c r="J144" s="98"/>
      <c r="K144" s="95">
        <f>+K3*2</f>
        <v>0</v>
      </c>
      <c r="L144" s="95">
        <f>+L3*2</f>
        <v>0</v>
      </c>
      <c r="M144" s="95"/>
      <c r="N144" s="101"/>
      <c r="O144" s="102">
        <f t="shared" si="22"/>
        <v>0</v>
      </c>
      <c r="P144" s="103">
        <v>1200000419</v>
      </c>
      <c r="Q144" s="104">
        <f t="shared" si="23"/>
        <v>0</v>
      </c>
    </row>
    <row r="145" spans="1:17" s="103" customFormat="1" ht="26.25" customHeight="1" x14ac:dyDescent="0.2">
      <c r="A145" s="92">
        <f t="shared" si="24"/>
        <v>13</v>
      </c>
      <c r="B145" s="93" t="s">
        <v>423</v>
      </c>
      <c r="C145" s="94" t="s">
        <v>301</v>
      </c>
      <c r="D145" s="95"/>
      <c r="E145" s="95"/>
      <c r="F145" s="95"/>
      <c r="G145" s="96"/>
      <c r="H145" s="95"/>
      <c r="I145" s="97"/>
      <c r="J145" s="98"/>
      <c r="K145" s="95">
        <f>+K3</f>
        <v>0</v>
      </c>
      <c r="L145" s="95">
        <f>+L3</f>
        <v>0</v>
      </c>
      <c r="M145" s="95"/>
      <c r="N145" s="101"/>
      <c r="O145" s="102">
        <f t="shared" si="22"/>
        <v>0</v>
      </c>
      <c r="P145" s="103">
        <v>1200000416</v>
      </c>
      <c r="Q145" s="104">
        <f t="shared" si="23"/>
        <v>0</v>
      </c>
    </row>
    <row r="146" spans="1:17" s="103" customFormat="1" ht="26.25" customHeight="1" x14ac:dyDescent="0.2">
      <c r="A146" s="92">
        <f t="shared" si="24"/>
        <v>14</v>
      </c>
      <c r="B146" s="93" t="s">
        <v>424</v>
      </c>
      <c r="C146" s="94" t="s">
        <v>301</v>
      </c>
      <c r="D146" s="95"/>
      <c r="E146" s="95"/>
      <c r="F146" s="95"/>
      <c r="G146" s="96"/>
      <c r="H146" s="95"/>
      <c r="I146" s="97">
        <v>4474</v>
      </c>
      <c r="J146" s="98"/>
      <c r="K146" s="95"/>
      <c r="L146" s="95"/>
      <c r="M146" s="95"/>
      <c r="N146" s="101"/>
      <c r="O146" s="102">
        <f t="shared" si="22"/>
        <v>0</v>
      </c>
      <c r="P146" s="103">
        <v>1200000418</v>
      </c>
      <c r="Q146" s="104">
        <f t="shared" si="23"/>
        <v>0</v>
      </c>
    </row>
    <row r="147" spans="1:17" s="103" customFormat="1" ht="26.25" customHeight="1" x14ac:dyDescent="0.2">
      <c r="A147" s="92">
        <f t="shared" si="24"/>
        <v>15</v>
      </c>
      <c r="B147" s="93" t="s">
        <v>425</v>
      </c>
      <c r="C147" s="94" t="s">
        <v>301</v>
      </c>
      <c r="D147" s="95"/>
      <c r="E147" s="95"/>
      <c r="F147" s="95"/>
      <c r="G147" s="96"/>
      <c r="H147" s="95"/>
      <c r="I147" s="97"/>
      <c r="J147" s="98"/>
      <c r="K147" s="95">
        <f>+K3</f>
        <v>0</v>
      </c>
      <c r="L147" s="95">
        <f>+L3</f>
        <v>0</v>
      </c>
      <c r="M147" s="95"/>
      <c r="N147" s="101"/>
      <c r="O147" s="102">
        <f t="shared" si="22"/>
        <v>0</v>
      </c>
      <c r="P147" s="103">
        <v>1200000450</v>
      </c>
      <c r="Q147" s="104">
        <f t="shared" si="23"/>
        <v>0</v>
      </c>
    </row>
    <row r="148" spans="1:17" s="103" customFormat="1" ht="26.25" customHeight="1" x14ac:dyDescent="0.2">
      <c r="A148" s="92">
        <f t="shared" si="24"/>
        <v>16</v>
      </c>
      <c r="B148" s="93" t="s">
        <v>426</v>
      </c>
      <c r="C148" s="94" t="s">
        <v>301</v>
      </c>
      <c r="D148" s="95"/>
      <c r="E148" s="95"/>
      <c r="F148" s="95"/>
      <c r="G148" s="96"/>
      <c r="H148" s="95"/>
      <c r="I148" s="97"/>
      <c r="J148" s="98"/>
      <c r="K148" s="95">
        <f>+K3</f>
        <v>0</v>
      </c>
      <c r="L148" s="95">
        <f>+L3</f>
        <v>0</v>
      </c>
      <c r="M148" s="95"/>
      <c r="N148" s="101"/>
      <c r="O148" s="102">
        <f t="shared" si="22"/>
        <v>0</v>
      </c>
      <c r="P148" s="103">
        <v>1200000451</v>
      </c>
      <c r="Q148" s="104">
        <f t="shared" si="23"/>
        <v>0</v>
      </c>
    </row>
    <row r="149" spans="1:17" s="103" customFormat="1" ht="26.25" customHeight="1" x14ac:dyDescent="0.2">
      <c r="A149" s="92">
        <f t="shared" si="24"/>
        <v>17</v>
      </c>
      <c r="B149" s="93" t="s">
        <v>427</v>
      </c>
      <c r="C149" s="94" t="s">
        <v>301</v>
      </c>
      <c r="D149" s="95"/>
      <c r="E149" s="95"/>
      <c r="F149" s="95"/>
      <c r="G149" s="96"/>
      <c r="H149" s="95"/>
      <c r="I149" s="97"/>
      <c r="J149" s="98"/>
      <c r="K149" s="95">
        <f>+K3</f>
        <v>0</v>
      </c>
      <c r="L149" s="95">
        <f>+L3</f>
        <v>0</v>
      </c>
      <c r="M149" s="95"/>
      <c r="N149" s="101"/>
      <c r="O149" s="102">
        <f t="shared" si="22"/>
        <v>0</v>
      </c>
      <c r="P149" s="103">
        <v>1200000448</v>
      </c>
      <c r="Q149" s="104">
        <f t="shared" si="23"/>
        <v>0</v>
      </c>
    </row>
    <row r="150" spans="1:17" s="103" customFormat="1" ht="26.25" customHeight="1" x14ac:dyDescent="0.2">
      <c r="A150" s="92">
        <f t="shared" si="24"/>
        <v>18</v>
      </c>
      <c r="B150" s="93" t="s">
        <v>428</v>
      </c>
      <c r="C150" s="94" t="s">
        <v>301</v>
      </c>
      <c r="D150" s="95"/>
      <c r="E150" s="95"/>
      <c r="F150" s="95"/>
      <c r="G150" s="96"/>
      <c r="H150" s="95"/>
      <c r="I150" s="97">
        <v>4474</v>
      </c>
      <c r="J150" s="98"/>
      <c r="K150" s="95">
        <f>+K3</f>
        <v>0</v>
      </c>
      <c r="L150" s="95">
        <f>+L3</f>
        <v>0</v>
      </c>
      <c r="M150" s="95"/>
      <c r="N150" s="101"/>
      <c r="O150" s="102">
        <f t="shared" si="22"/>
        <v>0</v>
      </c>
      <c r="P150" s="103">
        <v>1200000417</v>
      </c>
      <c r="Q150" s="104">
        <f t="shared" si="23"/>
        <v>0</v>
      </c>
    </row>
    <row r="151" spans="1:17" s="103" customFormat="1" ht="26.25" customHeight="1" x14ac:dyDescent="0.2">
      <c r="A151" s="92">
        <f t="shared" si="24"/>
        <v>19</v>
      </c>
      <c r="B151" s="93" t="s">
        <v>429</v>
      </c>
      <c r="C151" s="94" t="s">
        <v>301</v>
      </c>
      <c r="D151" s="95"/>
      <c r="E151" s="95"/>
      <c r="F151" s="95"/>
      <c r="G151" s="96"/>
      <c r="H151" s="95"/>
      <c r="I151" s="97"/>
      <c r="J151" s="98"/>
      <c r="K151" s="95">
        <f>+K3</f>
        <v>0</v>
      </c>
      <c r="L151" s="95">
        <f>+L3</f>
        <v>0</v>
      </c>
      <c r="M151" s="95"/>
      <c r="N151" s="101"/>
      <c r="O151" s="102">
        <f t="shared" si="22"/>
        <v>0</v>
      </c>
      <c r="P151" s="103">
        <v>1200000414</v>
      </c>
      <c r="Q151" s="104">
        <f t="shared" si="23"/>
        <v>0</v>
      </c>
    </row>
    <row r="152" spans="1:17" s="103" customFormat="1" ht="26.25" customHeight="1" x14ac:dyDescent="0.2">
      <c r="A152" s="92">
        <f t="shared" si="24"/>
        <v>20</v>
      </c>
      <c r="B152" s="93" t="s">
        <v>430</v>
      </c>
      <c r="C152" s="94" t="s">
        <v>301</v>
      </c>
      <c r="D152" s="95"/>
      <c r="E152" s="95"/>
      <c r="F152" s="95"/>
      <c r="G152" s="96"/>
      <c r="H152" s="95"/>
      <c r="I152" s="97"/>
      <c r="J152" s="98"/>
      <c r="K152" s="99"/>
      <c r="L152" s="95"/>
      <c r="M152" s="95"/>
      <c r="N152" s="101"/>
      <c r="O152" s="102">
        <f t="shared" si="22"/>
        <v>0</v>
      </c>
      <c r="P152" s="103">
        <v>1200000415</v>
      </c>
      <c r="Q152" s="104">
        <f t="shared" si="23"/>
        <v>0</v>
      </c>
    </row>
    <row r="153" spans="1:17" s="103" customFormat="1" ht="26.25" customHeight="1" x14ac:dyDescent="0.2">
      <c r="A153" s="92">
        <f t="shared" si="24"/>
        <v>21</v>
      </c>
      <c r="B153" s="93" t="s">
        <v>431</v>
      </c>
      <c r="C153" s="94" t="s">
        <v>301</v>
      </c>
      <c r="D153" s="95"/>
      <c r="E153" s="95"/>
      <c r="F153" s="95"/>
      <c r="G153" s="96"/>
      <c r="H153" s="95"/>
      <c r="I153" s="97"/>
      <c r="J153" s="98"/>
      <c r="K153" s="99"/>
      <c r="L153" s="95"/>
      <c r="M153" s="95"/>
      <c r="N153" s="101"/>
      <c r="O153" s="102">
        <f t="shared" si="22"/>
        <v>0</v>
      </c>
      <c r="P153" s="103">
        <v>200001364</v>
      </c>
      <c r="Q153" s="104">
        <f t="shared" si="23"/>
        <v>0</v>
      </c>
    </row>
    <row r="154" spans="1:17" s="103" customFormat="1" ht="26.25" customHeight="1" x14ac:dyDescent="0.2">
      <c r="A154" s="154">
        <f t="shared" si="24"/>
        <v>22</v>
      </c>
      <c r="B154" s="155"/>
      <c r="C154" s="95"/>
      <c r="D154" s="95"/>
      <c r="E154" s="95"/>
      <c r="F154" s="95"/>
      <c r="G154" s="96"/>
      <c r="H154" s="95"/>
      <c r="I154" s="97"/>
      <c r="J154" s="98"/>
      <c r="K154" s="99"/>
      <c r="L154" s="100"/>
      <c r="M154" s="95"/>
      <c r="N154" s="101"/>
      <c r="O154" s="102">
        <f t="shared" si="22"/>
        <v>0</v>
      </c>
      <c r="P154" s="103" t="e">
        <v>#N/A</v>
      </c>
      <c r="Q154" s="104">
        <f t="shared" si="23"/>
        <v>0</v>
      </c>
    </row>
    <row r="155" spans="1:17" s="116" customFormat="1" ht="26.25" customHeight="1" x14ac:dyDescent="0.25">
      <c r="A155" s="156"/>
      <c r="B155" s="113" t="s">
        <v>354</v>
      </c>
      <c r="C155" s="113"/>
      <c r="D155" s="108"/>
      <c r="E155" s="108"/>
      <c r="F155" s="108"/>
      <c r="G155" s="141"/>
      <c r="H155" s="108"/>
      <c r="I155" s="109"/>
      <c r="J155" s="110"/>
      <c r="K155" s="111"/>
      <c r="L155" s="112"/>
      <c r="M155" s="113"/>
      <c r="N155" s="114"/>
      <c r="O155" s="115"/>
      <c r="Q155" s="117"/>
    </row>
    <row r="156" spans="1:17" x14ac:dyDescent="0.25">
      <c r="A156" s="157"/>
      <c r="B156" s="158"/>
      <c r="C156" s="158"/>
      <c r="D156" s="157"/>
      <c r="E156" s="157"/>
      <c r="F156" s="157"/>
      <c r="G156" s="157"/>
      <c r="H156" s="157"/>
      <c r="I156" s="159"/>
      <c r="J156" s="158"/>
      <c r="K156" s="160"/>
      <c r="L156" s="161"/>
      <c r="M156" s="161"/>
      <c r="N156" s="162"/>
      <c r="O156" s="158"/>
      <c r="Q156" s="163"/>
    </row>
    <row r="157" spans="1:17" x14ac:dyDescent="0.25">
      <c r="A157" s="157"/>
      <c r="B157" s="158"/>
      <c r="C157" s="158"/>
      <c r="D157" s="157"/>
      <c r="E157" s="157"/>
      <c r="F157" s="157"/>
      <c r="G157" s="157"/>
      <c r="H157" s="157"/>
      <c r="I157" s="159"/>
      <c r="J157" s="158"/>
      <c r="K157" s="160"/>
      <c r="L157" s="161"/>
      <c r="M157" s="161"/>
      <c r="N157" s="162"/>
      <c r="O157" s="158"/>
      <c r="Q157" s="163"/>
    </row>
    <row r="158" spans="1:17" x14ac:dyDescent="0.25">
      <c r="A158" s="157"/>
      <c r="B158" s="158"/>
      <c r="C158" s="158"/>
      <c r="D158" s="157"/>
      <c r="E158" s="157"/>
      <c r="F158" s="157"/>
      <c r="G158" s="157"/>
      <c r="H158" s="157"/>
      <c r="I158" s="159"/>
      <c r="J158" s="158"/>
      <c r="K158" s="160"/>
      <c r="L158" s="161"/>
      <c r="M158" s="161"/>
      <c r="N158" s="162"/>
      <c r="O158" s="158"/>
      <c r="Q158" s="163"/>
    </row>
    <row r="159" spans="1:17" s="168" customFormat="1" ht="14.25" x14ac:dyDescent="0.25">
      <c r="A159" s="427" t="s">
        <v>432</v>
      </c>
      <c r="B159" s="427"/>
      <c r="C159" s="427"/>
      <c r="D159" s="427"/>
      <c r="E159" s="427"/>
      <c r="F159" s="427"/>
      <c r="G159" s="427"/>
      <c r="H159" s="427"/>
      <c r="I159" s="427"/>
      <c r="J159" s="427"/>
      <c r="K159" s="164"/>
      <c r="L159" s="165"/>
      <c r="M159" s="165"/>
      <c r="N159" s="166"/>
      <c r="O159" s="167"/>
      <c r="Q159" s="169"/>
    </row>
    <row r="162" spans="2:17" x14ac:dyDescent="0.25">
      <c r="B162" s="170"/>
      <c r="D162" s="11"/>
      <c r="E162" s="11"/>
      <c r="F162" s="11"/>
      <c r="G162" s="11"/>
      <c r="H162" s="11"/>
      <c r="I162" s="11"/>
      <c r="K162" s="11"/>
      <c r="L162" s="11"/>
      <c r="M162" s="11"/>
      <c r="N162" s="11"/>
      <c r="O162" s="11"/>
      <c r="Q162" s="11"/>
    </row>
    <row r="163" spans="2:17" ht="15.75" x14ac:dyDescent="0.25">
      <c r="B163" s="171" t="s">
        <v>433</v>
      </c>
      <c r="D163" s="11"/>
      <c r="E163" s="11"/>
      <c r="F163" s="11"/>
      <c r="G163" s="11"/>
      <c r="H163" s="11"/>
      <c r="I163" s="11"/>
      <c r="K163" s="11"/>
      <c r="L163" s="11"/>
      <c r="M163" s="11"/>
      <c r="N163" s="11"/>
      <c r="O163" s="11"/>
      <c r="Q163" s="11"/>
    </row>
    <row r="164" spans="2:17" x14ac:dyDescent="0.25">
      <c r="B164" s="170"/>
      <c r="D164" s="11"/>
      <c r="E164" s="11"/>
      <c r="F164" s="11"/>
      <c r="G164" s="11"/>
      <c r="H164" s="11"/>
      <c r="I164" s="11"/>
      <c r="K164" s="11"/>
      <c r="L164" s="11"/>
      <c r="M164" s="11"/>
      <c r="N164" s="11"/>
      <c r="O164" s="11"/>
      <c r="Q164" s="11"/>
    </row>
    <row r="165" spans="2:17" x14ac:dyDescent="0.25">
      <c r="B165" s="170"/>
      <c r="D165" s="11"/>
      <c r="E165" s="11"/>
      <c r="F165" s="11"/>
      <c r="G165" s="11"/>
      <c r="H165" s="11"/>
      <c r="I165" s="11"/>
      <c r="K165" s="11"/>
      <c r="L165" s="11"/>
      <c r="M165" s="11"/>
      <c r="N165" s="11"/>
      <c r="O165" s="11"/>
      <c r="Q165" s="11"/>
    </row>
    <row r="166" spans="2:17" x14ac:dyDescent="0.25">
      <c r="B166" s="170"/>
      <c r="D166" s="11"/>
      <c r="E166" s="11"/>
      <c r="F166" s="11"/>
      <c r="G166" s="11"/>
      <c r="H166" s="11"/>
      <c r="I166" s="11"/>
      <c r="K166" s="11"/>
      <c r="L166" s="11"/>
      <c r="M166" s="11"/>
      <c r="N166" s="11"/>
      <c r="O166" s="11"/>
      <c r="Q166" s="11"/>
    </row>
    <row r="167" spans="2:17" x14ac:dyDescent="0.25">
      <c r="B167" s="170"/>
      <c r="D167" s="11"/>
      <c r="E167" s="11"/>
      <c r="F167" s="11"/>
      <c r="G167" s="11"/>
      <c r="H167" s="11"/>
      <c r="I167" s="11"/>
      <c r="K167" s="11"/>
      <c r="L167" s="11"/>
      <c r="M167" s="11"/>
      <c r="N167" s="11"/>
      <c r="O167" s="11"/>
      <c r="Q167" s="11"/>
    </row>
    <row r="168" spans="2:17" x14ac:dyDescent="0.25">
      <c r="B168" s="170"/>
      <c r="D168" s="11"/>
      <c r="E168" s="11"/>
      <c r="F168" s="11"/>
      <c r="G168" s="11"/>
      <c r="H168" s="11"/>
      <c r="I168" s="11"/>
      <c r="K168" s="11"/>
      <c r="L168" s="11"/>
      <c r="M168" s="11"/>
      <c r="N168" s="11"/>
      <c r="O168" s="11"/>
      <c r="Q168" s="11"/>
    </row>
    <row r="169" spans="2:17" x14ac:dyDescent="0.25">
      <c r="B169" s="170"/>
      <c r="D169" s="11"/>
      <c r="E169" s="11"/>
      <c r="F169" s="11"/>
      <c r="G169" s="11"/>
      <c r="H169" s="11"/>
      <c r="I169" s="11"/>
      <c r="K169" s="11"/>
      <c r="L169" s="11"/>
      <c r="M169" s="11"/>
      <c r="N169" s="11"/>
      <c r="O169" s="11"/>
      <c r="Q169" s="11"/>
    </row>
    <row r="170" spans="2:17" x14ac:dyDescent="0.25">
      <c r="B170" s="170"/>
      <c r="D170" s="11"/>
      <c r="E170" s="11"/>
      <c r="F170" s="11"/>
      <c r="G170" s="11"/>
      <c r="H170" s="11"/>
      <c r="I170" s="11"/>
      <c r="K170" s="11"/>
      <c r="L170" s="11"/>
      <c r="M170" s="11"/>
      <c r="N170" s="11"/>
      <c r="O170" s="11"/>
      <c r="Q170" s="11"/>
    </row>
    <row r="171" spans="2:17" x14ac:dyDescent="0.25">
      <c r="B171" s="170"/>
      <c r="D171" s="11"/>
      <c r="E171" s="11"/>
      <c r="F171" s="11"/>
      <c r="G171" s="11"/>
      <c r="H171" s="11"/>
      <c r="I171" s="11"/>
      <c r="K171" s="11"/>
      <c r="L171" s="11"/>
      <c r="M171" s="11"/>
      <c r="N171" s="11"/>
      <c r="O171" s="11"/>
      <c r="Q171" s="11"/>
    </row>
    <row r="172" spans="2:17" x14ac:dyDescent="0.25">
      <c r="B172" s="170"/>
      <c r="D172" s="11"/>
      <c r="E172" s="11"/>
      <c r="F172" s="11"/>
      <c r="G172" s="11"/>
      <c r="H172" s="11"/>
      <c r="I172" s="11"/>
      <c r="K172" s="11"/>
      <c r="L172" s="11"/>
      <c r="M172" s="11"/>
      <c r="N172" s="11"/>
      <c r="O172" s="11"/>
      <c r="Q172" s="11"/>
    </row>
    <row r="173" spans="2:17" x14ac:dyDescent="0.25">
      <c r="B173" s="170"/>
      <c r="D173" s="11"/>
      <c r="E173" s="11"/>
      <c r="F173" s="11"/>
      <c r="G173" s="11"/>
      <c r="H173" s="11"/>
      <c r="I173" s="11"/>
      <c r="K173" s="11"/>
      <c r="L173" s="11"/>
      <c r="M173" s="11"/>
      <c r="N173" s="11"/>
      <c r="O173" s="11"/>
      <c r="Q173" s="11"/>
    </row>
    <row r="174" spans="2:17" x14ac:dyDescent="0.25">
      <c r="B174" s="170"/>
      <c r="D174" s="11"/>
      <c r="E174" s="11"/>
      <c r="F174" s="11"/>
      <c r="G174" s="11"/>
      <c r="H174" s="11"/>
      <c r="I174" s="11"/>
      <c r="K174" s="11"/>
      <c r="L174" s="11"/>
      <c r="M174" s="11"/>
      <c r="N174" s="11"/>
      <c r="O174" s="11"/>
      <c r="Q174" s="11"/>
    </row>
    <row r="175" spans="2:17" x14ac:dyDescent="0.25">
      <c r="B175" s="170"/>
      <c r="D175" s="11"/>
      <c r="E175" s="11"/>
      <c r="F175" s="11"/>
      <c r="G175" s="11"/>
      <c r="H175" s="11"/>
      <c r="I175" s="11"/>
      <c r="K175" s="11"/>
      <c r="L175" s="11"/>
      <c r="M175" s="11"/>
      <c r="N175" s="11"/>
      <c r="O175" s="11"/>
      <c r="Q175" s="11"/>
    </row>
    <row r="176" spans="2:17" x14ac:dyDescent="0.25">
      <c r="B176" s="170"/>
      <c r="D176" s="11"/>
      <c r="E176" s="11"/>
      <c r="F176" s="11"/>
      <c r="G176" s="11"/>
      <c r="H176" s="11"/>
      <c r="I176" s="11"/>
      <c r="K176" s="11"/>
      <c r="L176" s="11"/>
      <c r="M176" s="11"/>
      <c r="N176" s="11"/>
      <c r="O176" s="11"/>
      <c r="Q176" s="11"/>
    </row>
    <row r="177" spans="2:17" x14ac:dyDescent="0.25">
      <c r="B177" s="170"/>
      <c r="D177" s="11"/>
      <c r="E177" s="11"/>
      <c r="F177" s="11"/>
      <c r="G177" s="11"/>
      <c r="H177" s="11"/>
      <c r="I177" s="11"/>
      <c r="K177" s="11"/>
      <c r="L177" s="11"/>
      <c r="M177" s="11"/>
      <c r="N177" s="11"/>
      <c r="O177" s="11"/>
      <c r="Q177" s="11"/>
    </row>
    <row r="178" spans="2:17" x14ac:dyDescent="0.25">
      <c r="B178" s="170"/>
      <c r="D178" s="11"/>
      <c r="E178" s="11"/>
      <c r="F178" s="11"/>
      <c r="G178" s="11"/>
      <c r="H178" s="11"/>
      <c r="I178" s="11"/>
      <c r="K178" s="11"/>
      <c r="L178" s="11"/>
      <c r="M178" s="11"/>
      <c r="N178" s="11"/>
      <c r="O178" s="11"/>
      <c r="Q178" s="11"/>
    </row>
    <row r="179" spans="2:17" x14ac:dyDescent="0.25">
      <c r="B179" s="170"/>
      <c r="D179" s="11"/>
      <c r="E179" s="11"/>
      <c r="F179" s="11"/>
      <c r="G179" s="11"/>
      <c r="H179" s="11"/>
      <c r="I179" s="11"/>
      <c r="K179" s="11"/>
      <c r="L179" s="11"/>
      <c r="M179" s="11"/>
      <c r="N179" s="11"/>
      <c r="O179" s="11"/>
      <c r="Q179" s="11"/>
    </row>
    <row r="180" spans="2:17" x14ac:dyDescent="0.25">
      <c r="B180" s="170"/>
      <c r="D180" s="11"/>
      <c r="E180" s="11"/>
      <c r="F180" s="11"/>
      <c r="G180" s="11"/>
      <c r="H180" s="11"/>
      <c r="I180" s="11"/>
      <c r="K180" s="11"/>
      <c r="L180" s="11"/>
      <c r="M180" s="11"/>
      <c r="N180" s="11"/>
      <c r="O180" s="11"/>
      <c r="Q180" s="11"/>
    </row>
    <row r="181" spans="2:17" x14ac:dyDescent="0.25">
      <c r="B181" s="170"/>
      <c r="D181" s="11"/>
      <c r="E181" s="11"/>
      <c r="F181" s="11"/>
      <c r="G181" s="11"/>
      <c r="H181" s="11"/>
      <c r="I181" s="11"/>
      <c r="K181" s="11"/>
      <c r="L181" s="11"/>
      <c r="M181" s="11"/>
      <c r="N181" s="11"/>
      <c r="O181" s="11"/>
      <c r="Q181" s="11"/>
    </row>
    <row r="182" spans="2:17" x14ac:dyDescent="0.25">
      <c r="B182" s="170"/>
      <c r="D182" s="11"/>
      <c r="E182" s="11"/>
      <c r="F182" s="11"/>
      <c r="G182" s="11"/>
      <c r="H182" s="11"/>
      <c r="I182" s="11"/>
      <c r="K182" s="11"/>
      <c r="L182" s="11"/>
      <c r="M182" s="11"/>
      <c r="N182" s="11"/>
      <c r="O182" s="11"/>
      <c r="Q182" s="11"/>
    </row>
    <row r="183" spans="2:17" x14ac:dyDescent="0.25">
      <c r="B183" s="170"/>
      <c r="D183" s="11"/>
      <c r="E183" s="11"/>
      <c r="F183" s="11"/>
      <c r="G183" s="11"/>
      <c r="H183" s="11"/>
      <c r="I183" s="11"/>
      <c r="K183" s="11"/>
      <c r="L183" s="11"/>
      <c r="M183" s="11"/>
      <c r="N183" s="11"/>
      <c r="O183" s="11"/>
      <c r="Q183" s="11"/>
    </row>
    <row r="184" spans="2:17" x14ac:dyDescent="0.25">
      <c r="B184" s="170"/>
      <c r="D184" s="11"/>
      <c r="E184" s="11"/>
      <c r="F184" s="11"/>
      <c r="G184" s="11"/>
      <c r="H184" s="11"/>
      <c r="I184" s="11"/>
      <c r="K184" s="11"/>
      <c r="L184" s="11"/>
      <c r="M184" s="11"/>
      <c r="N184" s="11"/>
      <c r="O184" s="11"/>
      <c r="Q184" s="11"/>
    </row>
    <row r="185" spans="2:17" x14ac:dyDescent="0.25">
      <c r="B185" s="170"/>
      <c r="D185" s="11"/>
      <c r="E185" s="11"/>
      <c r="F185" s="11"/>
      <c r="G185" s="11"/>
      <c r="H185" s="11"/>
      <c r="I185" s="11"/>
      <c r="K185" s="11"/>
      <c r="L185" s="11"/>
      <c r="M185" s="11"/>
      <c r="N185" s="11"/>
      <c r="O185" s="11"/>
      <c r="Q185" s="11"/>
    </row>
    <row r="186" spans="2:17" x14ac:dyDescent="0.25">
      <c r="B186" s="170"/>
      <c r="D186" s="11"/>
      <c r="E186" s="11"/>
      <c r="F186" s="11"/>
      <c r="G186" s="11"/>
      <c r="H186" s="11"/>
      <c r="I186" s="11"/>
      <c r="K186" s="11"/>
      <c r="L186" s="11"/>
      <c r="M186" s="11"/>
      <c r="N186" s="11"/>
      <c r="O186" s="11"/>
      <c r="Q186" s="11"/>
    </row>
    <row r="187" spans="2:17" x14ac:dyDescent="0.25">
      <c r="B187" s="170"/>
      <c r="D187" s="11"/>
      <c r="E187" s="11"/>
      <c r="F187" s="11"/>
      <c r="G187" s="11"/>
      <c r="H187" s="11"/>
      <c r="I187" s="11"/>
      <c r="K187" s="11"/>
      <c r="L187" s="11"/>
      <c r="M187" s="11"/>
      <c r="N187" s="11"/>
      <c r="O187" s="11"/>
      <c r="Q187" s="11"/>
    </row>
    <row r="188" spans="2:17" x14ac:dyDescent="0.25">
      <c r="B188" s="170"/>
      <c r="D188" s="11"/>
      <c r="E188" s="11"/>
      <c r="F188" s="11"/>
      <c r="G188" s="11"/>
      <c r="H188" s="11"/>
      <c r="I188" s="11"/>
      <c r="K188" s="11"/>
      <c r="L188" s="11"/>
      <c r="M188" s="11"/>
      <c r="N188" s="11"/>
      <c r="O188" s="11"/>
      <c r="Q188" s="11"/>
    </row>
    <row r="189" spans="2:17" x14ac:dyDescent="0.25">
      <c r="B189" s="170"/>
      <c r="D189" s="11"/>
      <c r="E189" s="11"/>
      <c r="F189" s="11"/>
      <c r="G189" s="11"/>
      <c r="H189" s="11"/>
      <c r="I189" s="11"/>
      <c r="K189" s="11"/>
      <c r="L189" s="11"/>
      <c r="M189" s="11"/>
      <c r="N189" s="11"/>
      <c r="O189" s="11"/>
      <c r="Q189" s="11"/>
    </row>
    <row r="190" spans="2:17" x14ac:dyDescent="0.25">
      <c r="B190" s="170"/>
      <c r="D190" s="11"/>
      <c r="E190" s="11"/>
      <c r="F190" s="11"/>
      <c r="G190" s="11"/>
      <c r="H190" s="11"/>
      <c r="I190" s="11"/>
      <c r="K190" s="11"/>
      <c r="L190" s="11"/>
      <c r="M190" s="11"/>
      <c r="N190" s="11"/>
      <c r="O190" s="11"/>
      <c r="Q190" s="11"/>
    </row>
    <row r="191" spans="2:17" x14ac:dyDescent="0.25">
      <c r="B191" s="170"/>
      <c r="D191" s="11"/>
      <c r="E191" s="11"/>
      <c r="F191" s="11"/>
      <c r="G191" s="11"/>
      <c r="H191" s="11"/>
      <c r="I191" s="11"/>
      <c r="K191" s="11"/>
      <c r="L191" s="11"/>
      <c r="M191" s="11"/>
      <c r="N191" s="11"/>
      <c r="O191" s="11"/>
      <c r="Q191" s="11"/>
    </row>
    <row r="192" spans="2:17" x14ac:dyDescent="0.25">
      <c r="B192" s="170"/>
      <c r="D192" s="11"/>
      <c r="E192" s="11"/>
      <c r="F192" s="11"/>
      <c r="G192" s="11"/>
      <c r="H192" s="11"/>
      <c r="I192" s="11"/>
      <c r="K192" s="11"/>
      <c r="L192" s="11"/>
      <c r="M192" s="11"/>
      <c r="N192" s="11"/>
      <c r="O192" s="11"/>
      <c r="Q192" s="11"/>
    </row>
    <row r="193" spans="2:17" x14ac:dyDescent="0.25">
      <c r="B193" s="170"/>
      <c r="D193" s="11"/>
      <c r="E193" s="11"/>
      <c r="F193" s="11"/>
      <c r="G193" s="11"/>
      <c r="H193" s="11"/>
      <c r="I193" s="11"/>
      <c r="K193" s="11"/>
      <c r="L193" s="11"/>
      <c r="M193" s="11"/>
      <c r="N193" s="11"/>
      <c r="O193" s="11"/>
      <c r="Q193" s="11"/>
    </row>
    <row r="194" spans="2:17" x14ac:dyDescent="0.25">
      <c r="B194" s="170"/>
      <c r="D194" s="11"/>
      <c r="E194" s="11"/>
      <c r="F194" s="11"/>
      <c r="G194" s="11"/>
      <c r="H194" s="11"/>
      <c r="I194" s="11"/>
      <c r="K194" s="11"/>
      <c r="L194" s="11"/>
      <c r="M194" s="11"/>
      <c r="N194" s="11"/>
      <c r="O194" s="11"/>
      <c r="Q194" s="11"/>
    </row>
    <row r="195" spans="2:17" x14ac:dyDescent="0.25">
      <c r="B195" s="170"/>
      <c r="D195" s="11"/>
      <c r="E195" s="11"/>
      <c r="F195" s="11"/>
      <c r="G195" s="11"/>
      <c r="H195" s="11"/>
      <c r="I195" s="11"/>
      <c r="K195" s="11"/>
      <c r="L195" s="11"/>
      <c r="M195" s="11"/>
      <c r="N195" s="11"/>
      <c r="O195" s="11"/>
      <c r="Q195" s="11"/>
    </row>
    <row r="196" spans="2:17" x14ac:dyDescent="0.25">
      <c r="B196" s="170"/>
      <c r="D196" s="11"/>
      <c r="E196" s="11"/>
      <c r="F196" s="11"/>
      <c r="G196" s="11"/>
      <c r="H196" s="11"/>
      <c r="I196" s="11"/>
      <c r="K196" s="11"/>
      <c r="L196" s="11"/>
      <c r="M196" s="11"/>
      <c r="N196" s="11"/>
      <c r="O196" s="11"/>
      <c r="Q196" s="11"/>
    </row>
    <row r="197" spans="2:17" x14ac:dyDescent="0.25">
      <c r="B197" s="170"/>
      <c r="D197" s="11"/>
      <c r="E197" s="11"/>
      <c r="F197" s="11"/>
      <c r="G197" s="11"/>
      <c r="H197" s="11"/>
      <c r="I197" s="11"/>
      <c r="K197" s="11"/>
      <c r="L197" s="11"/>
      <c r="M197" s="11"/>
      <c r="N197" s="11"/>
      <c r="O197" s="11"/>
      <c r="Q197" s="11"/>
    </row>
    <row r="198" spans="2:17" x14ac:dyDescent="0.25">
      <c r="B198" s="170"/>
      <c r="D198" s="11"/>
      <c r="E198" s="11"/>
      <c r="F198" s="11"/>
      <c r="G198" s="11"/>
      <c r="H198" s="11"/>
      <c r="I198" s="11"/>
      <c r="K198" s="11"/>
      <c r="L198" s="11"/>
      <c r="M198" s="11"/>
      <c r="N198" s="11"/>
      <c r="O198" s="11"/>
      <c r="Q198" s="11"/>
    </row>
    <row r="199" spans="2:17" x14ac:dyDescent="0.25">
      <c r="B199" s="170"/>
      <c r="D199" s="11"/>
      <c r="E199" s="11"/>
      <c r="F199" s="11"/>
      <c r="G199" s="11"/>
      <c r="H199" s="11"/>
      <c r="I199" s="11"/>
      <c r="K199" s="11"/>
      <c r="L199" s="11"/>
      <c r="M199" s="11"/>
      <c r="N199" s="11"/>
      <c r="O199" s="11"/>
      <c r="Q199" s="11"/>
    </row>
    <row r="200" spans="2:17" x14ac:dyDescent="0.25">
      <c r="B200" s="170"/>
      <c r="D200" s="11"/>
      <c r="E200" s="11"/>
      <c r="F200" s="11"/>
      <c r="G200" s="11"/>
      <c r="H200" s="11"/>
      <c r="I200" s="11"/>
      <c r="K200" s="11"/>
      <c r="L200" s="11"/>
      <c r="M200" s="11"/>
      <c r="N200" s="11"/>
      <c r="O200" s="11"/>
      <c r="Q200" s="11"/>
    </row>
    <row r="201" spans="2:17" x14ac:dyDescent="0.25">
      <c r="B201" s="170"/>
      <c r="D201" s="11"/>
      <c r="E201" s="11"/>
      <c r="F201" s="11"/>
      <c r="G201" s="11"/>
      <c r="H201" s="11"/>
      <c r="I201" s="11"/>
      <c r="K201" s="11"/>
      <c r="L201" s="11"/>
      <c r="M201" s="11"/>
      <c r="N201" s="11"/>
      <c r="O201" s="11"/>
      <c r="Q201" s="11"/>
    </row>
    <row r="202" spans="2:17" x14ac:dyDescent="0.25">
      <c r="B202" s="170"/>
      <c r="D202" s="11"/>
      <c r="E202" s="11"/>
      <c r="F202" s="11"/>
      <c r="G202" s="11"/>
      <c r="H202" s="11"/>
      <c r="I202" s="11"/>
      <c r="K202" s="11"/>
      <c r="L202" s="11"/>
      <c r="M202" s="11"/>
      <c r="N202" s="11"/>
      <c r="O202" s="11"/>
      <c r="Q202" s="11"/>
    </row>
    <row r="203" spans="2:17" x14ac:dyDescent="0.25">
      <c r="B203" s="170"/>
      <c r="D203" s="11"/>
      <c r="E203" s="11"/>
      <c r="F203" s="11"/>
      <c r="G203" s="11"/>
      <c r="H203" s="11"/>
      <c r="I203" s="11"/>
      <c r="K203" s="11"/>
      <c r="L203" s="11"/>
      <c r="M203" s="11"/>
      <c r="N203" s="11"/>
      <c r="O203" s="11"/>
      <c r="Q203" s="11"/>
    </row>
  </sheetData>
  <mergeCells count="13">
    <mergeCell ref="J6:J7"/>
    <mergeCell ref="K6:O6"/>
    <mergeCell ref="A159:J159"/>
    <mergeCell ref="A1:J1"/>
    <mergeCell ref="A2:J2"/>
    <mergeCell ref="A3:J3"/>
    <mergeCell ref="G4:J4"/>
    <mergeCell ref="G5:J5"/>
    <mergeCell ref="A6:A7"/>
    <mergeCell ref="B6:B7"/>
    <mergeCell ref="C6:C7"/>
    <mergeCell ref="E6:G6"/>
    <mergeCell ref="H6:H7"/>
  </mergeCells>
  <conditionalFormatting sqref="C59:C64 C154:G154 H1:I3 I10:I13 H10:H18 I153:I154 H6:I9 C153:F153 D117:G120 D126:G126">
    <cfRule type="cellIs" dxfId="154" priority="77" operator="lessThan">
      <formula>0</formula>
    </cfRule>
  </conditionalFormatting>
  <conditionalFormatting sqref="C14:E16 C18:F18 I18 I14:I16">
    <cfRule type="cellIs" dxfId="153" priority="74" operator="lessThan">
      <formula>0</formula>
    </cfRule>
  </conditionalFormatting>
  <conditionalFormatting sqref="I22:I29 C22:C29">
    <cfRule type="cellIs" dxfId="152" priority="73" operator="lessThan">
      <formula>0</formula>
    </cfRule>
  </conditionalFormatting>
  <conditionalFormatting sqref="C32:C58 I32:I58">
    <cfRule type="cellIs" dxfId="151" priority="72" operator="lessThan">
      <formula>0</formula>
    </cfRule>
  </conditionalFormatting>
  <conditionalFormatting sqref="C67:C74 I67:I74">
    <cfRule type="cellIs" dxfId="150" priority="71" operator="lessThan">
      <formula>0</formula>
    </cfRule>
  </conditionalFormatting>
  <conditionalFormatting sqref="C77:C104 I77:I104">
    <cfRule type="cellIs" dxfId="149" priority="70" operator="lessThan">
      <formula>0</formula>
    </cfRule>
  </conditionalFormatting>
  <conditionalFormatting sqref="C107:C114 I107:I114">
    <cfRule type="cellIs" dxfId="148" priority="69" operator="lessThan">
      <formula>0</formula>
    </cfRule>
  </conditionalFormatting>
  <conditionalFormatting sqref="C117:C123 I117:I123">
    <cfRule type="cellIs" dxfId="147" priority="67" operator="lessThan">
      <formula>0</formula>
    </cfRule>
  </conditionalFormatting>
  <conditionalFormatting sqref="C126:C130 I126:I130">
    <cfRule type="cellIs" dxfId="146" priority="68" operator="lessThan">
      <formula>0</formula>
    </cfRule>
  </conditionalFormatting>
  <conditionalFormatting sqref="C145:F151 I133:I151 C133:C144">
    <cfRule type="cellIs" dxfId="145" priority="66" operator="lessThan">
      <formula>0</formula>
    </cfRule>
  </conditionalFormatting>
  <conditionalFormatting sqref="H20:I21 I59:I66 I75:I76 I105:I106 I115:I116 I125 I131 I19 C9:E13 H10:H18 G9:H9 G10:G15">
    <cfRule type="cellIs" dxfId="144" priority="79" operator="lessThan">
      <formula>0</formula>
    </cfRule>
  </conditionalFormatting>
  <conditionalFormatting sqref="I30:I31">
    <cfRule type="cellIs" dxfId="143" priority="78" operator="lessThan">
      <formula>0</formula>
    </cfRule>
  </conditionalFormatting>
  <conditionalFormatting sqref="H155:I1048576">
    <cfRule type="cellIs" dxfId="142" priority="75" operator="lessThan">
      <formula>0</formula>
    </cfRule>
  </conditionalFormatting>
  <conditionalFormatting sqref="I124">
    <cfRule type="cellIs" dxfId="141" priority="76" operator="lessThan">
      <formula>0</formula>
    </cfRule>
  </conditionalFormatting>
  <conditionalFormatting sqref="C152:F152 I152">
    <cfRule type="cellIs" dxfId="140" priority="65" operator="lessThan">
      <formula>0</formula>
    </cfRule>
  </conditionalFormatting>
  <conditionalFormatting sqref="C17:F17 I17">
    <cfRule type="cellIs" dxfId="139" priority="64" operator="lessThan">
      <formula>0</formula>
    </cfRule>
  </conditionalFormatting>
  <conditionalFormatting sqref="K3:K5">
    <cfRule type="cellIs" dxfId="138" priority="63" operator="lessThan">
      <formula>0</formula>
    </cfRule>
  </conditionalFormatting>
  <conditionalFormatting sqref="D97:F104">
    <cfRule type="cellIs" dxfId="137" priority="28" operator="lessThan">
      <formula>0</formula>
    </cfRule>
  </conditionalFormatting>
  <conditionalFormatting sqref="D67:F94">
    <cfRule type="cellIs" dxfId="136" priority="29" operator="lessThan">
      <formula>0</formula>
    </cfRule>
  </conditionalFormatting>
  <conditionalFormatting sqref="D107:F113">
    <cfRule type="cellIs" dxfId="135" priority="26" operator="lessThan">
      <formula>0</formula>
    </cfRule>
  </conditionalFormatting>
  <conditionalFormatting sqref="D142:F142">
    <cfRule type="cellIs" dxfId="134" priority="24" operator="lessThan">
      <formula>0</formula>
    </cfRule>
  </conditionalFormatting>
  <conditionalFormatting sqref="D123:F125 D127:F141">
    <cfRule type="cellIs" dxfId="133" priority="25" operator="lessThan">
      <formula>0</formula>
    </cfRule>
  </conditionalFormatting>
  <conditionalFormatting sqref="H22:H54">
    <cfRule type="cellIs" dxfId="132" priority="22" operator="lessThan">
      <formula>0</formula>
    </cfRule>
  </conditionalFormatting>
  <conditionalFormatting sqref="H22:H54">
    <cfRule type="cellIs" dxfId="131" priority="23" operator="lessThan">
      <formula>0</formula>
    </cfRule>
  </conditionalFormatting>
  <conditionalFormatting sqref="H57:H58 H60:H64">
    <cfRule type="cellIs" dxfId="130" priority="20" operator="lessThan">
      <formula>0</formula>
    </cfRule>
  </conditionalFormatting>
  <conditionalFormatting sqref="H57:H58 H60:H64">
    <cfRule type="cellIs" dxfId="129" priority="21" operator="lessThan">
      <formula>0</formula>
    </cfRule>
  </conditionalFormatting>
  <conditionalFormatting sqref="H59">
    <cfRule type="cellIs" dxfId="128" priority="18" operator="lessThan">
      <formula>0</formula>
    </cfRule>
  </conditionalFormatting>
  <conditionalFormatting sqref="H59">
    <cfRule type="cellIs" dxfId="127" priority="19" operator="lessThan">
      <formula>0</formula>
    </cfRule>
  </conditionalFormatting>
  <conditionalFormatting sqref="H67:H94">
    <cfRule type="cellIs" dxfId="126" priority="16" operator="lessThan">
      <formula>0</formula>
    </cfRule>
  </conditionalFormatting>
  <conditionalFormatting sqref="H67:H94">
    <cfRule type="cellIs" dxfId="125" priority="17" operator="lessThan">
      <formula>0</formula>
    </cfRule>
  </conditionalFormatting>
  <conditionalFormatting sqref="H97:H104">
    <cfRule type="cellIs" dxfId="124" priority="14" operator="lessThan">
      <formula>0</formula>
    </cfRule>
  </conditionalFormatting>
  <conditionalFormatting sqref="H97:H104">
    <cfRule type="cellIs" dxfId="123" priority="15" operator="lessThan">
      <formula>0</formula>
    </cfRule>
  </conditionalFormatting>
  <conditionalFormatting sqref="H145:H154">
    <cfRule type="cellIs" dxfId="122" priority="45" operator="lessThan">
      <formula>0</formula>
    </cfRule>
  </conditionalFormatting>
  <conditionalFormatting sqref="H145:H154">
    <cfRule type="cellIs" dxfId="121" priority="46" operator="lessThan">
      <formula>0</formula>
    </cfRule>
  </conditionalFormatting>
  <conditionalFormatting sqref="G16:G18">
    <cfRule type="cellIs" dxfId="120" priority="44" operator="lessThan">
      <formula>0</formula>
    </cfRule>
  </conditionalFormatting>
  <conditionalFormatting sqref="H116:H120">
    <cfRule type="cellIs" dxfId="119" priority="10" operator="lessThan">
      <formula>0</formula>
    </cfRule>
  </conditionalFormatting>
  <conditionalFormatting sqref="H123:H144">
    <cfRule type="cellIs" dxfId="118" priority="9" operator="lessThan">
      <formula>0</formula>
    </cfRule>
  </conditionalFormatting>
  <conditionalFormatting sqref="H123:H144">
    <cfRule type="cellIs" dxfId="117" priority="8" operator="lessThan">
      <formula>0</formula>
    </cfRule>
  </conditionalFormatting>
  <conditionalFormatting sqref="G22:G54">
    <cfRule type="cellIs" dxfId="116" priority="7" operator="lessThan">
      <formula>0</formula>
    </cfRule>
  </conditionalFormatting>
  <conditionalFormatting sqref="G57:G64">
    <cfRule type="cellIs" dxfId="115" priority="6" operator="lessThan">
      <formula>0</formula>
    </cfRule>
  </conditionalFormatting>
  <conditionalFormatting sqref="G67:G94">
    <cfRule type="cellIs" dxfId="114" priority="5" operator="lessThan">
      <formula>0</formula>
    </cfRule>
  </conditionalFormatting>
  <conditionalFormatting sqref="G97:G104">
    <cfRule type="cellIs" dxfId="113" priority="4" operator="lessThan">
      <formula>0</formula>
    </cfRule>
  </conditionalFormatting>
  <conditionalFormatting sqref="G145:G153">
    <cfRule type="cellIs" dxfId="112" priority="36" operator="lessThan">
      <formula>0</formula>
    </cfRule>
  </conditionalFormatting>
  <conditionalFormatting sqref="F16">
    <cfRule type="cellIs" dxfId="111" priority="34" operator="lessThan">
      <formula>0</formula>
    </cfRule>
  </conditionalFormatting>
  <conditionalFormatting sqref="F9:F15">
    <cfRule type="cellIs" dxfId="110" priority="35" operator="lessThan">
      <formula>0</formula>
    </cfRule>
  </conditionalFormatting>
  <conditionalFormatting sqref="D49:F54 D144:G144 D143:F143">
    <cfRule type="cellIs" dxfId="109" priority="32" operator="lessThan">
      <formula>0</formula>
    </cfRule>
  </conditionalFormatting>
  <conditionalFormatting sqref="D22:F48">
    <cfRule type="cellIs" dxfId="108" priority="31" operator="lessThan">
      <formula>0</formula>
    </cfRule>
  </conditionalFormatting>
  <conditionalFormatting sqref="D57:F64">
    <cfRule type="cellIs" dxfId="107" priority="30" operator="lessThan">
      <formula>0</formula>
    </cfRule>
  </conditionalFormatting>
  <conditionalFormatting sqref="H56 H65:H66 H96 H106 H115">
    <cfRule type="cellIs" dxfId="106" priority="33" operator="lessThan">
      <formula>0</formula>
    </cfRule>
  </conditionalFormatting>
  <conditionalFormatting sqref="H107:H113">
    <cfRule type="cellIs" dxfId="105" priority="12" operator="lessThan">
      <formula>0</formula>
    </cfRule>
  </conditionalFormatting>
  <conditionalFormatting sqref="H107:H113">
    <cfRule type="cellIs" dxfId="104" priority="13" operator="lessThan">
      <formula>0</formula>
    </cfRule>
  </conditionalFormatting>
  <conditionalFormatting sqref="H116:H120">
    <cfRule type="cellIs" dxfId="103" priority="11" operator="lessThan">
      <formula>0</formula>
    </cfRule>
  </conditionalFormatting>
  <conditionalFormatting sqref="G107:G113">
    <cfRule type="cellIs" dxfId="102" priority="3" operator="lessThan">
      <formula>0</formula>
    </cfRule>
  </conditionalFormatting>
  <conditionalFormatting sqref="G123:G125 G127:G143">
    <cfRule type="cellIs" dxfId="101" priority="1" operator="lessThan">
      <formula>0</formula>
    </cfRule>
  </conditionalFormatting>
  <printOptions horizontalCentered="1"/>
  <pageMargins left="0.31496062992125984" right="0.31496062992125984" top="0.35433070866141736" bottom="0.35433070866141736" header="0" footer="0"/>
  <pageSetup paperSize="9" scale="46" orientation="portrait" r:id="rId1"/>
  <rowBreaks count="2" manualBreakCount="2">
    <brk id="65" max="14" man="1"/>
    <brk id="13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topLeftCell="A14" workbookViewId="0">
      <selection activeCell="C33" sqref="C33"/>
    </sheetView>
  </sheetViews>
  <sheetFormatPr defaultRowHeight="15" x14ac:dyDescent="0.25"/>
  <cols>
    <col min="1" max="4" width="9.140625" style="211"/>
    <col min="5" max="5" width="13" style="211" customWidth="1"/>
    <col min="6" max="6" width="9.7109375" style="211" bestFit="1" customWidth="1"/>
    <col min="7" max="7" width="14.28515625" style="211" customWidth="1"/>
    <col min="8" max="8" width="16.7109375" style="211" customWidth="1"/>
    <col min="9" max="10" width="9.140625" style="211"/>
    <col min="11" max="11" width="10.28515625" style="211" bestFit="1" customWidth="1"/>
    <col min="12" max="13" width="9.140625" style="211"/>
    <col min="14" max="14" width="10.28515625" style="211" bestFit="1" customWidth="1"/>
    <col min="15" max="16384" width="9.140625" style="211"/>
  </cols>
  <sheetData>
    <row r="1" spans="1:19" ht="21" x14ac:dyDescent="0.25">
      <c r="A1" s="441" t="s">
        <v>0</v>
      </c>
      <c r="B1" s="441"/>
      <c r="C1" s="441"/>
      <c r="D1" s="441"/>
      <c r="E1" s="441"/>
      <c r="F1" s="441"/>
      <c r="G1" s="441"/>
      <c r="H1" s="441"/>
      <c r="I1" s="441"/>
      <c r="J1" s="441"/>
      <c r="K1" s="441"/>
      <c r="L1" s="441"/>
      <c r="M1" s="441"/>
      <c r="N1" s="441"/>
      <c r="O1" s="441"/>
      <c r="P1" s="441"/>
      <c r="Q1" s="441"/>
    </row>
    <row r="2" spans="1:19" ht="21" x14ac:dyDescent="0.25">
      <c r="A2" s="441" t="s">
        <v>1</v>
      </c>
      <c r="B2" s="441"/>
      <c r="C2" s="441"/>
      <c r="D2" s="441"/>
      <c r="E2" s="441"/>
      <c r="F2" s="441"/>
      <c r="G2" s="441"/>
      <c r="H2" s="441"/>
      <c r="I2" s="441"/>
      <c r="J2" s="441"/>
      <c r="K2" s="441"/>
      <c r="L2" s="441"/>
      <c r="M2" s="441"/>
      <c r="N2" s="441"/>
      <c r="O2" s="441"/>
      <c r="P2" s="441"/>
      <c r="Q2" s="441"/>
    </row>
    <row r="3" spans="1:19" ht="21" x14ac:dyDescent="0.25">
      <c r="A3" s="441" t="s">
        <v>2</v>
      </c>
      <c r="B3" s="441"/>
      <c r="C3" s="441"/>
      <c r="D3" s="441"/>
      <c r="E3" s="441"/>
      <c r="F3" s="441"/>
      <c r="G3" s="441"/>
      <c r="H3" s="441"/>
      <c r="I3" s="441"/>
      <c r="J3" s="441"/>
      <c r="K3" s="441"/>
      <c r="L3" s="441"/>
      <c r="M3" s="441"/>
      <c r="N3" s="441"/>
      <c r="O3" s="441"/>
      <c r="P3" s="441"/>
      <c r="Q3" s="441"/>
    </row>
    <row r="4" spans="1:19" ht="18.75" x14ac:dyDescent="0.25">
      <c r="A4" s="442" t="s">
        <v>3</v>
      </c>
      <c r="B4" s="442"/>
      <c r="C4" s="442"/>
      <c r="D4" s="442"/>
      <c r="E4" s="442"/>
      <c r="F4" s="442"/>
      <c r="G4" s="442"/>
      <c r="H4" s="442"/>
      <c r="I4" s="442"/>
      <c r="J4" s="442"/>
      <c r="K4" s="442"/>
      <c r="L4" s="442"/>
      <c r="M4" s="442"/>
      <c r="N4" s="442"/>
      <c r="O4" s="442"/>
      <c r="P4" s="442"/>
      <c r="Q4" s="442"/>
    </row>
    <row r="5" spans="1:19" ht="21" x14ac:dyDescent="0.25">
      <c r="A5" s="366" t="s">
        <v>4</v>
      </c>
      <c r="B5" s="366"/>
      <c r="C5" s="366"/>
      <c r="D5" s="366"/>
      <c r="E5" s="366"/>
      <c r="F5" s="366"/>
      <c r="G5" s="366"/>
      <c r="H5" s="366"/>
      <c r="I5" s="366"/>
      <c r="J5" s="366"/>
      <c r="K5" s="366"/>
      <c r="L5" s="366"/>
      <c r="M5" s="366"/>
      <c r="N5" s="366"/>
      <c r="O5" s="244"/>
      <c r="P5" s="244"/>
      <c r="Q5" s="244"/>
    </row>
    <row r="6" spans="1:19" ht="21" x14ac:dyDescent="0.25">
      <c r="A6" s="439" t="s">
        <v>5</v>
      </c>
      <c r="B6" s="439"/>
      <c r="C6" s="440" t="s">
        <v>1063</v>
      </c>
      <c r="D6" s="440"/>
      <c r="E6" s="440"/>
      <c r="F6" s="213"/>
      <c r="G6" s="213"/>
      <c r="H6" s="213"/>
      <c r="I6" s="213"/>
      <c r="J6" s="213"/>
      <c r="K6" s="213"/>
      <c r="L6" s="213"/>
      <c r="M6" s="213"/>
      <c r="N6" s="213"/>
      <c r="O6" s="213"/>
      <c r="P6" s="213"/>
      <c r="Q6" s="213"/>
    </row>
    <row r="7" spans="1:19" ht="21" x14ac:dyDescent="0.25">
      <c r="A7" s="439" t="s">
        <v>7</v>
      </c>
      <c r="B7" s="439"/>
      <c r="C7" s="440" t="s">
        <v>8</v>
      </c>
      <c r="D7" s="440"/>
      <c r="E7" s="440"/>
      <c r="F7" s="213"/>
      <c r="G7" s="213"/>
      <c r="H7" s="213"/>
      <c r="I7" s="213"/>
      <c r="J7" s="213"/>
      <c r="K7" s="213"/>
      <c r="L7" s="213"/>
      <c r="M7" s="213"/>
      <c r="N7" s="213"/>
      <c r="O7" s="213"/>
      <c r="P7" s="213"/>
      <c r="Q7" s="213"/>
    </row>
    <row r="8" spans="1:19" ht="21" x14ac:dyDescent="0.25">
      <c r="A8" s="439" t="s">
        <v>9</v>
      </c>
      <c r="B8" s="439"/>
      <c r="C8" s="440" t="s">
        <v>10</v>
      </c>
      <c r="D8" s="440"/>
      <c r="E8" s="440"/>
      <c r="F8" s="213"/>
      <c r="G8" s="213"/>
      <c r="H8" s="213"/>
      <c r="I8" s="213"/>
      <c r="J8" s="213"/>
      <c r="K8" s="213"/>
      <c r="L8" s="213"/>
      <c r="M8" s="213"/>
      <c r="N8" s="213"/>
      <c r="O8" s="213"/>
      <c r="P8" s="213"/>
      <c r="Q8" s="213"/>
    </row>
    <row r="9" spans="1:19" ht="21" x14ac:dyDescent="0.25">
      <c r="A9" s="439" t="s">
        <v>11</v>
      </c>
      <c r="B9" s="439"/>
      <c r="C9" s="440" t="s">
        <v>1064</v>
      </c>
      <c r="D9" s="440"/>
      <c r="E9" s="440"/>
      <c r="F9" s="213"/>
      <c r="G9" s="213"/>
      <c r="H9" s="213"/>
      <c r="I9" s="213"/>
      <c r="J9" s="213"/>
      <c r="K9" s="213"/>
      <c r="L9" s="213"/>
      <c r="M9" s="213"/>
      <c r="N9" s="213"/>
      <c r="O9" s="213"/>
      <c r="P9" s="213"/>
      <c r="Q9" s="213"/>
    </row>
    <row r="10" spans="1:19" ht="21" x14ac:dyDescent="0.25">
      <c r="A10" s="439" t="s">
        <v>13</v>
      </c>
      <c r="B10" s="439"/>
      <c r="C10" s="440" t="s">
        <v>10</v>
      </c>
      <c r="D10" s="440"/>
      <c r="E10" s="440"/>
      <c r="F10" s="213"/>
      <c r="G10" s="213"/>
      <c r="H10" s="213"/>
      <c r="I10" s="213"/>
      <c r="J10" s="213"/>
      <c r="K10" s="213"/>
      <c r="L10" s="213"/>
      <c r="M10" s="213"/>
      <c r="N10" s="213"/>
      <c r="O10" s="213"/>
      <c r="P10" s="213"/>
      <c r="Q10" s="213"/>
    </row>
    <row r="11" spans="1:19" ht="63" x14ac:dyDescent="0.25">
      <c r="A11" s="214" t="s">
        <v>14</v>
      </c>
      <c r="B11" s="214" t="s">
        <v>15</v>
      </c>
      <c r="C11" s="214" t="s">
        <v>16</v>
      </c>
      <c r="D11" s="214" t="s">
        <v>17</v>
      </c>
      <c r="E11" s="214" t="s">
        <v>19</v>
      </c>
      <c r="F11" s="214" t="s">
        <v>20</v>
      </c>
      <c r="G11" s="214" t="s">
        <v>21</v>
      </c>
      <c r="H11" s="214" t="s">
        <v>22</v>
      </c>
      <c r="I11" s="214" t="s">
        <v>23</v>
      </c>
      <c r="J11" s="214" t="s">
        <v>24</v>
      </c>
      <c r="K11" s="214" t="s">
        <v>25</v>
      </c>
      <c r="L11" s="214" t="s">
        <v>26</v>
      </c>
      <c r="M11" s="214" t="s">
        <v>27</v>
      </c>
      <c r="N11" s="214" t="s">
        <v>28</v>
      </c>
      <c r="O11" s="214" t="s">
        <v>29</v>
      </c>
      <c r="P11" s="214" t="s">
        <v>30</v>
      </c>
      <c r="Q11" s="215" t="s">
        <v>31</v>
      </c>
    </row>
    <row r="12" spans="1:19" x14ac:dyDescent="0.25">
      <c r="A12" s="217">
        <v>1</v>
      </c>
      <c r="B12" s="243" t="s">
        <v>68</v>
      </c>
      <c r="C12" s="243" t="s">
        <v>67</v>
      </c>
      <c r="D12" s="243">
        <v>250</v>
      </c>
      <c r="E12" s="243">
        <v>239</v>
      </c>
      <c r="F12" s="217">
        <f>0.3+0.25</f>
        <v>0.55000000000000004</v>
      </c>
      <c r="G12" s="259">
        <v>1.25</v>
      </c>
      <c r="H12" s="256"/>
      <c r="I12" s="256"/>
      <c r="J12" s="256"/>
      <c r="K12" s="256"/>
      <c r="L12" s="256"/>
      <c r="M12" s="256"/>
      <c r="N12" s="256"/>
      <c r="O12" s="256"/>
      <c r="P12" s="256"/>
      <c r="Q12" s="256"/>
      <c r="S12" s="211">
        <v>55</v>
      </c>
    </row>
    <row r="13" spans="1:19" x14ac:dyDescent="0.25">
      <c r="A13" s="217">
        <f>1+A12</f>
        <v>2</v>
      </c>
      <c r="B13" s="243" t="s">
        <v>67</v>
      </c>
      <c r="C13" s="243" t="s">
        <v>40</v>
      </c>
      <c r="D13" s="243">
        <v>250</v>
      </c>
      <c r="E13" s="243">
        <v>54</v>
      </c>
      <c r="F13" s="217">
        <f t="shared" ref="F13:F14" si="0">0.3+0.25</f>
        <v>0.55000000000000004</v>
      </c>
      <c r="G13" s="259">
        <v>1.25</v>
      </c>
      <c r="H13" s="256"/>
      <c r="I13" s="256"/>
      <c r="J13" s="256"/>
      <c r="K13" s="256"/>
      <c r="L13" s="256"/>
      <c r="M13" s="256"/>
      <c r="N13" s="256"/>
      <c r="O13" s="256"/>
      <c r="P13" s="256"/>
      <c r="Q13" s="256"/>
      <c r="S13" s="211">
        <v>66</v>
      </c>
    </row>
    <row r="14" spans="1:19" x14ac:dyDescent="0.25">
      <c r="A14" s="217">
        <v>3</v>
      </c>
      <c r="B14" s="243" t="s">
        <v>40</v>
      </c>
      <c r="C14" s="243" t="s">
        <v>70</v>
      </c>
      <c r="D14" s="243">
        <v>250</v>
      </c>
      <c r="E14" s="243">
        <v>159</v>
      </c>
      <c r="F14" s="217">
        <f t="shared" si="0"/>
        <v>0.55000000000000004</v>
      </c>
      <c r="G14" s="259">
        <v>1.25</v>
      </c>
      <c r="H14" s="256"/>
      <c r="I14" s="256"/>
      <c r="J14" s="256"/>
      <c r="K14" s="256"/>
      <c r="L14" s="256"/>
      <c r="M14" s="256"/>
      <c r="N14" s="256"/>
      <c r="O14" s="256"/>
      <c r="P14" s="256"/>
      <c r="Q14" s="256"/>
      <c r="S14" s="211">
        <v>44</v>
      </c>
    </row>
    <row r="15" spans="1:19" x14ac:dyDescent="0.25">
      <c r="A15" s="217">
        <v>4</v>
      </c>
      <c r="B15" s="243" t="s">
        <v>1065</v>
      </c>
      <c r="C15" s="243" t="s">
        <v>1066</v>
      </c>
      <c r="D15" s="243">
        <v>63</v>
      </c>
      <c r="E15" s="243">
        <v>200</v>
      </c>
      <c r="F15" s="217">
        <v>0.36299999999999999</v>
      </c>
      <c r="G15" s="259">
        <v>1.06</v>
      </c>
      <c r="H15" s="256"/>
      <c r="I15" s="256"/>
      <c r="J15" s="256"/>
      <c r="K15" s="256"/>
      <c r="L15" s="256"/>
      <c r="M15" s="256"/>
      <c r="N15" s="256"/>
      <c r="O15" s="256"/>
      <c r="P15" s="256"/>
      <c r="Q15" s="256"/>
      <c r="S15" s="211">
        <v>33</v>
      </c>
    </row>
    <row r="16" spans="1:19" x14ac:dyDescent="0.25">
      <c r="A16" s="257">
        <v>5</v>
      </c>
      <c r="B16" s="243">
        <v>176</v>
      </c>
      <c r="C16" s="243">
        <v>177</v>
      </c>
      <c r="D16" s="258">
        <v>63</v>
      </c>
      <c r="E16" s="258">
        <v>143.19999999999999</v>
      </c>
      <c r="F16" s="217">
        <v>0.36299999999999999</v>
      </c>
      <c r="G16" s="259">
        <v>1.06</v>
      </c>
      <c r="H16" s="256"/>
      <c r="I16" s="256"/>
      <c r="J16" s="256"/>
      <c r="K16" s="256"/>
      <c r="L16" s="256"/>
      <c r="M16" s="256"/>
      <c r="N16" s="256"/>
      <c r="O16" s="256"/>
      <c r="P16" s="256"/>
      <c r="Q16" s="256"/>
      <c r="S16" s="211">
        <v>55</v>
      </c>
    </row>
    <row r="17" spans="1:21" x14ac:dyDescent="0.25">
      <c r="S17" s="211">
        <v>54</v>
      </c>
    </row>
    <row r="18" spans="1:21" ht="23.25" thickBot="1" x14ac:dyDescent="0.3">
      <c r="A18" s="370" t="s">
        <v>224</v>
      </c>
      <c r="B18" s="371"/>
      <c r="C18" s="371"/>
      <c r="D18" s="372"/>
      <c r="E18" s="372"/>
      <c r="F18" s="372"/>
      <c r="G18" s="372"/>
      <c r="H18" s="372"/>
      <c r="I18" s="372"/>
      <c r="J18" s="372"/>
      <c r="K18" s="372"/>
      <c r="L18" s="372"/>
      <c r="M18" s="372"/>
      <c r="N18" s="372"/>
      <c r="O18" s="372"/>
      <c r="P18" s="372"/>
      <c r="Q18" s="373"/>
      <c r="R18" s="11"/>
      <c r="S18" s="211">
        <v>33</v>
      </c>
    </row>
    <row r="19" spans="1:21" ht="16.5" thickBot="1" x14ac:dyDescent="0.3">
      <c r="A19" s="374">
        <v>1</v>
      </c>
      <c r="B19" s="376" t="s">
        <v>225</v>
      </c>
      <c r="C19" s="378" t="s">
        <v>226</v>
      </c>
      <c r="D19" s="380" t="s">
        <v>227</v>
      </c>
      <c r="E19" s="381"/>
      <c r="F19" s="381"/>
      <c r="G19" s="382"/>
      <c r="H19" s="383" t="s">
        <v>228</v>
      </c>
      <c r="I19" s="384"/>
      <c r="J19" s="384"/>
      <c r="K19" s="385"/>
      <c r="L19" s="383" t="s">
        <v>229</v>
      </c>
      <c r="M19" s="384"/>
      <c r="N19" s="384"/>
      <c r="O19" s="385"/>
      <c r="P19" s="380" t="s">
        <v>230</v>
      </c>
      <c r="Q19" s="381"/>
      <c r="R19" s="382"/>
      <c r="S19" s="211">
        <v>44</v>
      </c>
    </row>
    <row r="20" spans="1:21" ht="90.75" thickBot="1" x14ac:dyDescent="0.3">
      <c r="A20" s="375"/>
      <c r="B20" s="377"/>
      <c r="C20" s="379"/>
      <c r="D20" s="12" t="s">
        <v>231</v>
      </c>
      <c r="E20" s="13" t="s">
        <v>232</v>
      </c>
      <c r="F20" s="13" t="s">
        <v>233</v>
      </c>
      <c r="G20" s="14" t="s">
        <v>234</v>
      </c>
      <c r="H20" s="15" t="s">
        <v>226</v>
      </c>
      <c r="I20" s="12" t="s">
        <v>235</v>
      </c>
      <c r="J20" s="13" t="s">
        <v>236</v>
      </c>
      <c r="K20" s="16" t="s">
        <v>237</v>
      </c>
      <c r="L20" s="249" t="s">
        <v>226</v>
      </c>
      <c r="M20" s="224" t="s">
        <v>238</v>
      </c>
      <c r="N20" s="218" t="s">
        <v>239</v>
      </c>
      <c r="O20" s="14" t="s">
        <v>240</v>
      </c>
      <c r="P20" s="224" t="s">
        <v>241</v>
      </c>
      <c r="Q20" s="218" t="s">
        <v>242</v>
      </c>
      <c r="R20" s="14" t="s">
        <v>243</v>
      </c>
      <c r="S20" s="211">
        <f>SUM(S12:S19)</f>
        <v>384</v>
      </c>
    </row>
    <row r="21" spans="1:21" ht="15.75" x14ac:dyDescent="0.25">
      <c r="A21" s="17">
        <v>1.1000000000000001</v>
      </c>
      <c r="B21" s="18" t="s">
        <v>244</v>
      </c>
      <c r="C21" s="42"/>
      <c r="D21" s="42"/>
      <c r="E21" s="278">
        <v>5915.9</v>
      </c>
      <c r="F21" s="225">
        <v>4192.7000000000007</v>
      </c>
      <c r="G21" s="20">
        <v>343.2</v>
      </c>
      <c r="H21" s="21"/>
      <c r="I21" s="43"/>
      <c r="J21" s="225"/>
      <c r="K21" s="247">
        <v>343.2</v>
      </c>
      <c r="L21" s="42"/>
      <c r="M21" s="250"/>
      <c r="N21" s="28">
        <f>+G21</f>
        <v>343.2</v>
      </c>
      <c r="O21" s="251"/>
      <c r="P21" s="28"/>
      <c r="Q21" s="28"/>
      <c r="R21" s="251"/>
    </row>
    <row r="22" spans="1:21" ht="15.75" x14ac:dyDescent="0.25">
      <c r="A22" s="17">
        <v>1.2</v>
      </c>
      <c r="B22" s="18" t="s">
        <v>245</v>
      </c>
      <c r="C22" s="42"/>
      <c r="D22" s="42"/>
      <c r="E22" s="278">
        <v>2871.3</v>
      </c>
      <c r="F22" s="225">
        <v>2160.2999999999993</v>
      </c>
      <c r="G22" s="20"/>
      <c r="H22" s="21"/>
      <c r="I22" s="43"/>
      <c r="J22" s="225"/>
      <c r="K22" s="247">
        <v>0</v>
      </c>
      <c r="L22" s="42"/>
      <c r="M22" s="250"/>
      <c r="N22" s="28">
        <f t="shared" ref="N22:N30" si="1">+G22</f>
        <v>0</v>
      </c>
      <c r="O22" s="251"/>
      <c r="P22" s="28"/>
      <c r="Q22" s="28"/>
      <c r="R22" s="251"/>
    </row>
    <row r="23" spans="1:21" ht="15.75" x14ac:dyDescent="0.25">
      <c r="A23" s="17">
        <v>1.3</v>
      </c>
      <c r="B23" s="18" t="s">
        <v>246</v>
      </c>
      <c r="C23" s="42"/>
      <c r="D23" s="42"/>
      <c r="E23" s="278">
        <v>2097.8000000000002</v>
      </c>
      <c r="F23" s="225">
        <v>610.79999999999973</v>
      </c>
      <c r="G23" s="20"/>
      <c r="H23" s="21"/>
      <c r="I23" s="43"/>
      <c r="J23" s="225"/>
      <c r="K23" s="247">
        <v>0</v>
      </c>
      <c r="L23" s="42"/>
      <c r="M23" s="250"/>
      <c r="N23" s="28">
        <f t="shared" si="1"/>
        <v>0</v>
      </c>
      <c r="O23" s="251"/>
      <c r="P23" s="28"/>
      <c r="Q23" s="28"/>
      <c r="R23" s="251"/>
      <c r="T23" s="211">
        <f>5572.7-1380</f>
        <v>4192.7</v>
      </c>
    </row>
    <row r="24" spans="1:21" ht="15.75" x14ac:dyDescent="0.25">
      <c r="A24" s="17">
        <v>1.4</v>
      </c>
      <c r="B24" s="18" t="s">
        <v>247</v>
      </c>
      <c r="C24" s="42"/>
      <c r="D24" s="42"/>
      <c r="E24" s="278">
        <v>987</v>
      </c>
      <c r="F24" s="225">
        <v>587</v>
      </c>
      <c r="G24" s="20"/>
      <c r="H24" s="21"/>
      <c r="I24" s="43"/>
      <c r="J24" s="225"/>
      <c r="K24" s="247">
        <v>0</v>
      </c>
      <c r="L24" s="42"/>
      <c r="M24" s="250"/>
      <c r="N24" s="28">
        <f t="shared" si="1"/>
        <v>0</v>
      </c>
      <c r="O24" s="251"/>
      <c r="P24" s="28"/>
      <c r="Q24" s="28"/>
      <c r="R24" s="251"/>
    </row>
    <row r="25" spans="1:21" ht="15.75" x14ac:dyDescent="0.25">
      <c r="A25" s="17">
        <v>1.5</v>
      </c>
      <c r="B25" s="18" t="s">
        <v>248</v>
      </c>
      <c r="C25" s="42"/>
      <c r="D25" s="42"/>
      <c r="E25" s="278"/>
      <c r="F25" s="225">
        <v>0</v>
      </c>
      <c r="G25" s="20"/>
      <c r="H25" s="21"/>
      <c r="I25" s="43"/>
      <c r="J25" s="225"/>
      <c r="K25" s="247">
        <v>0</v>
      </c>
      <c r="L25" s="42"/>
      <c r="M25" s="250"/>
      <c r="N25" s="28">
        <f t="shared" si="1"/>
        <v>0</v>
      </c>
      <c r="O25" s="251"/>
      <c r="P25" s="28"/>
      <c r="Q25" s="28"/>
      <c r="R25" s="251"/>
      <c r="T25" s="211">
        <f>5572.7+343.2</f>
        <v>5915.9</v>
      </c>
    </row>
    <row r="26" spans="1:21" ht="15.75" x14ac:dyDescent="0.25">
      <c r="A26" s="17">
        <v>1.6</v>
      </c>
      <c r="B26" s="18" t="s">
        <v>249</v>
      </c>
      <c r="C26" s="42"/>
      <c r="D26" s="42"/>
      <c r="E26" s="278">
        <v>3401</v>
      </c>
      <c r="F26" s="225">
        <v>3400.9999999999995</v>
      </c>
      <c r="G26" s="20"/>
      <c r="H26" s="21"/>
      <c r="I26" s="43"/>
      <c r="J26" s="225"/>
      <c r="K26" s="247">
        <v>0</v>
      </c>
      <c r="L26" s="42"/>
      <c r="M26" s="250"/>
      <c r="N26" s="28">
        <f t="shared" si="1"/>
        <v>0</v>
      </c>
      <c r="O26" s="251"/>
      <c r="P26" s="28"/>
      <c r="Q26" s="28"/>
      <c r="R26" s="251"/>
      <c r="T26" s="211">
        <f>+T25-1380</f>
        <v>4535.8999999999996</v>
      </c>
      <c r="U26" s="211">
        <f>+T23</f>
        <v>4192.7</v>
      </c>
    </row>
    <row r="27" spans="1:21" ht="15.75" x14ac:dyDescent="0.25">
      <c r="A27" s="17">
        <v>1.7</v>
      </c>
      <c r="B27" s="18" t="s">
        <v>250</v>
      </c>
      <c r="C27" s="42"/>
      <c r="D27" s="42"/>
      <c r="E27" s="278">
        <v>3255.1</v>
      </c>
      <c r="F27" s="225">
        <v>3255.0999999999995</v>
      </c>
      <c r="G27" s="20"/>
      <c r="H27" s="21"/>
      <c r="I27" s="43"/>
      <c r="J27" s="225"/>
      <c r="K27" s="247">
        <v>0</v>
      </c>
      <c r="L27" s="42"/>
      <c r="M27" s="250"/>
      <c r="N27" s="28">
        <f t="shared" si="1"/>
        <v>0</v>
      </c>
      <c r="O27" s="251"/>
      <c r="P27" s="28"/>
      <c r="Q27" s="28"/>
      <c r="R27" s="251"/>
      <c r="U27" s="211">
        <f>+T26-U26</f>
        <v>343.19999999999982</v>
      </c>
    </row>
    <row r="28" spans="1:21" ht="15.75" x14ac:dyDescent="0.25">
      <c r="A28" s="17">
        <v>1.8</v>
      </c>
      <c r="B28" s="18" t="s">
        <v>251</v>
      </c>
      <c r="C28" s="42"/>
      <c r="D28" s="42"/>
      <c r="E28" s="278"/>
      <c r="F28" s="42">
        <v>0</v>
      </c>
      <c r="G28" s="20"/>
      <c r="H28" s="30"/>
      <c r="I28" s="43"/>
      <c r="J28" s="42"/>
      <c r="K28" s="247">
        <v>0</v>
      </c>
      <c r="L28" s="251"/>
      <c r="M28" s="250"/>
      <c r="N28" s="28">
        <f t="shared" si="1"/>
        <v>0</v>
      </c>
      <c r="O28" s="251"/>
      <c r="P28" s="28"/>
      <c r="Q28" s="28"/>
      <c r="R28" s="251"/>
    </row>
    <row r="29" spans="1:21" ht="15.75" x14ac:dyDescent="0.25">
      <c r="A29" s="17">
        <v>1.9</v>
      </c>
      <c r="B29" s="18" t="s">
        <v>252</v>
      </c>
      <c r="C29" s="31"/>
      <c r="D29" s="44"/>
      <c r="E29" s="278">
        <v>1647.8</v>
      </c>
      <c r="F29" s="225">
        <v>1647.8</v>
      </c>
      <c r="G29" s="20"/>
      <c r="H29" s="30"/>
      <c r="I29" s="43"/>
      <c r="J29" s="225"/>
      <c r="K29" s="247">
        <v>0</v>
      </c>
      <c r="L29" s="251"/>
      <c r="M29" s="250"/>
      <c r="N29" s="28">
        <f t="shared" si="1"/>
        <v>0</v>
      </c>
      <c r="O29" s="251"/>
      <c r="P29" s="28"/>
      <c r="Q29" s="28"/>
      <c r="R29" s="251"/>
    </row>
    <row r="30" spans="1:21" ht="15.75" x14ac:dyDescent="0.25">
      <c r="A30" s="277">
        <v>2</v>
      </c>
      <c r="B30" s="18" t="s">
        <v>1075</v>
      </c>
      <c r="C30" s="31"/>
      <c r="D30" s="260"/>
      <c r="E30" s="261">
        <v>472</v>
      </c>
      <c r="F30" s="262"/>
      <c r="G30" s="263">
        <v>452</v>
      </c>
      <c r="H30" s="264"/>
      <c r="I30" s="265"/>
      <c r="J30" s="225"/>
      <c r="K30" s="266">
        <v>452</v>
      </c>
      <c r="L30" s="251"/>
      <c r="M30" s="250"/>
      <c r="N30" s="28">
        <f t="shared" si="1"/>
        <v>452</v>
      </c>
      <c r="O30" s="251"/>
      <c r="P30" s="28"/>
      <c r="Q30" s="28"/>
      <c r="R30" s="251"/>
    </row>
    <row r="31" spans="1:21" ht="19.5" thickBot="1" x14ac:dyDescent="0.3">
      <c r="A31" s="367" t="s">
        <v>253</v>
      </c>
      <c r="B31" s="368"/>
      <c r="C31" s="33"/>
      <c r="D31" s="34"/>
      <c r="E31" s="34">
        <f>SUM(E21:E30)</f>
        <v>20647.899999999998</v>
      </c>
      <c r="F31" s="268">
        <f>SUM(F21:F29)</f>
        <v>15854.699999999997</v>
      </c>
      <c r="G31" s="34">
        <f>SUM(G21:G30)</f>
        <v>795.2</v>
      </c>
      <c r="H31" s="35"/>
      <c r="I31" s="41"/>
      <c r="J31" s="225"/>
      <c r="K31" s="248">
        <f>SUM(K21:K30)</f>
        <v>795.2</v>
      </c>
      <c r="L31" s="252"/>
      <c r="M31" s="250"/>
      <c r="N31" s="253">
        <f>SUM(N21:N30)</f>
        <v>795.2</v>
      </c>
      <c r="O31" s="251"/>
      <c r="P31" s="253"/>
      <c r="Q31" s="253"/>
      <c r="R31" s="252"/>
    </row>
    <row r="32" spans="1:21" x14ac:dyDescent="0.25">
      <c r="A32" s="39"/>
      <c r="B32" s="39"/>
      <c r="C32" s="40"/>
      <c r="D32" s="40"/>
      <c r="E32" s="40"/>
      <c r="F32" s="269"/>
      <c r="G32" s="40"/>
      <c r="H32" s="40"/>
      <c r="I32" s="40"/>
      <c r="J32" s="40"/>
      <c r="K32" s="40"/>
      <c r="L32" s="40"/>
      <c r="M32" s="40"/>
      <c r="N32" s="40"/>
      <c r="O32" s="40"/>
      <c r="P32" s="40"/>
      <c r="Q32" s="40"/>
      <c r="R32" s="11"/>
    </row>
    <row r="33" spans="1:18" x14ac:dyDescent="0.25">
      <c r="A33" s="39"/>
      <c r="B33" s="39"/>
      <c r="C33" s="40"/>
      <c r="D33" s="40"/>
      <c r="E33" s="40"/>
      <c r="F33" s="40"/>
      <c r="G33" s="40" t="s">
        <v>254</v>
      </c>
      <c r="H33" s="40"/>
      <c r="I33" s="40"/>
      <c r="J33" s="40"/>
      <c r="K33" s="40"/>
      <c r="L33" s="40"/>
      <c r="M33" s="40"/>
      <c r="N33" s="40"/>
      <c r="O33" s="40"/>
      <c r="P33" s="40"/>
      <c r="Q33" s="40"/>
      <c r="R33" s="11"/>
    </row>
    <row r="34" spans="1:18" x14ac:dyDescent="0.25">
      <c r="A34" s="369" t="s">
        <v>255</v>
      </c>
      <c r="B34" s="369"/>
      <c r="C34" s="369"/>
      <c r="D34" s="369"/>
      <c r="E34" s="369"/>
      <c r="F34" s="369"/>
      <c r="G34" s="369"/>
      <c r="H34" s="369"/>
      <c r="I34" s="369"/>
      <c r="J34" s="369"/>
      <c r="K34" s="369"/>
      <c r="L34" s="369"/>
      <c r="M34" s="369"/>
      <c r="N34" s="369"/>
      <c r="O34" s="369"/>
      <c r="P34" s="369"/>
      <c r="Q34" s="369"/>
      <c r="R34" s="11"/>
    </row>
  </sheetData>
  <mergeCells count="25">
    <mergeCell ref="A31:B31"/>
    <mergeCell ref="A34:Q34"/>
    <mergeCell ref="A6:B6"/>
    <mergeCell ref="C6:E6"/>
    <mergeCell ref="A18:Q18"/>
    <mergeCell ref="A19:A20"/>
    <mergeCell ref="B19:B20"/>
    <mergeCell ref="C19:C20"/>
    <mergeCell ref="D19:G19"/>
    <mergeCell ref="H19:K19"/>
    <mergeCell ref="L19:O19"/>
    <mergeCell ref="P19:R19"/>
    <mergeCell ref="A7:B7"/>
    <mergeCell ref="C7:E7"/>
    <mergeCell ref="A8:B8"/>
    <mergeCell ref="C8:E8"/>
    <mergeCell ref="A9:B9"/>
    <mergeCell ref="C9:E9"/>
    <mergeCell ref="A10:B10"/>
    <mergeCell ref="C10:E10"/>
    <mergeCell ref="A1:Q1"/>
    <mergeCell ref="A2:Q2"/>
    <mergeCell ref="A3:Q3"/>
    <mergeCell ref="A4:Q4"/>
    <mergeCell ref="A5:N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3"/>
  <sheetViews>
    <sheetView workbookViewId="0">
      <selection activeCell="G19" sqref="G19"/>
    </sheetView>
  </sheetViews>
  <sheetFormatPr defaultRowHeight="15" x14ac:dyDescent="0.25"/>
  <cols>
    <col min="1" max="1" width="8.7109375" style="11" customWidth="1"/>
    <col min="2" max="2" width="53.42578125" style="11" customWidth="1"/>
    <col min="3" max="3" width="6.5703125" style="11" customWidth="1"/>
    <col min="4" max="4" width="15.42578125" style="172" customWidth="1"/>
    <col min="5" max="5" width="18.42578125" style="172" customWidth="1"/>
    <col min="6" max="7" width="16.28515625" style="172" customWidth="1"/>
    <col min="8" max="8" width="15.7109375" style="172" customWidth="1"/>
    <col min="9" max="9" width="15" style="173" hidden="1" customWidth="1"/>
    <col min="10" max="10" width="32.5703125" style="11" customWidth="1"/>
    <col min="11" max="11" width="12.5703125" style="174" hidden="1" customWidth="1"/>
    <col min="12" max="12" width="9.28515625" style="175" hidden="1" customWidth="1"/>
    <col min="13" max="13" width="11.140625" style="175" hidden="1" customWidth="1"/>
    <col min="14" max="14" width="7.5703125" style="176" hidden="1" customWidth="1"/>
    <col min="15" max="15" width="15.28515625" style="177" hidden="1" customWidth="1"/>
    <col min="16" max="16" width="12" style="11" hidden="1" customWidth="1"/>
    <col min="17" max="17" width="14" style="178" hidden="1" customWidth="1"/>
    <col min="18" max="16384" width="9.140625" style="11"/>
  </cols>
  <sheetData>
    <row r="1" spans="1:19" s="51" customFormat="1" ht="22.5" customHeight="1" x14ac:dyDescent="0.25">
      <c r="A1" s="428" t="s">
        <v>256</v>
      </c>
      <c r="B1" s="428"/>
      <c r="C1" s="428"/>
      <c r="D1" s="428"/>
      <c r="E1" s="428"/>
      <c r="F1" s="428"/>
      <c r="G1" s="428"/>
      <c r="H1" s="428"/>
      <c r="I1" s="428"/>
      <c r="J1" s="428"/>
      <c r="K1" s="45"/>
      <c r="L1" s="46"/>
      <c r="M1" s="46" t="s">
        <v>257</v>
      </c>
      <c r="N1" s="47"/>
      <c r="O1" s="48"/>
      <c r="P1" s="49"/>
      <c r="Q1" s="50"/>
      <c r="R1" s="49"/>
      <c r="S1" s="49"/>
    </row>
    <row r="2" spans="1:19" s="51" customFormat="1" ht="18.75" customHeight="1" x14ac:dyDescent="0.25">
      <c r="A2" s="429" t="s">
        <v>258</v>
      </c>
      <c r="B2" s="429"/>
      <c r="C2" s="429"/>
      <c r="D2" s="429"/>
      <c r="E2" s="429"/>
      <c r="F2" s="429"/>
      <c r="G2" s="429"/>
      <c r="H2" s="429"/>
      <c r="I2" s="429"/>
      <c r="J2" s="429"/>
      <c r="K2" s="52"/>
      <c r="L2" s="53"/>
      <c r="M2" s="53"/>
      <c r="N2" s="54"/>
      <c r="O2" s="55"/>
      <c r="P2" s="56"/>
      <c r="Q2" s="57"/>
      <c r="R2" s="56"/>
      <c r="S2" s="56"/>
    </row>
    <row r="3" spans="1:19" s="51" customFormat="1" ht="21.75" customHeight="1" x14ac:dyDescent="0.25">
      <c r="A3" s="429" t="s">
        <v>259</v>
      </c>
      <c r="B3" s="429"/>
      <c r="C3" s="429"/>
      <c r="D3" s="429"/>
      <c r="E3" s="429"/>
      <c r="F3" s="429"/>
      <c r="G3" s="429"/>
      <c r="H3" s="429"/>
      <c r="I3" s="429"/>
      <c r="J3" s="429"/>
      <c r="K3" s="58"/>
      <c r="L3" s="59"/>
      <c r="M3" s="53"/>
      <c r="N3" s="54"/>
      <c r="O3" s="55"/>
      <c r="P3" s="56"/>
      <c r="Q3" s="57"/>
      <c r="R3" s="56"/>
      <c r="S3" s="56"/>
    </row>
    <row r="4" spans="1:19" s="51" customFormat="1" ht="27.75" customHeight="1" x14ac:dyDescent="0.25">
      <c r="A4" s="60"/>
      <c r="B4" s="61" t="s">
        <v>1076</v>
      </c>
      <c r="C4" s="271"/>
      <c r="D4" s="63" t="s">
        <v>261</v>
      </c>
      <c r="E4" s="272" t="s">
        <v>1077</v>
      </c>
      <c r="F4" s="63" t="s">
        <v>262</v>
      </c>
      <c r="G4" s="430" t="s">
        <v>263</v>
      </c>
      <c r="H4" s="431"/>
      <c r="I4" s="431"/>
      <c r="J4" s="432"/>
      <c r="K4" s="65"/>
      <c r="L4" s="59"/>
      <c r="M4" s="53"/>
      <c r="N4" s="54"/>
      <c r="O4" s="55"/>
      <c r="P4" s="56"/>
      <c r="Q4" s="57"/>
      <c r="R4" s="56"/>
      <c r="S4" s="56"/>
    </row>
    <row r="5" spans="1:19" s="51" customFormat="1" ht="27.75" customHeight="1" x14ac:dyDescent="0.25">
      <c r="A5" s="60"/>
      <c r="B5" s="61" t="s">
        <v>264</v>
      </c>
      <c r="C5" s="66"/>
      <c r="D5" s="63" t="s">
        <v>265</v>
      </c>
      <c r="E5" s="67"/>
      <c r="F5" s="63" t="s">
        <v>266</v>
      </c>
      <c r="G5" s="430" t="s">
        <v>1078</v>
      </c>
      <c r="H5" s="431"/>
      <c r="I5" s="431"/>
      <c r="J5" s="432"/>
      <c r="K5" s="65"/>
      <c r="L5" s="59"/>
      <c r="M5" s="53"/>
      <c r="N5" s="53"/>
      <c r="O5" s="55"/>
      <c r="P5" s="56"/>
      <c r="Q5" s="57"/>
      <c r="R5" s="56"/>
      <c r="S5" s="56"/>
    </row>
    <row r="6" spans="1:19" s="70" customFormat="1" ht="15" customHeight="1" x14ac:dyDescent="0.2">
      <c r="A6" s="433" t="s">
        <v>268</v>
      </c>
      <c r="B6" s="434" t="s">
        <v>269</v>
      </c>
      <c r="C6" s="435" t="s">
        <v>270</v>
      </c>
      <c r="D6" s="68"/>
      <c r="E6" s="433"/>
      <c r="F6" s="433"/>
      <c r="G6" s="433"/>
      <c r="H6" s="437" t="s">
        <v>271</v>
      </c>
      <c r="I6" s="69" t="s">
        <v>272</v>
      </c>
      <c r="J6" s="424" t="s">
        <v>273</v>
      </c>
      <c r="K6" s="425" t="s">
        <v>274</v>
      </c>
      <c r="L6" s="426"/>
      <c r="M6" s="426"/>
      <c r="N6" s="426"/>
      <c r="O6" s="426"/>
      <c r="Q6" s="71"/>
    </row>
    <row r="7" spans="1:19" s="70" customFormat="1" ht="42" customHeight="1" x14ac:dyDescent="0.2">
      <c r="A7" s="433"/>
      <c r="B7" s="434"/>
      <c r="C7" s="436"/>
      <c r="D7" s="273" t="s">
        <v>275</v>
      </c>
      <c r="E7" s="273" t="s">
        <v>276</v>
      </c>
      <c r="F7" s="273" t="s">
        <v>277</v>
      </c>
      <c r="G7" s="73" t="s">
        <v>278</v>
      </c>
      <c r="H7" s="438"/>
      <c r="I7" s="74"/>
      <c r="J7" s="424"/>
      <c r="K7" s="75" t="s">
        <v>279</v>
      </c>
      <c r="L7" s="75" t="s">
        <v>279</v>
      </c>
      <c r="M7" s="76" t="s">
        <v>279</v>
      </c>
      <c r="N7" s="77" t="s">
        <v>279</v>
      </c>
      <c r="O7" s="78" t="s">
        <v>280</v>
      </c>
      <c r="Q7" s="79" t="s">
        <v>281</v>
      </c>
    </row>
    <row r="8" spans="1:19" s="90" customFormat="1" ht="14.25" x14ac:dyDescent="0.2">
      <c r="A8" s="80" t="s">
        <v>282</v>
      </c>
      <c r="B8" s="81" t="s">
        <v>283</v>
      </c>
      <c r="C8" s="81"/>
      <c r="D8" s="82"/>
      <c r="E8" s="82"/>
      <c r="F8" s="82"/>
      <c r="G8" s="83"/>
      <c r="H8" s="82"/>
      <c r="I8" s="84"/>
      <c r="J8" s="85"/>
      <c r="K8" s="86" t="s">
        <v>284</v>
      </c>
      <c r="L8" s="86" t="s">
        <v>284</v>
      </c>
      <c r="M8" s="87" t="s">
        <v>284</v>
      </c>
      <c r="N8" s="88" t="s">
        <v>284</v>
      </c>
      <c r="O8" s="89"/>
      <c r="Q8" s="91"/>
    </row>
    <row r="9" spans="1:19" s="103" customFormat="1" ht="26.25" customHeight="1" x14ac:dyDescent="0.25">
      <c r="A9" s="92">
        <v>1</v>
      </c>
      <c r="B9" s="93" t="s">
        <v>285</v>
      </c>
      <c r="C9" s="94" t="s">
        <v>286</v>
      </c>
      <c r="D9" s="95">
        <f>1300+970+1400</f>
        <v>3670</v>
      </c>
      <c r="E9" s="278">
        <v>5572.7</v>
      </c>
      <c r="F9" s="283">
        <f>E9-1300</f>
        <v>4272.7</v>
      </c>
      <c r="G9" s="96">
        <v>343.2</v>
      </c>
      <c r="H9" s="95"/>
      <c r="I9" s="97">
        <v>4474</v>
      </c>
      <c r="J9" s="98" t="s">
        <v>1079</v>
      </c>
      <c r="K9" s="99"/>
      <c r="L9" s="100"/>
      <c r="M9" s="95"/>
      <c r="N9" s="101"/>
      <c r="O9" s="102">
        <f t="shared" ref="O9:O18" si="0">SUM(K9:N9)</f>
        <v>0</v>
      </c>
      <c r="P9" s="103">
        <f>+VLOOKUP(B9,'[170]m codes'!$A:$B,2,0)</f>
        <v>1200000251</v>
      </c>
      <c r="Q9" s="104" t="e">
        <f>+O9-#REF!</f>
        <v>#REF!</v>
      </c>
      <c r="R9" s="105"/>
      <c r="S9" s="105">
        <f>+E9-D9</f>
        <v>1902.6999999999998</v>
      </c>
    </row>
    <row r="10" spans="1:19" s="103" customFormat="1" ht="26.25" customHeight="1" x14ac:dyDescent="0.25">
      <c r="A10" s="92">
        <f>+A9+1</f>
        <v>2</v>
      </c>
      <c r="B10" s="93" t="s">
        <v>287</v>
      </c>
      <c r="C10" s="94" t="s">
        <v>286</v>
      </c>
      <c r="D10" s="95">
        <f>1000+1800</f>
        <v>2800</v>
      </c>
      <c r="E10" s="278">
        <v>2871.3</v>
      </c>
      <c r="F10" s="283"/>
      <c r="G10" s="96"/>
      <c r="H10" s="95"/>
      <c r="I10" s="97"/>
      <c r="J10" s="98" t="s">
        <v>1080</v>
      </c>
      <c r="K10" s="99"/>
      <c r="L10" s="100"/>
      <c r="M10" s="95"/>
      <c r="N10" s="101"/>
      <c r="O10" s="102">
        <f t="shared" si="0"/>
        <v>0</v>
      </c>
      <c r="P10" s="103">
        <f>+VLOOKUP(B10,'[170]m codes'!$A:$B,2,0)</f>
        <v>1200000332</v>
      </c>
      <c r="Q10" s="104" t="e">
        <f>+O10-#REF!</f>
        <v>#REF!</v>
      </c>
      <c r="R10" s="105"/>
    </row>
    <row r="11" spans="1:19" s="103" customFormat="1" ht="26.25" customHeight="1" x14ac:dyDescent="0.25">
      <c r="A11" s="92">
        <f t="shared" ref="A11:A18" si="1">+A10+1</f>
        <v>3</v>
      </c>
      <c r="B11" s="93" t="s">
        <v>288</v>
      </c>
      <c r="C11" s="94" t="s">
        <v>286</v>
      </c>
      <c r="D11" s="95">
        <f>450+251</f>
        <v>701</v>
      </c>
      <c r="E11" s="278">
        <v>2097.8000000000002</v>
      </c>
      <c r="F11" s="283"/>
      <c r="G11" s="96"/>
      <c r="H11" s="95"/>
      <c r="I11" s="97"/>
      <c r="J11" s="98" t="s">
        <v>1081</v>
      </c>
      <c r="K11" s="99"/>
      <c r="L11" s="100"/>
      <c r="M11" s="95"/>
      <c r="N11" s="101"/>
      <c r="O11" s="102">
        <f t="shared" si="0"/>
        <v>0</v>
      </c>
      <c r="P11" s="103">
        <f>+VLOOKUP(B11,'[170]m codes'!$A:$B,2,0)</f>
        <v>1200000333</v>
      </c>
      <c r="Q11" s="104" t="e">
        <f>+O11-#REF!</f>
        <v>#REF!</v>
      </c>
      <c r="R11" s="105"/>
    </row>
    <row r="12" spans="1:19" s="103" customFormat="1" ht="26.25" customHeight="1" x14ac:dyDescent="0.25">
      <c r="A12" s="92">
        <f t="shared" si="1"/>
        <v>4</v>
      </c>
      <c r="B12" s="93" t="s">
        <v>289</v>
      </c>
      <c r="C12" s="94" t="s">
        <v>286</v>
      </c>
      <c r="D12" s="95">
        <f>525+400</f>
        <v>925</v>
      </c>
      <c r="E12" s="278">
        <v>987</v>
      </c>
      <c r="F12" s="283"/>
      <c r="G12" s="96"/>
      <c r="H12" s="95"/>
      <c r="I12" s="97"/>
      <c r="J12" s="98"/>
      <c r="K12" s="99"/>
      <c r="L12" s="100"/>
      <c r="M12" s="95"/>
      <c r="N12" s="101"/>
      <c r="O12" s="102">
        <f t="shared" si="0"/>
        <v>0</v>
      </c>
      <c r="P12" s="103">
        <f>+VLOOKUP(B12,'[170]m codes'!$A:$B,2,0)</f>
        <v>1200000334</v>
      </c>
      <c r="Q12" s="104">
        <f t="shared" ref="Q12:Q18" si="2">+O12-F12</f>
        <v>0</v>
      </c>
      <c r="R12" s="105"/>
    </row>
    <row r="13" spans="1:19" s="103" customFormat="1" ht="26.25" customHeight="1" x14ac:dyDescent="0.25">
      <c r="A13" s="92">
        <f t="shared" si="1"/>
        <v>5</v>
      </c>
      <c r="B13" s="93" t="s">
        <v>290</v>
      </c>
      <c r="C13" s="94" t="s">
        <v>286</v>
      </c>
      <c r="D13" s="95"/>
      <c r="E13" s="278"/>
      <c r="F13" s="283"/>
      <c r="G13" s="96"/>
      <c r="H13" s="95"/>
      <c r="I13" s="97"/>
      <c r="J13" s="98"/>
      <c r="K13" s="99"/>
      <c r="L13" s="100"/>
      <c r="M13" s="95"/>
      <c r="N13" s="101"/>
      <c r="O13" s="102">
        <f t="shared" si="0"/>
        <v>0</v>
      </c>
      <c r="P13" s="103">
        <f>+VLOOKUP(B13,'[170]m codes'!$A:$B,2,0)</f>
        <v>1200000252</v>
      </c>
      <c r="Q13" s="104">
        <f t="shared" si="2"/>
        <v>0</v>
      </c>
      <c r="R13" s="105"/>
    </row>
    <row r="14" spans="1:19" s="103" customFormat="1" ht="26.25" customHeight="1" x14ac:dyDescent="0.25">
      <c r="A14" s="92">
        <f t="shared" si="1"/>
        <v>6</v>
      </c>
      <c r="B14" s="93" t="s">
        <v>291</v>
      </c>
      <c r="C14" s="94" t="s">
        <v>286</v>
      </c>
      <c r="D14" s="95">
        <f>360+2604+558</f>
        <v>3522</v>
      </c>
      <c r="E14" s="278">
        <v>3401</v>
      </c>
      <c r="F14" s="283"/>
      <c r="G14" s="96"/>
      <c r="H14" s="95"/>
      <c r="I14" s="97"/>
      <c r="J14" s="98"/>
      <c r="K14" s="99"/>
      <c r="L14" s="100"/>
      <c r="M14" s="95"/>
      <c r="N14" s="101"/>
      <c r="O14" s="102">
        <f t="shared" si="0"/>
        <v>0</v>
      </c>
      <c r="P14" s="103">
        <f>+VLOOKUP(B14,'[170]m codes'!$A:$B,2,0)</f>
        <v>1200000253</v>
      </c>
      <c r="Q14" s="104">
        <f t="shared" si="2"/>
        <v>0</v>
      </c>
      <c r="R14" s="105"/>
    </row>
    <row r="15" spans="1:19" s="103" customFormat="1" ht="26.25" customHeight="1" x14ac:dyDescent="0.25">
      <c r="A15" s="92">
        <f t="shared" si="1"/>
        <v>7</v>
      </c>
      <c r="B15" s="93" t="s">
        <v>292</v>
      </c>
      <c r="C15" s="94" t="s">
        <v>286</v>
      </c>
      <c r="D15" s="95">
        <f>2532+444</f>
        <v>2976</v>
      </c>
      <c r="E15" s="278">
        <v>3255.1</v>
      </c>
      <c r="F15" s="283"/>
      <c r="G15" s="96"/>
      <c r="H15" s="95"/>
      <c r="I15" s="97"/>
      <c r="J15" s="98"/>
      <c r="K15" s="99"/>
      <c r="L15" s="100"/>
      <c r="M15" s="95"/>
      <c r="N15" s="101"/>
      <c r="O15" s="102">
        <f t="shared" si="0"/>
        <v>0</v>
      </c>
      <c r="P15" s="103">
        <f>+VLOOKUP(B15,'[170]m codes'!$A:$B,2,0)</f>
        <v>1200000335</v>
      </c>
      <c r="Q15" s="104">
        <f t="shared" si="2"/>
        <v>0</v>
      </c>
      <c r="R15" s="105">
        <f>+D15-E15</f>
        <v>-279.09999999999991</v>
      </c>
      <c r="S15" s="105">
        <f>+D15-E15</f>
        <v>-279.09999999999991</v>
      </c>
    </row>
    <row r="16" spans="1:19" s="103" customFormat="1" ht="26.25" customHeight="1" x14ac:dyDescent="0.25">
      <c r="A16" s="92">
        <f t="shared" si="1"/>
        <v>8</v>
      </c>
      <c r="B16" s="93" t="s">
        <v>293</v>
      </c>
      <c r="C16" s="94" t="s">
        <v>286</v>
      </c>
      <c r="D16" s="95">
        <f>1668</f>
        <v>1668</v>
      </c>
      <c r="E16" s="278">
        <v>1647.8</v>
      </c>
      <c r="F16" s="283"/>
      <c r="G16" s="96"/>
      <c r="H16" s="95"/>
      <c r="I16" s="97"/>
      <c r="J16" s="98"/>
      <c r="K16" s="99"/>
      <c r="L16" s="100"/>
      <c r="M16" s="95"/>
      <c r="N16" s="101"/>
      <c r="O16" s="102">
        <f t="shared" si="0"/>
        <v>0</v>
      </c>
      <c r="P16" s="103">
        <f>+VLOOKUP(B16,'[170]m codes'!$A:$B,2,0)</f>
        <v>1200000255</v>
      </c>
      <c r="Q16" s="104" t="e">
        <f>+O16-#REF!</f>
        <v>#REF!</v>
      </c>
      <c r="R16" s="105"/>
    </row>
    <row r="17" spans="1:21" s="103" customFormat="1" ht="26.25" customHeight="1" x14ac:dyDescent="0.2">
      <c r="A17" s="92">
        <f t="shared" si="1"/>
        <v>9</v>
      </c>
      <c r="B17" s="93" t="s">
        <v>294</v>
      </c>
      <c r="C17" s="94" t="s">
        <v>286</v>
      </c>
      <c r="D17" s="95"/>
      <c r="E17" s="284"/>
      <c r="G17" s="96"/>
      <c r="H17" s="95"/>
      <c r="I17" s="97"/>
      <c r="J17" s="98"/>
      <c r="K17" s="99"/>
      <c r="L17" s="100"/>
      <c r="M17" s="95"/>
      <c r="N17" s="101"/>
      <c r="O17" s="102">
        <f t="shared" si="0"/>
        <v>0</v>
      </c>
      <c r="P17" s="103">
        <f>+VLOOKUP(B17,'[170]m codes'!$A:$B,2,0)</f>
        <v>900007097</v>
      </c>
      <c r="Q17" s="104">
        <f>+O17-F16</f>
        <v>0</v>
      </c>
    </row>
    <row r="18" spans="1:21" s="103" customFormat="1" ht="26.25" customHeight="1" x14ac:dyDescent="0.2">
      <c r="A18" s="92">
        <f t="shared" si="1"/>
        <v>10</v>
      </c>
      <c r="B18" s="93" t="s">
        <v>295</v>
      </c>
      <c r="C18" s="94" t="s">
        <v>286</v>
      </c>
      <c r="D18" s="95">
        <v>487</v>
      </c>
      <c r="E18" s="95"/>
      <c r="F18" s="95"/>
      <c r="G18" s="96">
        <v>452</v>
      </c>
      <c r="H18" s="95"/>
      <c r="I18" s="97"/>
      <c r="J18" s="98" t="s">
        <v>1082</v>
      </c>
      <c r="K18" s="99"/>
      <c r="L18" s="100"/>
      <c r="M18" s="95"/>
      <c r="N18" s="101"/>
      <c r="O18" s="102">
        <f t="shared" si="0"/>
        <v>0</v>
      </c>
      <c r="P18" s="103">
        <f>+VLOOKUP(B18,'[170]m codes'!$A:$B,2,0)</f>
        <v>1200000256</v>
      </c>
      <c r="Q18" s="104">
        <f t="shared" si="2"/>
        <v>0</v>
      </c>
      <c r="R18" s="103">
        <f>175+125+600+400</f>
        <v>1300</v>
      </c>
    </row>
    <row r="19" spans="1:21" s="116" customFormat="1" ht="26.25" customHeight="1" x14ac:dyDescent="0.25">
      <c r="A19" s="106"/>
      <c r="B19" s="107" t="s">
        <v>296</v>
      </c>
      <c r="C19" s="107"/>
      <c r="D19" s="108"/>
      <c r="E19" s="108">
        <f>SUM(E9:E18)</f>
        <v>19832.699999999997</v>
      </c>
      <c r="F19" s="108"/>
      <c r="G19" s="141">
        <f>SUM(G9:G18)</f>
        <v>795.2</v>
      </c>
      <c r="H19" s="108"/>
      <c r="I19" s="109"/>
      <c r="J19" s="110"/>
      <c r="K19" s="111"/>
      <c r="L19" s="112"/>
      <c r="M19" s="113"/>
      <c r="N19" s="114"/>
      <c r="O19" s="115"/>
      <c r="Q19" s="117"/>
    </row>
    <row r="20" spans="1:21" s="125" customFormat="1" ht="26.25" customHeight="1" x14ac:dyDescent="0.25">
      <c r="A20" s="80" t="s">
        <v>297</v>
      </c>
      <c r="B20" s="81" t="s">
        <v>298</v>
      </c>
      <c r="C20" s="81"/>
      <c r="D20" s="118"/>
      <c r="E20" s="118"/>
      <c r="F20" s="118"/>
      <c r="G20" s="119"/>
      <c r="H20" s="118"/>
      <c r="I20" s="84"/>
      <c r="J20" s="85"/>
      <c r="K20" s="120"/>
      <c r="L20" s="121"/>
      <c r="M20" s="122"/>
      <c r="N20" s="123"/>
      <c r="O20" s="124"/>
      <c r="Q20" s="91"/>
    </row>
    <row r="21" spans="1:21" s="128" customFormat="1" ht="26.25" customHeight="1" x14ac:dyDescent="0.2">
      <c r="A21" s="126"/>
      <c r="B21" s="127" t="s">
        <v>299</v>
      </c>
      <c r="C21" s="127"/>
      <c r="D21" s="129"/>
      <c r="E21" s="129"/>
      <c r="F21" s="129"/>
      <c r="G21" s="119"/>
      <c r="H21" s="129"/>
      <c r="I21" s="130"/>
      <c r="J21" s="131"/>
      <c r="K21" s="132"/>
      <c r="L21" s="133"/>
      <c r="M21" s="134"/>
      <c r="N21" s="135"/>
      <c r="O21" s="102">
        <f t="shared" ref="O21:O29" si="3">SUM(K21:N21)</f>
        <v>0</v>
      </c>
      <c r="Q21" s="104">
        <f t="shared" ref="Q21:Q29" si="4">+O21-F21</f>
        <v>0</v>
      </c>
    </row>
    <row r="22" spans="1:21" s="139" customFormat="1" ht="26.25" customHeight="1" x14ac:dyDescent="0.2">
      <c r="A22" s="136">
        <v>1</v>
      </c>
      <c r="B22" s="137" t="s">
        <v>300</v>
      </c>
      <c r="C22" s="94" t="s">
        <v>301</v>
      </c>
      <c r="D22" s="95">
        <v>13</v>
      </c>
      <c r="E22" s="95">
        <v>9</v>
      </c>
      <c r="F22" s="95" t="s">
        <v>1083</v>
      </c>
      <c r="G22" s="96">
        <v>9</v>
      </c>
      <c r="H22" s="95"/>
      <c r="I22" s="97">
        <v>4474</v>
      </c>
      <c r="J22" s="98"/>
      <c r="K22" s="99"/>
      <c r="L22" s="100"/>
      <c r="M22" s="95"/>
      <c r="N22" s="101"/>
      <c r="O22" s="138">
        <f t="shared" si="3"/>
        <v>0</v>
      </c>
      <c r="P22" s="139">
        <f>+VLOOKUP(B22,'[170]m codes'!$A:$B,2,0)</f>
        <v>200030286</v>
      </c>
      <c r="Q22" s="95" t="e">
        <f t="shared" si="4"/>
        <v>#VALUE!</v>
      </c>
    </row>
    <row r="23" spans="1:21" s="103" customFormat="1" ht="26.25" customHeight="1" x14ac:dyDescent="0.2">
      <c r="A23" s="92">
        <f>+A22+1</f>
        <v>2</v>
      </c>
      <c r="B23" s="93" t="s">
        <v>302</v>
      </c>
      <c r="C23" s="94" t="s">
        <v>301</v>
      </c>
      <c r="D23" s="95">
        <v>5</v>
      </c>
      <c r="E23" s="95">
        <v>3</v>
      </c>
      <c r="F23" s="95"/>
      <c r="G23" s="96">
        <v>3</v>
      </c>
      <c r="H23" s="95"/>
      <c r="I23" s="97"/>
      <c r="J23" s="98"/>
      <c r="K23" s="99"/>
      <c r="L23" s="100"/>
      <c r="M23" s="95"/>
      <c r="N23" s="101"/>
      <c r="O23" s="102">
        <f t="shared" si="3"/>
        <v>0</v>
      </c>
      <c r="P23" s="103">
        <f>+VLOOKUP(B23,'[170]m codes'!$A:$B,2,0)</f>
        <v>200030287</v>
      </c>
      <c r="Q23" s="140">
        <f t="shared" si="4"/>
        <v>0</v>
      </c>
      <c r="U23" s="139"/>
    </row>
    <row r="24" spans="1:21" s="103" customFormat="1" ht="26.25" customHeight="1" x14ac:dyDescent="0.2">
      <c r="A24" s="92">
        <f t="shared" ref="A24:A29" si="5">+A23+1</f>
        <v>3</v>
      </c>
      <c r="B24" s="93" t="s">
        <v>303</v>
      </c>
      <c r="C24" s="94" t="s">
        <v>301</v>
      </c>
      <c r="D24" s="95"/>
      <c r="E24" s="95"/>
      <c r="F24" s="95"/>
      <c r="G24" s="96"/>
      <c r="H24" s="95"/>
      <c r="I24" s="97"/>
      <c r="J24" s="98"/>
      <c r="K24" s="99"/>
      <c r="L24" s="100"/>
      <c r="M24" s="95"/>
      <c r="N24" s="101"/>
      <c r="O24" s="102">
        <f t="shared" si="3"/>
        <v>0</v>
      </c>
      <c r="P24" s="103">
        <f>+VLOOKUP(B24,'[170]m codes'!$A:$B,2,0)</f>
        <v>200030288</v>
      </c>
      <c r="Q24" s="140">
        <f t="shared" si="4"/>
        <v>0</v>
      </c>
      <c r="U24" s="139"/>
    </row>
    <row r="25" spans="1:21" s="103" customFormat="1" ht="26.25" customHeight="1" x14ac:dyDescent="0.2">
      <c r="A25" s="92">
        <f t="shared" si="5"/>
        <v>4</v>
      </c>
      <c r="B25" s="93" t="s">
        <v>304</v>
      </c>
      <c r="C25" s="94" t="s">
        <v>301</v>
      </c>
      <c r="D25" s="95">
        <v>5</v>
      </c>
      <c r="E25" s="95"/>
      <c r="F25" s="95"/>
      <c r="G25" s="96"/>
      <c r="H25" s="95"/>
      <c r="I25" s="97"/>
      <c r="J25" s="98"/>
      <c r="K25" s="99"/>
      <c r="L25" s="100"/>
      <c r="M25" s="95"/>
      <c r="N25" s="101"/>
      <c r="O25" s="102">
        <f t="shared" si="3"/>
        <v>0</v>
      </c>
      <c r="P25" s="103">
        <f>+VLOOKUP(B25,'[170]m codes'!$A:$B,2,0)</f>
        <v>200030289</v>
      </c>
      <c r="Q25" s="140">
        <f t="shared" si="4"/>
        <v>0</v>
      </c>
      <c r="U25" s="139"/>
    </row>
    <row r="26" spans="1:21" s="103" customFormat="1" ht="26.25" customHeight="1" x14ac:dyDescent="0.2">
      <c r="A26" s="92">
        <f t="shared" si="5"/>
        <v>5</v>
      </c>
      <c r="B26" s="93" t="s">
        <v>305</v>
      </c>
      <c r="C26" s="94" t="s">
        <v>301</v>
      </c>
      <c r="D26" s="95"/>
      <c r="E26" s="95"/>
      <c r="F26" s="95"/>
      <c r="G26" s="96"/>
      <c r="H26" s="95"/>
      <c r="I26" s="97">
        <v>4474</v>
      </c>
      <c r="J26" s="98"/>
      <c r="K26" s="99"/>
      <c r="L26" s="100"/>
      <c r="M26" s="95"/>
      <c r="N26" s="101"/>
      <c r="O26" s="102">
        <f t="shared" si="3"/>
        <v>0</v>
      </c>
      <c r="P26" s="103">
        <f>+VLOOKUP(B26,'[170]m codes'!$A:$B,2,0)</f>
        <v>200032212</v>
      </c>
      <c r="Q26" s="140">
        <f t="shared" si="4"/>
        <v>0</v>
      </c>
      <c r="U26" s="139"/>
    </row>
    <row r="27" spans="1:21" s="103" customFormat="1" ht="26.25" customHeight="1" x14ac:dyDescent="0.2">
      <c r="A27" s="92">
        <f t="shared" si="5"/>
        <v>6</v>
      </c>
      <c r="B27" s="93" t="s">
        <v>306</v>
      </c>
      <c r="C27" s="94" t="s">
        <v>301</v>
      </c>
      <c r="D27" s="95">
        <v>5</v>
      </c>
      <c r="E27" s="95">
        <v>5</v>
      </c>
      <c r="F27" s="95"/>
      <c r="G27" s="96">
        <v>5</v>
      </c>
      <c r="H27" s="95"/>
      <c r="I27" s="97"/>
      <c r="J27" s="98"/>
      <c r="K27" s="99"/>
      <c r="L27" s="100"/>
      <c r="M27" s="95"/>
      <c r="N27" s="101"/>
      <c r="O27" s="102">
        <f t="shared" si="3"/>
        <v>0</v>
      </c>
      <c r="P27" s="103">
        <f>+VLOOKUP(B27,'[170]m codes'!$A:$B,2,0)</f>
        <v>200030291</v>
      </c>
      <c r="Q27" s="140">
        <f t="shared" si="4"/>
        <v>0</v>
      </c>
      <c r="U27" s="139"/>
    </row>
    <row r="28" spans="1:21" s="103" customFormat="1" ht="26.25" customHeight="1" x14ac:dyDescent="0.2">
      <c r="A28" s="92">
        <f t="shared" si="5"/>
        <v>7</v>
      </c>
      <c r="B28" s="93" t="s">
        <v>307</v>
      </c>
      <c r="C28" s="94" t="s">
        <v>301</v>
      </c>
      <c r="D28" s="95">
        <v>5</v>
      </c>
      <c r="E28" s="95"/>
      <c r="F28" s="95"/>
      <c r="G28" s="96"/>
      <c r="H28" s="95"/>
      <c r="I28" s="97"/>
      <c r="J28" s="98"/>
      <c r="K28" s="99"/>
      <c r="L28" s="100"/>
      <c r="M28" s="95"/>
      <c r="N28" s="101"/>
      <c r="O28" s="102">
        <f t="shared" si="3"/>
        <v>0</v>
      </c>
      <c r="P28" s="103">
        <f>+VLOOKUP(B28,'[170]m codes'!$A:$B,2,0)</f>
        <v>200030293</v>
      </c>
      <c r="Q28" s="140">
        <f t="shared" si="4"/>
        <v>0</v>
      </c>
      <c r="U28" s="139"/>
    </row>
    <row r="29" spans="1:21" s="103" customFormat="1" ht="26.25" customHeight="1" x14ac:dyDescent="0.2">
      <c r="A29" s="92">
        <f t="shared" si="5"/>
        <v>8</v>
      </c>
      <c r="B29" s="93" t="s">
        <v>308</v>
      </c>
      <c r="C29" s="94" t="s">
        <v>301</v>
      </c>
      <c r="D29" s="95">
        <v>5</v>
      </c>
      <c r="E29" s="95"/>
      <c r="F29" s="95"/>
      <c r="G29" s="96"/>
      <c r="H29" s="95"/>
      <c r="I29" s="97"/>
      <c r="J29" s="98"/>
      <c r="K29" s="99"/>
      <c r="L29" s="100"/>
      <c r="M29" s="95"/>
      <c r="N29" s="101"/>
      <c r="O29" s="102">
        <f t="shared" si="3"/>
        <v>0</v>
      </c>
      <c r="P29" s="103">
        <f>+VLOOKUP(B29,'[170]m codes'!$A:$B,2,0)</f>
        <v>200030300</v>
      </c>
      <c r="Q29" s="104">
        <f t="shared" si="4"/>
        <v>0</v>
      </c>
      <c r="U29" s="139"/>
    </row>
    <row r="30" spans="1:21" s="116" customFormat="1" ht="26.25" customHeight="1" x14ac:dyDescent="0.25">
      <c r="A30" s="106"/>
      <c r="B30" s="107" t="s">
        <v>296</v>
      </c>
      <c r="C30" s="107"/>
      <c r="D30" s="108"/>
      <c r="E30" s="108"/>
      <c r="F30" s="108"/>
      <c r="G30" s="141"/>
      <c r="H30" s="108"/>
      <c r="I30" s="109"/>
      <c r="J30" s="110"/>
      <c r="K30" s="111"/>
      <c r="L30" s="112"/>
      <c r="M30" s="113"/>
      <c r="N30" s="114"/>
      <c r="O30" s="115"/>
      <c r="Q30" s="117"/>
    </row>
    <row r="31" spans="1:21" ht="26.25" customHeight="1" x14ac:dyDescent="0.25">
      <c r="A31" s="126" t="s">
        <v>309</v>
      </c>
      <c r="B31" s="127" t="s">
        <v>310</v>
      </c>
      <c r="C31" s="127"/>
      <c r="D31" s="129"/>
      <c r="E31" s="129"/>
      <c r="F31" s="129"/>
      <c r="G31" s="119"/>
      <c r="H31" s="129"/>
      <c r="I31" s="130"/>
      <c r="J31" s="131"/>
      <c r="K31" s="132"/>
      <c r="L31" s="133"/>
      <c r="M31" s="134"/>
      <c r="N31" s="135"/>
      <c r="O31" s="142"/>
      <c r="Q31" s="104">
        <f t="shared" ref="Q31:Q64" si="6">+O31-F31</f>
        <v>0</v>
      </c>
    </row>
    <row r="32" spans="1:21" s="103" customFormat="1" ht="26.25" customHeight="1" x14ac:dyDescent="0.2">
      <c r="A32" s="92">
        <v>1</v>
      </c>
      <c r="B32" s="93" t="s">
        <v>311</v>
      </c>
      <c r="C32" s="94" t="s">
        <v>301</v>
      </c>
      <c r="D32" s="95"/>
      <c r="E32" s="95"/>
      <c r="F32" s="95"/>
      <c r="G32" s="96"/>
      <c r="H32" s="95"/>
      <c r="I32" s="97">
        <v>4474</v>
      </c>
      <c r="J32" s="98"/>
      <c r="K32" s="99"/>
      <c r="L32" s="100"/>
      <c r="M32" s="95"/>
      <c r="N32" s="101"/>
      <c r="O32" s="102">
        <f t="shared" ref="O32:O64" si="7">SUM(K32:N32)</f>
        <v>0</v>
      </c>
      <c r="P32" s="103">
        <f>+VLOOKUP(B32,'[170]m codes'!$A:$B,2,0)</f>
        <v>200032593</v>
      </c>
      <c r="Q32" s="104">
        <f t="shared" si="6"/>
        <v>0</v>
      </c>
    </row>
    <row r="33" spans="1:17" s="103" customFormat="1" ht="26.25" customHeight="1" x14ac:dyDescent="0.2">
      <c r="A33" s="92">
        <f>+A32+1</f>
        <v>2</v>
      </c>
      <c r="B33" s="93" t="s">
        <v>312</v>
      </c>
      <c r="C33" s="94" t="s">
        <v>301</v>
      </c>
      <c r="D33" s="95"/>
      <c r="E33" s="95"/>
      <c r="F33" s="95"/>
      <c r="G33" s="96"/>
      <c r="H33" s="95"/>
      <c r="I33" s="97"/>
      <c r="J33" s="98"/>
      <c r="K33" s="99"/>
      <c r="L33" s="100"/>
      <c r="M33" s="95"/>
      <c r="N33" s="101"/>
      <c r="O33" s="102">
        <f t="shared" si="7"/>
        <v>0</v>
      </c>
      <c r="P33" s="103">
        <f>+VLOOKUP(B33,'[170]m codes'!$A:$B,2,0)</f>
        <v>200032575</v>
      </c>
      <c r="Q33" s="104">
        <f t="shared" si="6"/>
        <v>0</v>
      </c>
    </row>
    <row r="34" spans="1:17" s="103" customFormat="1" ht="26.25" customHeight="1" x14ac:dyDescent="0.2">
      <c r="A34" s="92">
        <f t="shared" ref="A34:A64" si="8">+A33+1</f>
        <v>3</v>
      </c>
      <c r="B34" s="93" t="s">
        <v>313</v>
      </c>
      <c r="C34" s="94" t="s">
        <v>301</v>
      </c>
      <c r="D34" s="95"/>
      <c r="E34" s="95"/>
      <c r="F34" s="95"/>
      <c r="G34" s="96"/>
      <c r="H34" s="95"/>
      <c r="I34" s="97"/>
      <c r="J34" s="98"/>
      <c r="K34" s="99"/>
      <c r="L34" s="100"/>
      <c r="M34" s="95"/>
      <c r="N34" s="101"/>
      <c r="O34" s="102">
        <f t="shared" si="7"/>
        <v>0</v>
      </c>
      <c r="P34" s="103">
        <f>+VLOOKUP(B34,'[170]m codes'!$A:$B,2,0)</f>
        <v>200032202</v>
      </c>
      <c r="Q34" s="104">
        <f t="shared" si="6"/>
        <v>0</v>
      </c>
    </row>
    <row r="35" spans="1:17" s="103" customFormat="1" ht="26.25" customHeight="1" x14ac:dyDescent="0.2">
      <c r="A35" s="92">
        <f t="shared" si="8"/>
        <v>4</v>
      </c>
      <c r="B35" s="93" t="s">
        <v>314</v>
      </c>
      <c r="C35" s="94" t="s">
        <v>301</v>
      </c>
      <c r="D35" s="95"/>
      <c r="E35" s="95"/>
      <c r="F35" s="95"/>
      <c r="G35" s="96"/>
      <c r="H35" s="95"/>
      <c r="I35" s="97">
        <v>4474</v>
      </c>
      <c r="J35" s="98"/>
      <c r="K35" s="99"/>
      <c r="L35" s="100"/>
      <c r="M35" s="95"/>
      <c r="N35" s="101"/>
      <c r="O35" s="102">
        <f t="shared" si="7"/>
        <v>0</v>
      </c>
      <c r="P35" s="103">
        <f>+VLOOKUP(B35,'[170]m codes'!$A:$B,2,0)</f>
        <v>200032233</v>
      </c>
      <c r="Q35" s="104">
        <f t="shared" si="6"/>
        <v>0</v>
      </c>
    </row>
    <row r="36" spans="1:17" s="103" customFormat="1" ht="26.25" customHeight="1" x14ac:dyDescent="0.2">
      <c r="A36" s="92">
        <f t="shared" si="8"/>
        <v>5</v>
      </c>
      <c r="B36" s="93" t="s">
        <v>315</v>
      </c>
      <c r="C36" s="94" t="s">
        <v>301</v>
      </c>
      <c r="D36" s="95"/>
      <c r="E36" s="95"/>
      <c r="F36" s="95"/>
      <c r="G36" s="96"/>
      <c r="H36" s="95"/>
      <c r="I36" s="97"/>
      <c r="J36" s="98"/>
      <c r="K36" s="99"/>
      <c r="L36" s="100"/>
      <c r="M36" s="95"/>
      <c r="N36" s="101"/>
      <c r="O36" s="102">
        <f t="shared" si="7"/>
        <v>0</v>
      </c>
      <c r="P36" s="103">
        <f>+VLOOKUP(B36,'[170]m codes'!$A:$B,2,0)</f>
        <v>200032203</v>
      </c>
      <c r="Q36" s="104">
        <f t="shared" si="6"/>
        <v>0</v>
      </c>
    </row>
    <row r="37" spans="1:17" s="103" customFormat="1" ht="26.25" customHeight="1" x14ac:dyDescent="0.2">
      <c r="A37" s="92">
        <f t="shared" si="8"/>
        <v>6</v>
      </c>
      <c r="B37" s="93" t="s">
        <v>316</v>
      </c>
      <c r="C37" s="94" t="s">
        <v>301</v>
      </c>
      <c r="D37" s="95"/>
      <c r="E37" s="95"/>
      <c r="F37" s="95"/>
      <c r="G37" s="96"/>
      <c r="H37" s="95"/>
      <c r="I37" s="97"/>
      <c r="J37" s="98"/>
      <c r="K37" s="99"/>
      <c r="L37" s="100"/>
      <c r="M37" s="95"/>
      <c r="N37" s="101"/>
      <c r="O37" s="102">
        <f t="shared" si="7"/>
        <v>0</v>
      </c>
      <c r="P37" s="103">
        <f>+VLOOKUP(B37,'[170]m codes'!$A:$B,2,0)</f>
        <v>200032204</v>
      </c>
      <c r="Q37" s="104">
        <f t="shared" si="6"/>
        <v>0</v>
      </c>
    </row>
    <row r="38" spans="1:17" s="103" customFormat="1" ht="26.25" customHeight="1" x14ac:dyDescent="0.2">
      <c r="A38" s="92">
        <f t="shared" si="8"/>
        <v>7</v>
      </c>
      <c r="B38" s="93" t="s">
        <v>317</v>
      </c>
      <c r="C38" s="94" t="s">
        <v>301</v>
      </c>
      <c r="D38" s="95"/>
      <c r="E38" s="95"/>
      <c r="F38" s="95"/>
      <c r="G38" s="96"/>
      <c r="H38" s="95"/>
      <c r="I38" s="97">
        <v>4474</v>
      </c>
      <c r="J38" s="98"/>
      <c r="K38" s="99"/>
      <c r="L38" s="100"/>
      <c r="M38" s="95"/>
      <c r="N38" s="101"/>
      <c r="O38" s="102">
        <f t="shared" si="7"/>
        <v>0</v>
      </c>
      <c r="P38" s="103">
        <f>+VLOOKUP(B38,'[170]m codes'!$A:$B,2,0)</f>
        <v>200032234</v>
      </c>
      <c r="Q38" s="104">
        <f t="shared" si="6"/>
        <v>0</v>
      </c>
    </row>
    <row r="39" spans="1:17" s="103" customFormat="1" ht="26.25" customHeight="1" x14ac:dyDescent="0.2">
      <c r="A39" s="92">
        <f t="shared" si="8"/>
        <v>8</v>
      </c>
      <c r="B39" s="93" t="s">
        <v>318</v>
      </c>
      <c r="C39" s="94" t="s">
        <v>301</v>
      </c>
      <c r="D39" s="95"/>
      <c r="E39" s="95"/>
      <c r="F39" s="95"/>
      <c r="G39" s="96"/>
      <c r="H39" s="95"/>
      <c r="I39" s="97"/>
      <c r="J39" s="98"/>
      <c r="K39" s="99"/>
      <c r="L39" s="100"/>
      <c r="M39" s="95"/>
      <c r="N39" s="101"/>
      <c r="O39" s="102">
        <f t="shared" si="7"/>
        <v>0</v>
      </c>
      <c r="P39" s="103">
        <f>+VLOOKUP(B39,'[170]m codes'!$A:$B,2,0)</f>
        <v>200032205</v>
      </c>
      <c r="Q39" s="104">
        <f t="shared" si="6"/>
        <v>0</v>
      </c>
    </row>
    <row r="40" spans="1:17" s="103" customFormat="1" ht="26.25" customHeight="1" x14ac:dyDescent="0.2">
      <c r="A40" s="92">
        <f t="shared" si="8"/>
        <v>9</v>
      </c>
      <c r="B40" s="93" t="s">
        <v>319</v>
      </c>
      <c r="C40" s="94" t="s">
        <v>301</v>
      </c>
      <c r="D40" s="95"/>
      <c r="E40" s="95"/>
      <c r="F40" s="95"/>
      <c r="G40" s="96"/>
      <c r="H40" s="95"/>
      <c r="I40" s="97"/>
      <c r="J40" s="98"/>
      <c r="K40" s="99"/>
      <c r="L40" s="100"/>
      <c r="M40" s="95"/>
      <c r="N40" s="101"/>
      <c r="O40" s="102">
        <f t="shared" si="7"/>
        <v>0</v>
      </c>
      <c r="P40" s="103">
        <f>+VLOOKUP(B40,'[170]m codes'!$A:$B,2,0)</f>
        <v>200032206</v>
      </c>
      <c r="Q40" s="104">
        <f t="shared" si="6"/>
        <v>0</v>
      </c>
    </row>
    <row r="41" spans="1:17" s="103" customFormat="1" ht="26.25" customHeight="1" x14ac:dyDescent="0.2">
      <c r="A41" s="92">
        <f t="shared" si="8"/>
        <v>10</v>
      </c>
      <c r="B41" s="93" t="s">
        <v>320</v>
      </c>
      <c r="C41" s="94" t="s">
        <v>301</v>
      </c>
      <c r="D41" s="95"/>
      <c r="E41" s="95"/>
      <c r="F41" s="95"/>
      <c r="G41" s="96"/>
      <c r="H41" s="95"/>
      <c r="I41" s="97">
        <v>4474</v>
      </c>
      <c r="J41" s="98"/>
      <c r="K41" s="99"/>
      <c r="L41" s="100"/>
      <c r="M41" s="95"/>
      <c r="N41" s="101"/>
      <c r="O41" s="102">
        <f t="shared" si="7"/>
        <v>0</v>
      </c>
      <c r="P41" s="103">
        <f>+VLOOKUP(B41,'[170]m codes'!$A:$B,2,0)</f>
        <v>200032207</v>
      </c>
      <c r="Q41" s="104">
        <f t="shared" si="6"/>
        <v>0</v>
      </c>
    </row>
    <row r="42" spans="1:17" s="103" customFormat="1" ht="26.25" customHeight="1" x14ac:dyDescent="0.2">
      <c r="A42" s="92">
        <f t="shared" si="8"/>
        <v>11</v>
      </c>
      <c r="B42" s="93" t="s">
        <v>321</v>
      </c>
      <c r="C42" s="94" t="s">
        <v>301</v>
      </c>
      <c r="D42" s="95"/>
      <c r="E42" s="95"/>
      <c r="F42" s="95"/>
      <c r="G42" s="96"/>
      <c r="H42" s="95"/>
      <c r="I42" s="97"/>
      <c r="J42" s="98"/>
      <c r="K42" s="99"/>
      <c r="L42" s="100"/>
      <c r="M42" s="95"/>
      <c r="N42" s="101"/>
      <c r="O42" s="102">
        <f t="shared" si="7"/>
        <v>0</v>
      </c>
      <c r="P42" s="103">
        <f>+VLOOKUP(B42,'[170]m codes'!$A:$B,2,0)</f>
        <v>200032235</v>
      </c>
      <c r="Q42" s="104">
        <f t="shared" si="6"/>
        <v>0</v>
      </c>
    </row>
    <row r="43" spans="1:17" s="103" customFormat="1" ht="26.25" customHeight="1" x14ac:dyDescent="0.2">
      <c r="A43" s="92">
        <f t="shared" si="8"/>
        <v>12</v>
      </c>
      <c r="B43" s="93" t="s">
        <v>322</v>
      </c>
      <c r="C43" s="94" t="s">
        <v>301</v>
      </c>
      <c r="D43" s="95"/>
      <c r="E43" s="95"/>
      <c r="F43" s="95"/>
      <c r="G43" s="96"/>
      <c r="H43" s="95"/>
      <c r="I43" s="97"/>
      <c r="J43" s="98"/>
      <c r="K43" s="99"/>
      <c r="L43" s="100"/>
      <c r="M43" s="95"/>
      <c r="N43" s="101"/>
      <c r="O43" s="102">
        <f t="shared" si="7"/>
        <v>0</v>
      </c>
      <c r="P43" s="103">
        <f>+VLOOKUP(B43,'[170]m codes'!$A:$B,2,0)</f>
        <v>200032208</v>
      </c>
      <c r="Q43" s="104">
        <f t="shared" si="6"/>
        <v>0</v>
      </c>
    </row>
    <row r="44" spans="1:17" s="103" customFormat="1" ht="26.25" customHeight="1" x14ac:dyDescent="0.2">
      <c r="A44" s="92">
        <f t="shared" si="8"/>
        <v>13</v>
      </c>
      <c r="B44" s="93" t="s">
        <v>323</v>
      </c>
      <c r="C44" s="94" t="s">
        <v>301</v>
      </c>
      <c r="D44" s="95"/>
      <c r="E44" s="95"/>
      <c r="F44" s="95"/>
      <c r="G44" s="96"/>
      <c r="H44" s="95"/>
      <c r="I44" s="97">
        <v>4474</v>
      </c>
      <c r="J44" s="98"/>
      <c r="K44" s="99"/>
      <c r="L44" s="100"/>
      <c r="M44" s="95"/>
      <c r="N44" s="101"/>
      <c r="O44" s="102">
        <f t="shared" si="7"/>
        <v>0</v>
      </c>
      <c r="P44" s="103">
        <f>+VLOOKUP(B44,'[170]m codes'!$A:$B,2,0)</f>
        <v>200032209</v>
      </c>
      <c r="Q44" s="104">
        <f t="shared" si="6"/>
        <v>0</v>
      </c>
    </row>
    <row r="45" spans="1:17" s="103" customFormat="1" ht="26.25" customHeight="1" x14ac:dyDescent="0.2">
      <c r="A45" s="92">
        <f t="shared" si="8"/>
        <v>14</v>
      </c>
      <c r="B45" s="93" t="s">
        <v>324</v>
      </c>
      <c r="C45" s="94" t="s">
        <v>301</v>
      </c>
      <c r="D45" s="95"/>
      <c r="E45" s="95"/>
      <c r="F45" s="95"/>
      <c r="G45" s="96"/>
      <c r="H45" s="95"/>
      <c r="I45" s="97"/>
      <c r="J45" s="98"/>
      <c r="K45" s="99"/>
      <c r="L45" s="100"/>
      <c r="M45" s="95"/>
      <c r="N45" s="101"/>
      <c r="O45" s="102">
        <f t="shared" si="7"/>
        <v>0</v>
      </c>
      <c r="P45" s="103">
        <f>+VLOOKUP(B45,'[170]m codes'!$A:$B,2,0)</f>
        <v>200032210</v>
      </c>
      <c r="Q45" s="104">
        <f t="shared" si="6"/>
        <v>0</v>
      </c>
    </row>
    <row r="46" spans="1:17" s="103" customFormat="1" ht="26.25" customHeight="1" x14ac:dyDescent="0.2">
      <c r="A46" s="92">
        <f t="shared" si="8"/>
        <v>15</v>
      </c>
      <c r="B46" s="93" t="s">
        <v>325</v>
      </c>
      <c r="C46" s="94" t="s">
        <v>301</v>
      </c>
      <c r="D46" s="95"/>
      <c r="E46" s="95"/>
      <c r="F46" s="95"/>
      <c r="G46" s="96"/>
      <c r="H46" s="95"/>
      <c r="I46" s="97"/>
      <c r="J46" s="98"/>
      <c r="K46" s="99"/>
      <c r="L46" s="100"/>
      <c r="M46" s="95"/>
      <c r="N46" s="101"/>
      <c r="O46" s="102">
        <f t="shared" si="7"/>
        <v>0</v>
      </c>
      <c r="P46" s="103">
        <f>+VLOOKUP(B46,'[170]m codes'!$A:$B,2,0)</f>
        <v>200032211</v>
      </c>
      <c r="Q46" s="104">
        <f t="shared" si="6"/>
        <v>0</v>
      </c>
    </row>
    <row r="47" spans="1:17" s="103" customFormat="1" ht="26.25" customHeight="1" x14ac:dyDescent="0.2">
      <c r="A47" s="92">
        <f t="shared" si="8"/>
        <v>16</v>
      </c>
      <c r="B47" s="93" t="s">
        <v>326</v>
      </c>
      <c r="C47" s="94" t="s">
        <v>301</v>
      </c>
      <c r="D47" s="95"/>
      <c r="E47" s="95"/>
      <c r="F47" s="95"/>
      <c r="G47" s="96"/>
      <c r="H47" s="95"/>
      <c r="I47" s="97">
        <v>4474</v>
      </c>
      <c r="J47" s="98"/>
      <c r="K47" s="99"/>
      <c r="L47" s="100"/>
      <c r="M47" s="95"/>
      <c r="N47" s="101"/>
      <c r="O47" s="102">
        <f t="shared" si="7"/>
        <v>0</v>
      </c>
      <c r="P47" s="103">
        <f>+VLOOKUP(B47,'[170]m codes'!$A:$B,2,0)</f>
        <v>200032236</v>
      </c>
      <c r="Q47" s="104">
        <f t="shared" si="6"/>
        <v>0</v>
      </c>
    </row>
    <row r="48" spans="1:17" s="103" customFormat="1" ht="26.25" customHeight="1" x14ac:dyDescent="0.2">
      <c r="A48" s="92">
        <f t="shared" si="8"/>
        <v>17</v>
      </c>
      <c r="B48" s="93" t="s">
        <v>327</v>
      </c>
      <c r="C48" s="94" t="s">
        <v>301</v>
      </c>
      <c r="D48" s="95"/>
      <c r="E48" s="95"/>
      <c r="F48" s="95"/>
      <c r="G48" s="96"/>
      <c r="H48" s="95"/>
      <c r="I48" s="97"/>
      <c r="J48" s="98"/>
      <c r="K48" s="99"/>
      <c r="L48" s="100"/>
      <c r="M48" s="95"/>
      <c r="N48" s="101"/>
      <c r="O48" s="102">
        <f t="shared" si="7"/>
        <v>0</v>
      </c>
      <c r="P48" s="103">
        <f>+VLOOKUP(B48,'[170]m codes'!$A:$B,2,0)</f>
        <v>200032213</v>
      </c>
      <c r="Q48" s="140">
        <f t="shared" si="6"/>
        <v>0</v>
      </c>
    </row>
    <row r="49" spans="1:17" s="103" customFormat="1" ht="26.25" customHeight="1" x14ac:dyDescent="0.2">
      <c r="A49" s="92">
        <f t="shared" si="8"/>
        <v>18</v>
      </c>
      <c r="B49" s="93" t="s">
        <v>328</v>
      </c>
      <c r="C49" s="94" t="s">
        <v>301</v>
      </c>
      <c r="D49" s="95"/>
      <c r="E49" s="95"/>
      <c r="F49" s="95"/>
      <c r="G49" s="96"/>
      <c r="H49" s="95"/>
      <c r="I49" s="97"/>
      <c r="J49" s="98"/>
      <c r="K49" s="99"/>
      <c r="L49" s="100"/>
      <c r="M49" s="95"/>
      <c r="N49" s="101"/>
      <c r="O49" s="102">
        <f t="shared" si="7"/>
        <v>0</v>
      </c>
      <c r="P49" s="103">
        <f>+VLOOKUP(B49,'[170]m codes'!$A:$B,2,0)</f>
        <v>200032214</v>
      </c>
      <c r="Q49" s="104">
        <f t="shared" si="6"/>
        <v>0</v>
      </c>
    </row>
    <row r="50" spans="1:17" s="103" customFormat="1" ht="26.25" customHeight="1" x14ac:dyDescent="0.2">
      <c r="A50" s="92">
        <f t="shared" si="8"/>
        <v>19</v>
      </c>
      <c r="B50" s="93" t="s">
        <v>329</v>
      </c>
      <c r="C50" s="94" t="s">
        <v>301</v>
      </c>
      <c r="D50" s="95"/>
      <c r="E50" s="95"/>
      <c r="F50" s="95"/>
      <c r="G50" s="96"/>
      <c r="H50" s="95"/>
      <c r="I50" s="97">
        <v>4474</v>
      </c>
      <c r="J50" s="98"/>
      <c r="K50" s="99"/>
      <c r="L50" s="100"/>
      <c r="M50" s="95"/>
      <c r="N50" s="101"/>
      <c r="O50" s="102">
        <f t="shared" si="7"/>
        <v>0</v>
      </c>
      <c r="P50" s="103">
        <f>+VLOOKUP(B50,'[170]m codes'!$A:$B,2,0)</f>
        <v>200032215</v>
      </c>
      <c r="Q50" s="104">
        <f t="shared" si="6"/>
        <v>0</v>
      </c>
    </row>
    <row r="51" spans="1:17" s="103" customFormat="1" ht="26.25" customHeight="1" x14ac:dyDescent="0.2">
      <c r="A51" s="92">
        <f t="shared" si="8"/>
        <v>20</v>
      </c>
      <c r="B51" s="93" t="s">
        <v>330</v>
      </c>
      <c r="C51" s="94" t="s">
        <v>301</v>
      </c>
      <c r="D51" s="95"/>
      <c r="E51" s="95"/>
      <c r="F51" s="95"/>
      <c r="G51" s="96"/>
      <c r="H51" s="95"/>
      <c r="I51" s="97"/>
      <c r="J51" s="98"/>
      <c r="K51" s="99"/>
      <c r="L51" s="100"/>
      <c r="M51" s="95"/>
      <c r="N51" s="101"/>
      <c r="O51" s="102">
        <f t="shared" si="7"/>
        <v>0</v>
      </c>
      <c r="P51" s="103">
        <f>+VLOOKUP(B51,'[170]m codes'!$A:$B,2,0)</f>
        <v>200032216</v>
      </c>
      <c r="Q51" s="104">
        <f t="shared" si="6"/>
        <v>0</v>
      </c>
    </row>
    <row r="52" spans="1:17" s="103" customFormat="1" ht="26.25" customHeight="1" x14ac:dyDescent="0.2">
      <c r="A52" s="92">
        <f t="shared" si="8"/>
        <v>21</v>
      </c>
      <c r="B52" s="93" t="s">
        <v>331</v>
      </c>
      <c r="C52" s="94" t="s">
        <v>301</v>
      </c>
      <c r="D52" s="95"/>
      <c r="E52" s="95"/>
      <c r="F52" s="95"/>
      <c r="G52" s="96"/>
      <c r="H52" s="95"/>
      <c r="I52" s="97"/>
      <c r="J52" s="98"/>
      <c r="K52" s="99"/>
      <c r="L52" s="100"/>
      <c r="M52" s="95"/>
      <c r="N52" s="101"/>
      <c r="O52" s="102">
        <f t="shared" si="7"/>
        <v>0</v>
      </c>
      <c r="P52" s="103">
        <f>+VLOOKUP(B52,'[170]m codes'!$A:$B,2,0)</f>
        <v>200030290</v>
      </c>
      <c r="Q52" s="104">
        <f t="shared" si="6"/>
        <v>0</v>
      </c>
    </row>
    <row r="53" spans="1:17" s="103" customFormat="1" ht="26.25" customHeight="1" x14ac:dyDescent="0.2">
      <c r="A53" s="92">
        <f t="shared" si="8"/>
        <v>22</v>
      </c>
      <c r="B53" s="93" t="s">
        <v>332</v>
      </c>
      <c r="C53" s="94" t="s">
        <v>301</v>
      </c>
      <c r="D53" s="95"/>
      <c r="E53" s="95"/>
      <c r="F53" s="95"/>
      <c r="G53" s="96"/>
      <c r="H53" s="95"/>
      <c r="I53" s="97">
        <v>4474</v>
      </c>
      <c r="J53" s="98"/>
      <c r="K53" s="99"/>
      <c r="L53" s="100"/>
      <c r="M53" s="95"/>
      <c r="N53" s="101"/>
      <c r="O53" s="102">
        <f t="shared" si="7"/>
        <v>0</v>
      </c>
      <c r="P53" s="103">
        <f>+VLOOKUP(B53,'[170]m codes'!$A:$B,2,0)</f>
        <v>200032237</v>
      </c>
      <c r="Q53" s="104">
        <f t="shared" si="6"/>
        <v>0</v>
      </c>
    </row>
    <row r="54" spans="1:17" s="103" customFormat="1" ht="26.25" customHeight="1" x14ac:dyDescent="0.2">
      <c r="A54" s="92">
        <f t="shared" si="8"/>
        <v>23</v>
      </c>
      <c r="B54" s="93" t="s">
        <v>333</v>
      </c>
      <c r="C54" s="94" t="s">
        <v>301</v>
      </c>
      <c r="D54" s="95"/>
      <c r="E54" s="95"/>
      <c r="F54" s="95"/>
      <c r="G54" s="96"/>
      <c r="H54" s="95"/>
      <c r="I54" s="97"/>
      <c r="J54" s="98"/>
      <c r="K54" s="99"/>
      <c r="L54" s="100"/>
      <c r="M54" s="95"/>
      <c r="N54" s="101"/>
      <c r="O54" s="102">
        <f t="shared" si="7"/>
        <v>0</v>
      </c>
      <c r="P54" s="103">
        <f>+VLOOKUP(B54,'[170]m codes'!$A:$B,2,0)</f>
        <v>200032217</v>
      </c>
      <c r="Q54" s="104">
        <f t="shared" si="6"/>
        <v>0</v>
      </c>
    </row>
    <row r="55" spans="1:17" s="103" customFormat="1" ht="26.25" customHeight="1" x14ac:dyDescent="0.2">
      <c r="A55" s="92">
        <f t="shared" si="8"/>
        <v>24</v>
      </c>
      <c r="B55" s="93" t="s">
        <v>334</v>
      </c>
      <c r="C55" s="94" t="s">
        <v>301</v>
      </c>
      <c r="D55" s="95"/>
      <c r="E55" s="95"/>
      <c r="F55" s="95"/>
      <c r="G55" s="96"/>
      <c r="H55" s="95"/>
      <c r="I55" s="97"/>
      <c r="J55" s="98"/>
      <c r="K55" s="99"/>
      <c r="L55" s="100"/>
      <c r="M55" s="95"/>
      <c r="N55" s="101"/>
      <c r="O55" s="102">
        <f t="shared" si="7"/>
        <v>0</v>
      </c>
      <c r="P55" s="103">
        <f>+VLOOKUP(B55,'[170]m codes'!$A:$B,2,0)</f>
        <v>200032218</v>
      </c>
      <c r="Q55" s="104">
        <f t="shared" si="6"/>
        <v>0</v>
      </c>
    </row>
    <row r="56" spans="1:17" s="103" customFormat="1" ht="26.25" customHeight="1" x14ac:dyDescent="0.2">
      <c r="A56" s="92">
        <f t="shared" si="8"/>
        <v>25</v>
      </c>
      <c r="B56" s="93" t="s">
        <v>335</v>
      </c>
      <c r="C56" s="94" t="s">
        <v>301</v>
      </c>
      <c r="D56" s="95"/>
      <c r="E56" s="95"/>
      <c r="F56" s="95"/>
      <c r="G56" s="96"/>
      <c r="H56" s="95"/>
      <c r="I56" s="97">
        <v>4474</v>
      </c>
      <c r="J56" s="98"/>
      <c r="K56" s="99"/>
      <c r="L56" s="100"/>
      <c r="M56" s="95"/>
      <c r="N56" s="101"/>
      <c r="O56" s="102">
        <f t="shared" si="7"/>
        <v>0</v>
      </c>
      <c r="P56" s="103">
        <f>+VLOOKUP(B56,'[170]m codes'!$A:$B,2,0)</f>
        <v>200032219</v>
      </c>
      <c r="Q56" s="104">
        <f t="shared" si="6"/>
        <v>0</v>
      </c>
    </row>
    <row r="57" spans="1:17" s="103" customFormat="1" ht="26.25" customHeight="1" x14ac:dyDescent="0.2">
      <c r="A57" s="92">
        <f t="shared" si="8"/>
        <v>26</v>
      </c>
      <c r="B57" s="93" t="s">
        <v>336</v>
      </c>
      <c r="C57" s="94" t="s">
        <v>301</v>
      </c>
      <c r="D57" s="95"/>
      <c r="E57" s="95"/>
      <c r="F57" s="95"/>
      <c r="G57" s="96"/>
      <c r="H57" s="95"/>
      <c r="I57" s="97"/>
      <c r="J57" s="98"/>
      <c r="K57" s="99"/>
      <c r="L57" s="100"/>
      <c r="M57" s="95"/>
      <c r="N57" s="101"/>
      <c r="O57" s="102">
        <f t="shared" si="7"/>
        <v>0</v>
      </c>
      <c r="P57" s="103">
        <f>+VLOOKUP(B57,'[170]m codes'!$A:$B,2,0)</f>
        <v>200030292</v>
      </c>
      <c r="Q57" s="104">
        <f t="shared" si="6"/>
        <v>0</v>
      </c>
    </row>
    <row r="58" spans="1:17" s="103" customFormat="1" ht="26.25" customHeight="1" x14ac:dyDescent="0.2">
      <c r="A58" s="92">
        <f t="shared" si="8"/>
        <v>27</v>
      </c>
      <c r="B58" s="93" t="s">
        <v>337</v>
      </c>
      <c r="C58" s="94" t="s">
        <v>301</v>
      </c>
      <c r="D58" s="95"/>
      <c r="E58" s="95"/>
      <c r="F58" s="95"/>
      <c r="G58" s="96"/>
      <c r="H58" s="95"/>
      <c r="I58" s="97"/>
      <c r="J58" s="98"/>
      <c r="K58" s="99"/>
      <c r="L58" s="100"/>
      <c r="M58" s="95"/>
      <c r="N58" s="101"/>
      <c r="O58" s="102">
        <f t="shared" si="7"/>
        <v>0</v>
      </c>
      <c r="P58" s="103">
        <f>+VLOOKUP(B58,'[170]m codes'!$A:$B,2,0)</f>
        <v>200032220</v>
      </c>
      <c r="Q58" s="104">
        <f t="shared" si="6"/>
        <v>0</v>
      </c>
    </row>
    <row r="59" spans="1:17" s="103" customFormat="1" ht="26.25" customHeight="1" x14ac:dyDescent="0.2">
      <c r="A59" s="92">
        <f t="shared" si="8"/>
        <v>28</v>
      </c>
      <c r="B59" s="93" t="s">
        <v>338</v>
      </c>
      <c r="C59" s="94" t="s">
        <v>301</v>
      </c>
      <c r="D59" s="95"/>
      <c r="E59" s="95"/>
      <c r="F59" s="95"/>
      <c r="G59" s="96"/>
      <c r="H59" s="95"/>
      <c r="I59" s="97">
        <v>4474</v>
      </c>
      <c r="J59" s="98"/>
      <c r="K59" s="99"/>
      <c r="L59" s="100"/>
      <c r="M59" s="95"/>
      <c r="N59" s="101"/>
      <c r="O59" s="102">
        <f t="shared" si="7"/>
        <v>0</v>
      </c>
      <c r="P59" s="103">
        <f>+VLOOKUP(B59,'[170]m codes'!$A:$B,2,0)</f>
        <v>200032222</v>
      </c>
      <c r="Q59" s="104">
        <f t="shared" si="6"/>
        <v>0</v>
      </c>
    </row>
    <row r="60" spans="1:17" s="103" customFormat="1" ht="26.25" customHeight="1" x14ac:dyDescent="0.2">
      <c r="A60" s="92">
        <f t="shared" si="8"/>
        <v>29</v>
      </c>
      <c r="B60" s="93" t="s">
        <v>339</v>
      </c>
      <c r="C60" s="94" t="s">
        <v>301</v>
      </c>
      <c r="D60" s="95"/>
      <c r="E60" s="95"/>
      <c r="F60" s="95"/>
      <c r="G60" s="96"/>
      <c r="H60" s="95"/>
      <c r="I60" s="97"/>
      <c r="J60" s="98"/>
      <c r="K60" s="99"/>
      <c r="L60" s="100"/>
      <c r="M60" s="95"/>
      <c r="N60" s="101"/>
      <c r="O60" s="102">
        <f t="shared" si="7"/>
        <v>0</v>
      </c>
      <c r="P60" s="103">
        <f>+VLOOKUP(B60,'[170]m codes'!$A:$B,2,0)</f>
        <v>200030297</v>
      </c>
      <c r="Q60" s="104">
        <f t="shared" si="6"/>
        <v>0</v>
      </c>
    </row>
    <row r="61" spans="1:17" s="103" customFormat="1" ht="26.25" customHeight="1" x14ac:dyDescent="0.2">
      <c r="A61" s="92">
        <f t="shared" si="8"/>
        <v>30</v>
      </c>
      <c r="B61" s="93" t="s">
        <v>340</v>
      </c>
      <c r="C61" s="94" t="s">
        <v>301</v>
      </c>
      <c r="D61" s="95"/>
      <c r="E61" s="95"/>
      <c r="F61" s="95"/>
      <c r="G61" s="96"/>
      <c r="H61" s="95"/>
      <c r="I61" s="97"/>
      <c r="J61" s="98"/>
      <c r="K61" s="99"/>
      <c r="L61" s="100"/>
      <c r="M61" s="95"/>
      <c r="N61" s="101"/>
      <c r="O61" s="102">
        <f t="shared" si="7"/>
        <v>0</v>
      </c>
      <c r="P61" s="103">
        <f>+VLOOKUP(B61,'[170]m codes'!$A:$B,2,0)</f>
        <v>200030298</v>
      </c>
      <c r="Q61" s="104">
        <f t="shared" si="6"/>
        <v>0</v>
      </c>
    </row>
    <row r="62" spans="1:17" s="103" customFormat="1" ht="26.25" customHeight="1" x14ac:dyDescent="0.2">
      <c r="A62" s="92">
        <f t="shared" si="8"/>
        <v>31</v>
      </c>
      <c r="B62" s="93" t="s">
        <v>341</v>
      </c>
      <c r="C62" s="94" t="s">
        <v>301</v>
      </c>
      <c r="D62" s="95"/>
      <c r="E62" s="95"/>
      <c r="F62" s="95"/>
      <c r="G62" s="96"/>
      <c r="H62" s="95"/>
      <c r="I62" s="97"/>
      <c r="J62" s="98"/>
      <c r="K62" s="99"/>
      <c r="L62" s="100"/>
      <c r="M62" s="95"/>
      <c r="N62" s="101"/>
      <c r="O62" s="102">
        <f t="shared" si="7"/>
        <v>0</v>
      </c>
      <c r="P62" s="103">
        <f>+VLOOKUP(B62,'[170]m codes'!$A:$B,2,0)</f>
        <v>200032223</v>
      </c>
      <c r="Q62" s="104">
        <f t="shared" si="6"/>
        <v>0</v>
      </c>
    </row>
    <row r="63" spans="1:17" s="103" customFormat="1" ht="26.25" customHeight="1" x14ac:dyDescent="0.2">
      <c r="A63" s="92">
        <f t="shared" si="8"/>
        <v>32</v>
      </c>
      <c r="B63" s="93" t="s">
        <v>342</v>
      </c>
      <c r="C63" s="94" t="s">
        <v>301</v>
      </c>
      <c r="D63" s="95"/>
      <c r="E63" s="95"/>
      <c r="F63" s="95"/>
      <c r="G63" s="96"/>
      <c r="H63" s="95"/>
      <c r="I63" s="97"/>
      <c r="J63" s="98"/>
      <c r="K63" s="99"/>
      <c r="L63" s="100"/>
      <c r="M63" s="95"/>
      <c r="N63" s="101"/>
      <c r="O63" s="102">
        <f t="shared" si="7"/>
        <v>0</v>
      </c>
      <c r="P63" s="103">
        <f>+VLOOKUP(B63,'[170]m codes'!$A:$B,2,0)</f>
        <v>200032225</v>
      </c>
      <c r="Q63" s="104">
        <f t="shared" si="6"/>
        <v>0</v>
      </c>
    </row>
    <row r="64" spans="1:17" s="103" customFormat="1" ht="26.25" customHeight="1" x14ac:dyDescent="0.2">
      <c r="A64" s="92">
        <f t="shared" si="8"/>
        <v>33</v>
      </c>
      <c r="B64" s="93" t="s">
        <v>343</v>
      </c>
      <c r="C64" s="94" t="s">
        <v>301</v>
      </c>
      <c r="D64" s="95"/>
      <c r="E64" s="95"/>
      <c r="F64" s="95"/>
      <c r="G64" s="96"/>
      <c r="H64" s="95"/>
      <c r="I64" s="97"/>
      <c r="J64" s="98"/>
      <c r="K64" s="99"/>
      <c r="L64" s="100"/>
      <c r="M64" s="95"/>
      <c r="N64" s="101"/>
      <c r="O64" s="102">
        <f t="shared" si="7"/>
        <v>0</v>
      </c>
      <c r="P64" s="103">
        <f>+VLOOKUP(B64,'[170]m codes'!$A:$B,2,0)</f>
        <v>200032228</v>
      </c>
      <c r="Q64" s="104">
        <f t="shared" si="6"/>
        <v>0</v>
      </c>
    </row>
    <row r="65" spans="1:17" s="116" customFormat="1" ht="26.25" customHeight="1" x14ac:dyDescent="0.25">
      <c r="A65" s="106"/>
      <c r="B65" s="107" t="s">
        <v>296</v>
      </c>
      <c r="C65" s="107"/>
      <c r="D65" s="108"/>
      <c r="E65" s="108"/>
      <c r="F65" s="108"/>
      <c r="G65" s="141"/>
      <c r="H65" s="108"/>
      <c r="I65" s="109"/>
      <c r="J65" s="110"/>
      <c r="K65" s="111"/>
      <c r="L65" s="112"/>
      <c r="M65" s="113"/>
      <c r="N65" s="114"/>
      <c r="O65" s="115"/>
      <c r="Q65" s="117"/>
    </row>
    <row r="66" spans="1:17" ht="26.25" customHeight="1" x14ac:dyDescent="0.25">
      <c r="A66" s="126" t="s">
        <v>344</v>
      </c>
      <c r="B66" s="127" t="s">
        <v>345</v>
      </c>
      <c r="C66" s="127"/>
      <c r="D66" s="129"/>
      <c r="E66" s="129"/>
      <c r="F66" s="129"/>
      <c r="G66" s="119"/>
      <c r="H66" s="129"/>
      <c r="I66" s="130"/>
      <c r="J66" s="131"/>
      <c r="K66" s="132"/>
      <c r="L66" s="133"/>
      <c r="M66" s="134"/>
      <c r="N66" s="135"/>
      <c r="O66" s="142"/>
      <c r="P66" s="103"/>
      <c r="Q66" s="104">
        <f t="shared" ref="Q66:Q74" si="9">+O66-F66</f>
        <v>0</v>
      </c>
    </row>
    <row r="67" spans="1:17" s="103" customFormat="1" ht="26.25" customHeight="1" x14ac:dyDescent="0.2">
      <c r="A67" s="92">
        <v>1</v>
      </c>
      <c r="B67" s="93" t="s">
        <v>346</v>
      </c>
      <c r="C67" s="94" t="s">
        <v>301</v>
      </c>
      <c r="D67" s="95"/>
      <c r="E67" s="95"/>
      <c r="F67" s="95"/>
      <c r="G67" s="96"/>
      <c r="H67" s="95"/>
      <c r="I67" s="97">
        <v>4474</v>
      </c>
      <c r="J67" s="98"/>
      <c r="K67" s="99"/>
      <c r="L67" s="100"/>
      <c r="M67" s="95"/>
      <c r="N67" s="101"/>
      <c r="O67" s="102">
        <f t="shared" ref="O67:O74" si="10">SUM(K67:N67)</f>
        <v>0</v>
      </c>
      <c r="P67" s="103">
        <f>+VLOOKUP(B67,'[170]m codes'!$A:$B,2,0)</f>
        <v>200030301</v>
      </c>
      <c r="Q67" s="104">
        <f t="shared" si="9"/>
        <v>0</v>
      </c>
    </row>
    <row r="68" spans="1:17" s="103" customFormat="1" ht="26.25" customHeight="1" x14ac:dyDescent="0.2">
      <c r="A68" s="92">
        <f>+A67+1</f>
        <v>2</v>
      </c>
      <c r="B68" s="93" t="s">
        <v>347</v>
      </c>
      <c r="C68" s="94" t="s">
        <v>301</v>
      </c>
      <c r="D68" s="95"/>
      <c r="E68" s="95"/>
      <c r="F68" s="95"/>
      <c r="G68" s="96"/>
      <c r="H68" s="95"/>
      <c r="I68" s="97"/>
      <c r="J68" s="98"/>
      <c r="K68" s="99"/>
      <c r="L68" s="100"/>
      <c r="M68" s="95"/>
      <c r="N68" s="101"/>
      <c r="O68" s="102">
        <f t="shared" si="10"/>
        <v>0</v>
      </c>
      <c r="P68" s="103">
        <f>+VLOOKUP(B68,'[170]m codes'!$A:$B,2,0)</f>
        <v>200030302</v>
      </c>
      <c r="Q68" s="104">
        <f t="shared" si="9"/>
        <v>0</v>
      </c>
    </row>
    <row r="69" spans="1:17" s="103" customFormat="1" ht="26.25" customHeight="1" x14ac:dyDescent="0.2">
      <c r="A69" s="92">
        <f t="shared" ref="A69:A74" si="11">+A68+1</f>
        <v>3</v>
      </c>
      <c r="B69" s="93" t="s">
        <v>348</v>
      </c>
      <c r="C69" s="94" t="s">
        <v>301</v>
      </c>
      <c r="D69" s="95"/>
      <c r="E69" s="95"/>
      <c r="F69" s="95"/>
      <c r="G69" s="96"/>
      <c r="H69" s="95"/>
      <c r="I69" s="97">
        <v>4474</v>
      </c>
      <c r="J69" s="98"/>
      <c r="K69" s="99"/>
      <c r="L69" s="100"/>
      <c r="M69" s="95"/>
      <c r="N69" s="101"/>
      <c r="O69" s="102">
        <f t="shared" si="10"/>
        <v>0</v>
      </c>
      <c r="P69" s="103">
        <f>+VLOOKUP(B69,'[170]m codes'!$A:$B,2,0)</f>
        <v>200030303</v>
      </c>
      <c r="Q69" s="104">
        <f t="shared" si="9"/>
        <v>0</v>
      </c>
    </row>
    <row r="70" spans="1:17" s="103" customFormat="1" ht="26.25" customHeight="1" x14ac:dyDescent="0.2">
      <c r="A70" s="92">
        <f t="shared" si="11"/>
        <v>4</v>
      </c>
      <c r="B70" s="93" t="s">
        <v>349</v>
      </c>
      <c r="C70" s="94" t="s">
        <v>301</v>
      </c>
      <c r="D70" s="95"/>
      <c r="E70" s="95"/>
      <c r="F70" s="95"/>
      <c r="G70" s="96"/>
      <c r="H70" s="95"/>
      <c r="I70" s="97"/>
      <c r="J70" s="98"/>
      <c r="K70" s="99"/>
      <c r="L70" s="100"/>
      <c r="M70" s="95"/>
      <c r="N70" s="101"/>
      <c r="O70" s="102">
        <f t="shared" si="10"/>
        <v>0</v>
      </c>
      <c r="P70" s="103">
        <f>+VLOOKUP(B70,'[170]m codes'!$A:$B,2,0)</f>
        <v>200030304</v>
      </c>
      <c r="Q70" s="104">
        <f t="shared" si="9"/>
        <v>0</v>
      </c>
    </row>
    <row r="71" spans="1:17" s="103" customFormat="1" ht="26.25" customHeight="1" x14ac:dyDescent="0.2">
      <c r="A71" s="92">
        <f t="shared" si="11"/>
        <v>5</v>
      </c>
      <c r="B71" s="93" t="s">
        <v>350</v>
      </c>
      <c r="C71" s="94" t="s">
        <v>301</v>
      </c>
      <c r="D71" s="95"/>
      <c r="E71" s="95"/>
      <c r="F71" s="95"/>
      <c r="G71" s="96"/>
      <c r="H71" s="95"/>
      <c r="I71" s="97">
        <v>4474</v>
      </c>
      <c r="J71" s="98"/>
      <c r="K71" s="99"/>
      <c r="L71" s="100"/>
      <c r="M71" s="95"/>
      <c r="N71" s="101"/>
      <c r="O71" s="102">
        <f t="shared" si="10"/>
        <v>0</v>
      </c>
      <c r="P71" s="103">
        <f>+VLOOKUP(B71,'[170]m codes'!$A:$B,2,0)</f>
        <v>200032584</v>
      </c>
      <c r="Q71" s="104">
        <f t="shared" si="9"/>
        <v>0</v>
      </c>
    </row>
    <row r="72" spans="1:17" s="103" customFormat="1" ht="26.25" customHeight="1" x14ac:dyDescent="0.2">
      <c r="A72" s="92">
        <f t="shared" si="11"/>
        <v>6</v>
      </c>
      <c r="B72" s="93" t="s">
        <v>351</v>
      </c>
      <c r="C72" s="94" t="s">
        <v>301</v>
      </c>
      <c r="D72" s="95"/>
      <c r="E72" s="95"/>
      <c r="F72" s="95"/>
      <c r="G72" s="96"/>
      <c r="H72" s="95"/>
      <c r="I72" s="97"/>
      <c r="J72" s="98"/>
      <c r="K72" s="99"/>
      <c r="L72" s="100"/>
      <c r="M72" s="95"/>
      <c r="N72" s="101"/>
      <c r="O72" s="102">
        <f t="shared" si="10"/>
        <v>0</v>
      </c>
      <c r="P72" s="103">
        <f>+VLOOKUP(B72,'[170]m codes'!$A:$B,2,0)</f>
        <v>200030305</v>
      </c>
      <c r="Q72" s="104">
        <f t="shared" si="9"/>
        <v>0</v>
      </c>
    </row>
    <row r="73" spans="1:17" s="103" customFormat="1" ht="26.25" customHeight="1" x14ac:dyDescent="0.2">
      <c r="A73" s="92">
        <f t="shared" si="11"/>
        <v>7</v>
      </c>
      <c r="B73" s="93" t="s">
        <v>352</v>
      </c>
      <c r="C73" s="94" t="s">
        <v>301</v>
      </c>
      <c r="D73" s="95"/>
      <c r="E73" s="95"/>
      <c r="F73" s="95"/>
      <c r="G73" s="96"/>
      <c r="H73" s="95"/>
      <c r="I73" s="97">
        <v>4474</v>
      </c>
      <c r="J73" s="98"/>
      <c r="K73" s="99"/>
      <c r="L73" s="100"/>
      <c r="M73" s="95"/>
      <c r="N73" s="101"/>
      <c r="O73" s="102">
        <f t="shared" si="10"/>
        <v>0</v>
      </c>
      <c r="P73" s="103">
        <f>+VLOOKUP(B73,'[170]m codes'!$A:$B,2,0)</f>
        <v>200030306</v>
      </c>
      <c r="Q73" s="104">
        <f t="shared" si="9"/>
        <v>0</v>
      </c>
    </row>
    <row r="74" spans="1:17" s="103" customFormat="1" ht="26.25" customHeight="1" x14ac:dyDescent="0.2">
      <c r="A74" s="92">
        <f t="shared" si="11"/>
        <v>8</v>
      </c>
      <c r="B74" s="93" t="s">
        <v>353</v>
      </c>
      <c r="C74" s="94" t="s">
        <v>301</v>
      </c>
      <c r="D74" s="95"/>
      <c r="E74" s="95"/>
      <c r="F74" s="95"/>
      <c r="G74" s="96"/>
      <c r="H74" s="95"/>
      <c r="I74" s="97"/>
      <c r="J74" s="98"/>
      <c r="K74" s="99"/>
      <c r="L74" s="100"/>
      <c r="M74" s="95"/>
      <c r="N74" s="101"/>
      <c r="O74" s="102">
        <f t="shared" si="10"/>
        <v>0</v>
      </c>
      <c r="P74" s="103">
        <f>+VLOOKUP(B74,'[170]m codes'!$A:$B,2,0)</f>
        <v>200030308</v>
      </c>
      <c r="Q74" s="104">
        <f t="shared" si="9"/>
        <v>0</v>
      </c>
    </row>
    <row r="75" spans="1:17" s="116" customFormat="1" ht="26.25" customHeight="1" x14ac:dyDescent="0.25">
      <c r="A75" s="106"/>
      <c r="B75" s="107" t="s">
        <v>354</v>
      </c>
      <c r="C75" s="107"/>
      <c r="D75" s="108"/>
      <c r="E75" s="108"/>
      <c r="F75" s="108"/>
      <c r="G75" s="141"/>
      <c r="H75" s="108"/>
      <c r="I75" s="109"/>
      <c r="J75" s="110"/>
      <c r="K75" s="111"/>
      <c r="L75" s="112"/>
      <c r="M75" s="113"/>
      <c r="N75" s="114"/>
      <c r="O75" s="115"/>
      <c r="Q75" s="117"/>
    </row>
    <row r="76" spans="1:17" ht="26.25" customHeight="1" x14ac:dyDescent="0.25">
      <c r="A76" s="126" t="s">
        <v>355</v>
      </c>
      <c r="B76" s="127" t="s">
        <v>356</v>
      </c>
      <c r="C76" s="127"/>
      <c r="D76" s="129"/>
      <c r="E76" s="129"/>
      <c r="F76" s="129"/>
      <c r="G76" s="119"/>
      <c r="H76" s="129"/>
      <c r="I76" s="130"/>
      <c r="J76" s="131"/>
      <c r="K76" s="132"/>
      <c r="L76" s="133"/>
      <c r="M76" s="134"/>
      <c r="N76" s="135"/>
      <c r="O76" s="142"/>
      <c r="Q76" s="91"/>
    </row>
    <row r="77" spans="1:17" s="103" customFormat="1" ht="26.25" customHeight="1" x14ac:dyDescent="0.2">
      <c r="A77" s="92">
        <v>1</v>
      </c>
      <c r="B77" s="93" t="s">
        <v>357</v>
      </c>
      <c r="C77" s="94" t="s">
        <v>301</v>
      </c>
      <c r="D77" s="95">
        <v>5</v>
      </c>
      <c r="E77" s="95"/>
      <c r="F77" s="95"/>
      <c r="G77" s="96"/>
      <c r="H77" s="95"/>
      <c r="I77" s="97">
        <v>4474</v>
      </c>
      <c r="J77" s="98"/>
      <c r="K77" s="99"/>
      <c r="L77" s="100"/>
      <c r="M77" s="95"/>
      <c r="N77" s="101"/>
      <c r="O77" s="102">
        <f t="shared" ref="O77:O104" si="12">SUM(K77:N77)</f>
        <v>0</v>
      </c>
      <c r="P77" s="103">
        <f>+VLOOKUP(B77,'[170]m codes'!$A:$B,2,0)</f>
        <v>200030309</v>
      </c>
      <c r="Q77" s="104">
        <f t="shared" ref="Q77:Q104" si="13">+O77-F77</f>
        <v>0</v>
      </c>
    </row>
    <row r="78" spans="1:17" s="103" customFormat="1" ht="26.25" customHeight="1" x14ac:dyDescent="0.2">
      <c r="A78" s="92">
        <f>+A77+1</f>
        <v>2</v>
      </c>
      <c r="B78" s="93" t="s">
        <v>358</v>
      </c>
      <c r="C78" s="94" t="s">
        <v>301</v>
      </c>
      <c r="D78" s="95"/>
      <c r="E78" s="95"/>
      <c r="F78" s="95"/>
      <c r="G78" s="96"/>
      <c r="H78" s="95"/>
      <c r="I78" s="97"/>
      <c r="J78" s="98"/>
      <c r="K78" s="99"/>
      <c r="L78" s="100"/>
      <c r="M78" s="95"/>
      <c r="N78" s="101"/>
      <c r="O78" s="102">
        <f t="shared" si="12"/>
        <v>0</v>
      </c>
      <c r="P78" s="103">
        <f>+VLOOKUP(B78,'[170]m codes'!$A:$B,2,0)</f>
        <v>200030311</v>
      </c>
      <c r="Q78" s="140">
        <f t="shared" si="13"/>
        <v>0</v>
      </c>
    </row>
    <row r="79" spans="1:17" s="103" customFormat="1" ht="26.25" customHeight="1" x14ac:dyDescent="0.2">
      <c r="A79" s="92">
        <f t="shared" ref="A79:A104" si="14">+A78+1</f>
        <v>3</v>
      </c>
      <c r="B79" s="93" t="s">
        <v>359</v>
      </c>
      <c r="C79" s="94" t="s">
        <v>301</v>
      </c>
      <c r="D79" s="95"/>
      <c r="E79" s="95"/>
      <c r="F79" s="95"/>
      <c r="G79" s="96"/>
      <c r="H79" s="95"/>
      <c r="I79" s="97"/>
      <c r="J79" s="98"/>
      <c r="K79" s="99"/>
      <c r="L79" s="100"/>
      <c r="M79" s="95"/>
      <c r="N79" s="101"/>
      <c r="O79" s="102">
        <f t="shared" si="12"/>
        <v>0</v>
      </c>
      <c r="P79" s="103">
        <f>+VLOOKUP(B79,'[170]m codes'!$A:$B,2,0)</f>
        <v>200030310</v>
      </c>
      <c r="Q79" s="104">
        <f t="shared" si="13"/>
        <v>0</v>
      </c>
    </row>
    <row r="80" spans="1:17" s="103" customFormat="1" ht="26.25" customHeight="1" x14ac:dyDescent="0.2">
      <c r="A80" s="92">
        <f t="shared" si="14"/>
        <v>4</v>
      </c>
      <c r="B80" s="93" t="s">
        <v>360</v>
      </c>
      <c r="C80" s="94" t="s">
        <v>301</v>
      </c>
      <c r="D80" s="95">
        <f>5+5</f>
        <v>10</v>
      </c>
      <c r="E80" s="95"/>
      <c r="F80" s="95"/>
      <c r="G80" s="96"/>
      <c r="H80" s="95"/>
      <c r="I80" s="97">
        <v>4474</v>
      </c>
      <c r="J80" s="98"/>
      <c r="K80" s="99"/>
      <c r="L80" s="100"/>
      <c r="M80" s="95"/>
      <c r="N80" s="101"/>
      <c r="O80" s="102">
        <f t="shared" si="12"/>
        <v>0</v>
      </c>
      <c r="P80" s="103">
        <f>+VLOOKUP(B80,'[170]m codes'!$A:$B,2,0)</f>
        <v>200030314</v>
      </c>
      <c r="Q80" s="104">
        <f t="shared" si="13"/>
        <v>0</v>
      </c>
    </row>
    <row r="81" spans="1:17" s="103" customFormat="1" ht="26.25" customHeight="1" x14ac:dyDescent="0.2">
      <c r="A81" s="92">
        <f t="shared" si="14"/>
        <v>5</v>
      </c>
      <c r="B81" s="93" t="s">
        <v>361</v>
      </c>
      <c r="C81" s="94" t="s">
        <v>301</v>
      </c>
      <c r="D81" s="95">
        <v>5</v>
      </c>
      <c r="E81" s="95"/>
      <c r="F81" s="95"/>
      <c r="G81" s="96"/>
      <c r="H81" s="95"/>
      <c r="I81" s="97"/>
      <c r="J81" s="98"/>
      <c r="K81" s="99"/>
      <c r="L81" s="100"/>
      <c r="M81" s="95"/>
      <c r="N81" s="101"/>
      <c r="O81" s="102">
        <f t="shared" si="12"/>
        <v>0</v>
      </c>
      <c r="P81" s="103">
        <f>+VLOOKUP(B81,'[170]m codes'!$A:$B,2,0)</f>
        <v>200030312</v>
      </c>
      <c r="Q81" s="104">
        <f t="shared" si="13"/>
        <v>0</v>
      </c>
    </row>
    <row r="82" spans="1:17" s="103" customFormat="1" ht="26.25" customHeight="1" x14ac:dyDescent="0.2">
      <c r="A82" s="92">
        <f t="shared" si="14"/>
        <v>6</v>
      </c>
      <c r="B82" s="93" t="s">
        <v>362</v>
      </c>
      <c r="C82" s="94" t="s">
        <v>301</v>
      </c>
      <c r="D82" s="95">
        <v>5</v>
      </c>
      <c r="E82" s="95"/>
      <c r="F82" s="95"/>
      <c r="G82" s="96"/>
      <c r="H82" s="95"/>
      <c r="I82" s="97"/>
      <c r="J82" s="98"/>
      <c r="K82" s="99"/>
      <c r="L82" s="100"/>
      <c r="M82" s="95"/>
      <c r="N82" s="101"/>
      <c r="O82" s="102">
        <f t="shared" si="12"/>
        <v>0</v>
      </c>
      <c r="P82" s="103">
        <f>+VLOOKUP(B82,'[170]m codes'!$A:$B,2,0)</f>
        <v>200030313</v>
      </c>
      <c r="Q82" s="104">
        <f t="shared" si="13"/>
        <v>0</v>
      </c>
    </row>
    <row r="83" spans="1:17" s="103" customFormat="1" ht="26.25" customHeight="1" x14ac:dyDescent="0.2">
      <c r="A83" s="92">
        <f t="shared" si="14"/>
        <v>7</v>
      </c>
      <c r="B83" s="93" t="s">
        <v>363</v>
      </c>
      <c r="C83" s="94" t="s">
        <v>301</v>
      </c>
      <c r="D83" s="95"/>
      <c r="E83" s="95"/>
      <c r="F83" s="95"/>
      <c r="G83" s="96"/>
      <c r="H83" s="95"/>
      <c r="I83" s="97">
        <v>4474</v>
      </c>
      <c r="J83" s="98"/>
      <c r="K83" s="99"/>
      <c r="L83" s="100"/>
      <c r="M83" s="95"/>
      <c r="N83" s="101"/>
      <c r="O83" s="102">
        <f t="shared" si="12"/>
        <v>0</v>
      </c>
      <c r="P83" s="103">
        <f>+VLOOKUP(B83,'[170]m codes'!$A:$B,2,0)</f>
        <v>200032241</v>
      </c>
      <c r="Q83" s="104">
        <f t="shared" si="13"/>
        <v>0</v>
      </c>
    </row>
    <row r="84" spans="1:17" s="103" customFormat="1" ht="26.25" customHeight="1" x14ac:dyDescent="0.2">
      <c r="A84" s="92">
        <f t="shared" si="14"/>
        <v>8</v>
      </c>
      <c r="B84" s="93" t="s">
        <v>364</v>
      </c>
      <c r="C84" s="94" t="s">
        <v>301</v>
      </c>
      <c r="D84" s="95"/>
      <c r="E84" s="95"/>
      <c r="F84" s="95"/>
      <c r="G84" s="96"/>
      <c r="H84" s="95"/>
      <c r="I84" s="97"/>
      <c r="J84" s="98"/>
      <c r="K84" s="99"/>
      <c r="L84" s="100"/>
      <c r="M84" s="95"/>
      <c r="N84" s="101"/>
      <c r="O84" s="102">
        <f t="shared" si="12"/>
        <v>0</v>
      </c>
      <c r="P84" s="103">
        <f>+VLOOKUP(B84,'[170]m codes'!$A:$B,2,0)</f>
        <v>200032239</v>
      </c>
      <c r="Q84" s="104">
        <f t="shared" si="13"/>
        <v>0</v>
      </c>
    </row>
    <row r="85" spans="1:17" s="103" customFormat="1" ht="26.25" customHeight="1" x14ac:dyDescent="0.2">
      <c r="A85" s="92">
        <f t="shared" si="14"/>
        <v>9</v>
      </c>
      <c r="B85" s="93" t="s">
        <v>365</v>
      </c>
      <c r="C85" s="94" t="s">
        <v>301</v>
      </c>
      <c r="D85" s="95"/>
      <c r="E85" s="95"/>
      <c r="F85" s="95"/>
      <c r="G85" s="96"/>
      <c r="H85" s="95"/>
      <c r="I85" s="97"/>
      <c r="J85" s="98"/>
      <c r="K85" s="99"/>
      <c r="L85" s="100"/>
      <c r="M85" s="95"/>
      <c r="N85" s="101"/>
      <c r="O85" s="102">
        <f t="shared" si="12"/>
        <v>0</v>
      </c>
      <c r="P85" s="103">
        <f>+VLOOKUP(B85,'[170]m codes'!$A:$B,2,0)</f>
        <v>200032240</v>
      </c>
      <c r="Q85" s="104">
        <f t="shared" si="13"/>
        <v>0</v>
      </c>
    </row>
    <row r="86" spans="1:17" s="103" customFormat="1" ht="26.25" customHeight="1" x14ac:dyDescent="0.2">
      <c r="A86" s="92">
        <f t="shared" si="14"/>
        <v>10</v>
      </c>
      <c r="B86" s="93" t="s">
        <v>366</v>
      </c>
      <c r="C86" s="94" t="s">
        <v>301</v>
      </c>
      <c r="D86" s="95"/>
      <c r="E86" s="95"/>
      <c r="F86" s="95"/>
      <c r="G86" s="96"/>
      <c r="H86" s="95"/>
      <c r="I86" s="97">
        <v>4474</v>
      </c>
      <c r="J86" s="98"/>
      <c r="K86" s="99"/>
      <c r="L86" s="100"/>
      <c r="M86" s="95"/>
      <c r="N86" s="101"/>
      <c r="O86" s="102">
        <f t="shared" si="12"/>
        <v>0</v>
      </c>
      <c r="P86" s="103">
        <f>+VLOOKUP(B86,'[170]m codes'!$A:$B,2,0)</f>
        <v>200032242</v>
      </c>
      <c r="Q86" s="104">
        <f t="shared" si="13"/>
        <v>0</v>
      </c>
    </row>
    <row r="87" spans="1:17" s="103" customFormat="1" ht="26.25" customHeight="1" x14ac:dyDescent="0.2">
      <c r="A87" s="92">
        <f t="shared" si="14"/>
        <v>11</v>
      </c>
      <c r="B87" s="93" t="s">
        <v>367</v>
      </c>
      <c r="C87" s="94" t="s">
        <v>301</v>
      </c>
      <c r="D87" s="95">
        <f>5+5</f>
        <v>10</v>
      </c>
      <c r="E87" s="95">
        <v>5</v>
      </c>
      <c r="F87" s="95"/>
      <c r="G87" s="96">
        <v>5</v>
      </c>
      <c r="H87" s="95"/>
      <c r="I87" s="97"/>
      <c r="J87" s="98"/>
      <c r="K87" s="99"/>
      <c r="L87" s="100"/>
      <c r="M87" s="95"/>
      <c r="N87" s="101"/>
      <c r="O87" s="102">
        <f t="shared" si="12"/>
        <v>0</v>
      </c>
      <c r="P87" s="103">
        <f>+VLOOKUP(B87,'[170]m codes'!$A:$B,2,0)</f>
        <v>200030320</v>
      </c>
      <c r="Q87" s="104">
        <f t="shared" si="13"/>
        <v>0</v>
      </c>
    </row>
    <row r="88" spans="1:17" s="103" customFormat="1" ht="26.25" customHeight="1" x14ac:dyDescent="0.2">
      <c r="A88" s="92">
        <f t="shared" si="14"/>
        <v>12</v>
      </c>
      <c r="B88" s="93" t="s">
        <v>368</v>
      </c>
      <c r="C88" s="94" t="s">
        <v>301</v>
      </c>
      <c r="D88" s="95"/>
      <c r="E88" s="95"/>
      <c r="F88" s="95"/>
      <c r="G88" s="96"/>
      <c r="H88" s="95"/>
      <c r="I88" s="97"/>
      <c r="J88" s="98"/>
      <c r="K88" s="99"/>
      <c r="L88" s="100"/>
      <c r="M88" s="95"/>
      <c r="N88" s="101"/>
      <c r="O88" s="102">
        <f t="shared" si="12"/>
        <v>0</v>
      </c>
      <c r="P88" s="103">
        <f>+VLOOKUP(B88,'[170]m codes'!$A:$B,2,0)</f>
        <v>200032243</v>
      </c>
      <c r="Q88" s="104">
        <f t="shared" si="13"/>
        <v>0</v>
      </c>
    </row>
    <row r="89" spans="1:17" s="103" customFormat="1" ht="26.25" customHeight="1" x14ac:dyDescent="0.2">
      <c r="A89" s="92">
        <f t="shared" si="14"/>
        <v>13</v>
      </c>
      <c r="B89" s="93" t="s">
        <v>369</v>
      </c>
      <c r="C89" s="94" t="s">
        <v>301</v>
      </c>
      <c r="D89" s="95"/>
      <c r="E89" s="95"/>
      <c r="F89" s="95"/>
      <c r="G89" s="96"/>
      <c r="H89" s="95"/>
      <c r="I89" s="97">
        <v>4474</v>
      </c>
      <c r="J89" s="98"/>
      <c r="K89" s="99"/>
      <c r="L89" s="100"/>
      <c r="M89" s="95"/>
      <c r="N89" s="101"/>
      <c r="O89" s="102">
        <f t="shared" si="12"/>
        <v>0</v>
      </c>
      <c r="P89" s="103">
        <f>+VLOOKUP(B89,'[170]m codes'!$A:$B,2,0)</f>
        <v>200030317</v>
      </c>
      <c r="Q89" s="104">
        <f t="shared" si="13"/>
        <v>0</v>
      </c>
    </row>
    <row r="90" spans="1:17" s="103" customFormat="1" ht="26.25" customHeight="1" x14ac:dyDescent="0.2">
      <c r="A90" s="92">
        <f t="shared" si="14"/>
        <v>14</v>
      </c>
      <c r="B90" s="93" t="s">
        <v>370</v>
      </c>
      <c r="C90" s="94" t="s">
        <v>301</v>
      </c>
      <c r="D90" s="95"/>
      <c r="E90" s="95"/>
      <c r="F90" s="95"/>
      <c r="G90" s="96"/>
      <c r="H90" s="95"/>
      <c r="I90" s="97"/>
      <c r="J90" s="98"/>
      <c r="K90" s="99"/>
      <c r="L90" s="100"/>
      <c r="M90" s="95"/>
      <c r="N90" s="101"/>
      <c r="O90" s="102">
        <f t="shared" si="12"/>
        <v>0</v>
      </c>
      <c r="P90" s="103">
        <f>+VLOOKUP(B90,'[170]m codes'!$A:$B,2,0)</f>
        <v>200030315</v>
      </c>
      <c r="Q90" s="104">
        <f t="shared" si="13"/>
        <v>0</v>
      </c>
    </row>
    <row r="91" spans="1:17" s="103" customFormat="1" ht="26.25" customHeight="1" x14ac:dyDescent="0.2">
      <c r="A91" s="92">
        <f t="shared" si="14"/>
        <v>15</v>
      </c>
      <c r="B91" s="93" t="s">
        <v>371</v>
      </c>
      <c r="C91" s="94" t="s">
        <v>301</v>
      </c>
      <c r="D91" s="95"/>
      <c r="E91" s="95"/>
      <c r="F91" s="95"/>
      <c r="G91" s="96"/>
      <c r="H91" s="95"/>
      <c r="I91" s="97"/>
      <c r="J91" s="98"/>
      <c r="K91" s="99"/>
      <c r="L91" s="100"/>
      <c r="M91" s="95"/>
      <c r="N91" s="101"/>
      <c r="O91" s="102">
        <f t="shared" si="12"/>
        <v>0</v>
      </c>
      <c r="P91" s="103">
        <f>+VLOOKUP(B91,'[170]m codes'!$A:$B,2,0)</f>
        <v>200030316</v>
      </c>
      <c r="Q91" s="104">
        <f t="shared" si="13"/>
        <v>0</v>
      </c>
    </row>
    <row r="92" spans="1:17" s="103" customFormat="1" ht="26.25" customHeight="1" x14ac:dyDescent="0.2">
      <c r="A92" s="92">
        <f t="shared" si="14"/>
        <v>16</v>
      </c>
      <c r="B92" s="93" t="s">
        <v>372</v>
      </c>
      <c r="C92" s="94" t="s">
        <v>301</v>
      </c>
      <c r="D92" s="95">
        <v>5</v>
      </c>
      <c r="E92" s="95"/>
      <c r="F92" s="95"/>
      <c r="G92" s="96"/>
      <c r="H92" s="95"/>
      <c r="I92" s="97">
        <v>4474</v>
      </c>
      <c r="J92" s="98"/>
      <c r="K92" s="99"/>
      <c r="L92" s="100"/>
      <c r="M92" s="95"/>
      <c r="N92" s="101"/>
      <c r="O92" s="102">
        <f t="shared" si="12"/>
        <v>0</v>
      </c>
      <c r="P92" s="103">
        <f>+VLOOKUP(B92,'[170]m codes'!$A:$B,2,0)</f>
        <v>200032247</v>
      </c>
      <c r="Q92" s="104">
        <f t="shared" si="13"/>
        <v>0</v>
      </c>
    </row>
    <row r="93" spans="1:17" s="103" customFormat="1" ht="26.25" customHeight="1" x14ac:dyDescent="0.2">
      <c r="A93" s="92">
        <f t="shared" si="14"/>
        <v>17</v>
      </c>
      <c r="B93" s="93" t="s">
        <v>373</v>
      </c>
      <c r="C93" s="94" t="s">
        <v>301</v>
      </c>
      <c r="D93" s="95"/>
      <c r="E93" s="95"/>
      <c r="F93" s="95"/>
      <c r="G93" s="96"/>
      <c r="H93" s="95"/>
      <c r="I93" s="97"/>
      <c r="J93" s="98"/>
      <c r="K93" s="99"/>
      <c r="L93" s="100"/>
      <c r="M93" s="95"/>
      <c r="N93" s="101"/>
      <c r="O93" s="102">
        <f t="shared" si="12"/>
        <v>0</v>
      </c>
      <c r="P93" s="103">
        <f>+VLOOKUP(B93,'[170]m codes'!$A:$B,2,0)</f>
        <v>200032246</v>
      </c>
      <c r="Q93" s="104">
        <f t="shared" si="13"/>
        <v>0</v>
      </c>
    </row>
    <row r="94" spans="1:17" s="103" customFormat="1" ht="26.25" customHeight="1" x14ac:dyDescent="0.2">
      <c r="A94" s="92">
        <f t="shared" si="14"/>
        <v>18</v>
      </c>
      <c r="B94" s="93" t="s">
        <v>374</v>
      </c>
      <c r="C94" s="94" t="s">
        <v>301</v>
      </c>
      <c r="D94" s="95"/>
      <c r="E94" s="95"/>
      <c r="F94" s="95"/>
      <c r="G94" s="96"/>
      <c r="H94" s="95"/>
      <c r="I94" s="97"/>
      <c r="J94" s="98"/>
      <c r="K94" s="99"/>
      <c r="L94" s="100"/>
      <c r="M94" s="95"/>
      <c r="N94" s="101"/>
      <c r="O94" s="102">
        <f t="shared" si="12"/>
        <v>0</v>
      </c>
      <c r="P94" s="103">
        <f>+VLOOKUP(B94,'[170]m codes'!$A:$B,2,0)</f>
        <v>200032245</v>
      </c>
      <c r="Q94" s="104">
        <f t="shared" si="13"/>
        <v>0</v>
      </c>
    </row>
    <row r="95" spans="1:17" s="103" customFormat="1" ht="26.25" customHeight="1" x14ac:dyDescent="0.2">
      <c r="A95" s="92">
        <f t="shared" si="14"/>
        <v>19</v>
      </c>
      <c r="B95" s="93" t="s">
        <v>375</v>
      </c>
      <c r="C95" s="94" t="s">
        <v>301</v>
      </c>
      <c r="D95" s="95"/>
      <c r="E95" s="95"/>
      <c r="F95" s="95"/>
      <c r="G95" s="96"/>
      <c r="H95" s="95"/>
      <c r="I95" s="97">
        <v>4474</v>
      </c>
      <c r="J95" s="98"/>
      <c r="K95" s="99"/>
      <c r="L95" s="100"/>
      <c r="M95" s="95"/>
      <c r="N95" s="101"/>
      <c r="O95" s="102">
        <f t="shared" si="12"/>
        <v>0</v>
      </c>
      <c r="P95" s="103">
        <f>+VLOOKUP(B95,'[170]m codes'!$A:$B,2,0)</f>
        <v>200030319</v>
      </c>
      <c r="Q95" s="104">
        <f t="shared" si="13"/>
        <v>0</v>
      </c>
    </row>
    <row r="96" spans="1:17" s="103" customFormat="1" ht="26.25" customHeight="1" x14ac:dyDescent="0.2">
      <c r="A96" s="92">
        <f t="shared" si="14"/>
        <v>20</v>
      </c>
      <c r="B96" s="93" t="s">
        <v>376</v>
      </c>
      <c r="C96" s="94" t="s">
        <v>301</v>
      </c>
      <c r="D96" s="95"/>
      <c r="E96" s="95"/>
      <c r="F96" s="95"/>
      <c r="G96" s="96"/>
      <c r="H96" s="95"/>
      <c r="I96" s="97"/>
      <c r="J96" s="98"/>
      <c r="K96" s="99"/>
      <c r="L96" s="100"/>
      <c r="M96" s="95"/>
      <c r="N96" s="101"/>
      <c r="O96" s="102">
        <f t="shared" si="12"/>
        <v>0</v>
      </c>
      <c r="P96" s="103">
        <f>+VLOOKUP(B96,'[170]m codes'!$A:$B,2,0)</f>
        <v>200032244</v>
      </c>
      <c r="Q96" s="104">
        <f t="shared" si="13"/>
        <v>0</v>
      </c>
    </row>
    <row r="97" spans="1:17" s="103" customFormat="1" ht="26.25" customHeight="1" x14ac:dyDescent="0.2">
      <c r="A97" s="92">
        <f t="shared" si="14"/>
        <v>21</v>
      </c>
      <c r="B97" s="93" t="s">
        <v>377</v>
      </c>
      <c r="C97" s="94" t="s">
        <v>301</v>
      </c>
      <c r="D97" s="95"/>
      <c r="E97" s="95"/>
      <c r="F97" s="95"/>
      <c r="G97" s="96"/>
      <c r="H97" s="95"/>
      <c r="I97" s="97"/>
      <c r="J97" s="98"/>
      <c r="K97" s="99"/>
      <c r="L97" s="100"/>
      <c r="M97" s="95"/>
      <c r="N97" s="101"/>
      <c r="O97" s="102">
        <f t="shared" si="12"/>
        <v>0</v>
      </c>
      <c r="P97" s="103">
        <f>+VLOOKUP(B97,'[170]m codes'!$A:$B,2,0)</f>
        <v>200030318</v>
      </c>
      <c r="Q97" s="104">
        <f t="shared" si="13"/>
        <v>0</v>
      </c>
    </row>
    <row r="98" spans="1:17" s="103" customFormat="1" ht="26.25" customHeight="1" x14ac:dyDescent="0.2">
      <c r="A98" s="92">
        <f t="shared" si="14"/>
        <v>22</v>
      </c>
      <c r="B98" s="93" t="s">
        <v>378</v>
      </c>
      <c r="C98" s="94" t="s">
        <v>301</v>
      </c>
      <c r="D98" s="95"/>
      <c r="E98" s="95"/>
      <c r="F98" s="95"/>
      <c r="G98" s="96"/>
      <c r="H98" s="95"/>
      <c r="I98" s="97">
        <v>4474</v>
      </c>
      <c r="J98" s="98"/>
      <c r="K98" s="99"/>
      <c r="L98" s="100"/>
      <c r="M98" s="95"/>
      <c r="N98" s="101"/>
      <c r="O98" s="102">
        <f t="shared" si="12"/>
        <v>0</v>
      </c>
      <c r="P98" s="103">
        <f>+VLOOKUP(B98,'[170]m codes'!$A:$B,2,0)</f>
        <v>200032249</v>
      </c>
      <c r="Q98" s="104">
        <f t="shared" si="13"/>
        <v>0</v>
      </c>
    </row>
    <row r="99" spans="1:17" s="103" customFormat="1" ht="26.25" customHeight="1" x14ac:dyDescent="0.2">
      <c r="A99" s="92">
        <f t="shared" si="14"/>
        <v>23</v>
      </c>
      <c r="B99" s="93" t="s">
        <v>379</v>
      </c>
      <c r="C99" s="94" t="s">
        <v>301</v>
      </c>
      <c r="D99" s="95"/>
      <c r="E99" s="95"/>
      <c r="F99" s="95"/>
      <c r="G99" s="96"/>
      <c r="H99" s="95"/>
      <c r="I99" s="97"/>
      <c r="J99" s="98"/>
      <c r="K99" s="99"/>
      <c r="L99" s="100"/>
      <c r="M99" s="95"/>
      <c r="N99" s="101"/>
      <c r="O99" s="102">
        <f t="shared" si="12"/>
        <v>0</v>
      </c>
      <c r="P99" s="103">
        <f>+VLOOKUP(B99,'[170]m codes'!$A:$B,2,0)</f>
        <v>200030326</v>
      </c>
      <c r="Q99" s="104">
        <f t="shared" si="13"/>
        <v>0</v>
      </c>
    </row>
    <row r="100" spans="1:17" s="103" customFormat="1" ht="26.25" customHeight="1" x14ac:dyDescent="0.2">
      <c r="A100" s="92">
        <f t="shared" si="14"/>
        <v>24</v>
      </c>
      <c r="B100" s="93" t="s">
        <v>380</v>
      </c>
      <c r="C100" s="94" t="s">
        <v>301</v>
      </c>
      <c r="D100" s="95"/>
      <c r="E100" s="95"/>
      <c r="F100" s="95"/>
      <c r="G100" s="96"/>
      <c r="H100" s="95"/>
      <c r="I100" s="97"/>
      <c r="J100" s="98"/>
      <c r="K100" s="99"/>
      <c r="L100" s="100"/>
      <c r="M100" s="95"/>
      <c r="N100" s="101"/>
      <c r="O100" s="102">
        <f t="shared" si="12"/>
        <v>0</v>
      </c>
      <c r="P100" s="103">
        <f>+VLOOKUP(B100,'[170]m codes'!$A:$B,2,0)</f>
        <v>200032248</v>
      </c>
      <c r="Q100" s="104">
        <f t="shared" si="13"/>
        <v>0</v>
      </c>
    </row>
    <row r="101" spans="1:17" s="103" customFormat="1" ht="26.25" customHeight="1" x14ac:dyDescent="0.2">
      <c r="A101" s="92">
        <f t="shared" si="14"/>
        <v>25</v>
      </c>
      <c r="B101" s="93" t="s">
        <v>381</v>
      </c>
      <c r="C101" s="94" t="s">
        <v>301</v>
      </c>
      <c r="D101" s="95"/>
      <c r="E101" s="95"/>
      <c r="F101" s="95"/>
      <c r="G101" s="96"/>
      <c r="H101" s="95"/>
      <c r="I101" s="97">
        <v>4474</v>
      </c>
      <c r="J101" s="98"/>
      <c r="K101" s="99"/>
      <c r="L101" s="100"/>
      <c r="M101" s="95"/>
      <c r="N101" s="101"/>
      <c r="O101" s="102">
        <f t="shared" si="12"/>
        <v>0</v>
      </c>
      <c r="P101" s="103">
        <f>+VLOOKUP(B101,'[170]m codes'!$A:$B,2,0)</f>
        <v>200030325</v>
      </c>
      <c r="Q101" s="104">
        <f t="shared" si="13"/>
        <v>0</v>
      </c>
    </row>
    <row r="102" spans="1:17" s="103" customFormat="1" ht="26.25" customHeight="1" x14ac:dyDescent="0.2">
      <c r="A102" s="92">
        <f t="shared" si="14"/>
        <v>26</v>
      </c>
      <c r="B102" s="93" t="s">
        <v>382</v>
      </c>
      <c r="C102" s="94" t="s">
        <v>301</v>
      </c>
      <c r="D102" s="95"/>
      <c r="E102" s="95"/>
      <c r="F102" s="95"/>
      <c r="G102" s="96"/>
      <c r="H102" s="95"/>
      <c r="I102" s="97"/>
      <c r="J102" s="98"/>
      <c r="K102" s="99"/>
      <c r="L102" s="100"/>
      <c r="M102" s="95"/>
      <c r="N102" s="101"/>
      <c r="O102" s="102">
        <f t="shared" si="12"/>
        <v>0</v>
      </c>
      <c r="P102" s="103">
        <f>+VLOOKUP(B102,'[170]m codes'!$A:$B,2,0)</f>
        <v>200030328</v>
      </c>
      <c r="Q102" s="104">
        <f t="shared" si="13"/>
        <v>0</v>
      </c>
    </row>
    <row r="103" spans="1:17" s="103" customFormat="1" ht="26.25" customHeight="1" x14ac:dyDescent="0.2">
      <c r="A103" s="92">
        <f t="shared" si="14"/>
        <v>27</v>
      </c>
      <c r="B103" s="93" t="s">
        <v>383</v>
      </c>
      <c r="C103" s="94" t="s">
        <v>301</v>
      </c>
      <c r="D103" s="95"/>
      <c r="E103" s="95"/>
      <c r="F103" s="95"/>
      <c r="G103" s="96"/>
      <c r="H103" s="95"/>
      <c r="I103" s="97"/>
      <c r="J103" s="98"/>
      <c r="K103" s="99"/>
      <c r="L103" s="100"/>
      <c r="M103" s="95"/>
      <c r="N103" s="101"/>
      <c r="O103" s="102">
        <f t="shared" si="12"/>
        <v>0</v>
      </c>
      <c r="P103" s="103">
        <f>+VLOOKUP(B103,'[170]m codes'!$A:$B,2,0)</f>
        <v>200030327</v>
      </c>
      <c r="Q103" s="104">
        <f t="shared" si="13"/>
        <v>0</v>
      </c>
    </row>
    <row r="104" spans="1:17" s="103" customFormat="1" ht="26.25" customHeight="1" x14ac:dyDescent="0.2">
      <c r="A104" s="92">
        <f t="shared" si="14"/>
        <v>28</v>
      </c>
      <c r="B104" s="93" t="s">
        <v>384</v>
      </c>
      <c r="C104" s="94" t="s">
        <v>301</v>
      </c>
      <c r="D104" s="95"/>
      <c r="E104" s="95"/>
      <c r="F104" s="95"/>
      <c r="G104" s="96"/>
      <c r="H104" s="95"/>
      <c r="I104" s="97">
        <v>4474</v>
      </c>
      <c r="J104" s="98"/>
      <c r="K104" s="99"/>
      <c r="L104" s="100"/>
      <c r="M104" s="95"/>
      <c r="N104" s="101"/>
      <c r="O104" s="102">
        <f t="shared" si="12"/>
        <v>0</v>
      </c>
      <c r="P104" s="103">
        <f>+VLOOKUP(B104,'[170]m codes'!$A:$B,2,0)</f>
        <v>200034192</v>
      </c>
      <c r="Q104" s="104">
        <f t="shared" si="13"/>
        <v>0</v>
      </c>
    </row>
    <row r="105" spans="1:17" s="116" customFormat="1" ht="26.25" customHeight="1" x14ac:dyDescent="0.25">
      <c r="A105" s="106"/>
      <c r="B105" s="107" t="s">
        <v>354</v>
      </c>
      <c r="C105" s="107"/>
      <c r="D105" s="108"/>
      <c r="E105" s="108"/>
      <c r="F105" s="108"/>
      <c r="G105" s="141"/>
      <c r="H105" s="108"/>
      <c r="I105" s="109"/>
      <c r="J105" s="110"/>
      <c r="K105" s="111"/>
      <c r="L105" s="112"/>
      <c r="M105" s="113"/>
      <c r="N105" s="114"/>
      <c r="O105" s="115"/>
      <c r="Q105" s="117"/>
    </row>
    <row r="106" spans="1:17" ht="26.25" customHeight="1" x14ac:dyDescent="0.25">
      <c r="A106" s="126" t="s">
        <v>385</v>
      </c>
      <c r="B106" s="127" t="s">
        <v>386</v>
      </c>
      <c r="C106" s="127"/>
      <c r="D106" s="129"/>
      <c r="E106" s="129"/>
      <c r="F106" s="129"/>
      <c r="G106" s="119"/>
      <c r="H106" s="143"/>
      <c r="I106" s="144"/>
      <c r="J106" s="131"/>
      <c r="K106" s="132"/>
      <c r="L106" s="133"/>
      <c r="M106" s="134"/>
      <c r="N106" s="135"/>
      <c r="O106" s="142"/>
      <c r="Q106" s="91"/>
    </row>
    <row r="107" spans="1:17" s="103" customFormat="1" ht="26.25" customHeight="1" x14ac:dyDescent="0.2">
      <c r="A107" s="92">
        <v>1</v>
      </c>
      <c r="B107" s="93" t="s">
        <v>387</v>
      </c>
      <c r="C107" s="94" t="s">
        <v>301</v>
      </c>
      <c r="D107" s="95"/>
      <c r="E107" s="95"/>
      <c r="F107" s="95"/>
      <c r="G107" s="96"/>
      <c r="H107" s="95"/>
      <c r="I107" s="97">
        <v>4474</v>
      </c>
      <c r="J107" s="98"/>
      <c r="K107" s="99"/>
      <c r="L107" s="100"/>
      <c r="M107" s="95"/>
      <c r="N107" s="101"/>
      <c r="O107" s="102">
        <f t="shared" ref="O107:O114" si="15">SUM(K107:N107)</f>
        <v>0</v>
      </c>
      <c r="P107" s="103">
        <f>+VLOOKUP(B107,'[170]m codes'!$A:$B,2,0)</f>
        <v>200032193</v>
      </c>
      <c r="Q107" s="104">
        <f t="shared" ref="Q107:Q114" si="16">+O107-F107</f>
        <v>0</v>
      </c>
    </row>
    <row r="108" spans="1:17" s="103" customFormat="1" ht="26.25" customHeight="1" x14ac:dyDescent="0.2">
      <c r="A108" s="92">
        <f>+A107+1</f>
        <v>2</v>
      </c>
      <c r="B108" s="93" t="s">
        <v>388</v>
      </c>
      <c r="C108" s="94" t="s">
        <v>301</v>
      </c>
      <c r="D108" s="95"/>
      <c r="E108" s="95"/>
      <c r="F108" s="95"/>
      <c r="G108" s="96"/>
      <c r="H108" s="95"/>
      <c r="I108" s="97"/>
      <c r="J108" s="98"/>
      <c r="K108" s="99"/>
      <c r="L108" s="100"/>
      <c r="M108" s="95"/>
      <c r="N108" s="101"/>
      <c r="O108" s="102">
        <f t="shared" si="15"/>
        <v>0</v>
      </c>
      <c r="P108" s="103">
        <f>+VLOOKUP(B108,'[170]m codes'!$A:$B,2,0)</f>
        <v>200032195</v>
      </c>
      <c r="Q108" s="104">
        <f t="shared" si="16"/>
        <v>0</v>
      </c>
    </row>
    <row r="109" spans="1:17" s="103" customFormat="1" ht="26.25" customHeight="1" x14ac:dyDescent="0.2">
      <c r="A109" s="92">
        <f t="shared" ref="A109:A114" si="17">+A108+1</f>
        <v>3</v>
      </c>
      <c r="B109" s="93" t="s">
        <v>389</v>
      </c>
      <c r="C109" s="94" t="s">
        <v>301</v>
      </c>
      <c r="D109" s="95"/>
      <c r="E109" s="95"/>
      <c r="F109" s="95"/>
      <c r="G109" s="96"/>
      <c r="H109" s="95"/>
      <c r="I109" s="97"/>
      <c r="J109" s="98"/>
      <c r="K109" s="99"/>
      <c r="L109" s="100"/>
      <c r="M109" s="95"/>
      <c r="N109" s="101"/>
      <c r="O109" s="102">
        <f t="shared" si="15"/>
        <v>0</v>
      </c>
      <c r="P109" s="103">
        <f>+VLOOKUP(B109,'[170]m codes'!$A:$B,2,0)</f>
        <v>200032196</v>
      </c>
      <c r="Q109" s="104">
        <f t="shared" si="16"/>
        <v>0</v>
      </c>
    </row>
    <row r="110" spans="1:17" s="103" customFormat="1" ht="26.25" customHeight="1" x14ac:dyDescent="0.2">
      <c r="A110" s="92">
        <f t="shared" si="17"/>
        <v>4</v>
      </c>
      <c r="B110" s="93" t="s">
        <v>390</v>
      </c>
      <c r="C110" s="94" t="s">
        <v>301</v>
      </c>
      <c r="D110" s="95"/>
      <c r="E110" s="95"/>
      <c r="F110" s="95"/>
      <c r="G110" s="96"/>
      <c r="H110" s="95"/>
      <c r="I110" s="97">
        <v>4474</v>
      </c>
      <c r="J110" s="98"/>
      <c r="K110" s="99"/>
      <c r="L110" s="100"/>
      <c r="M110" s="95"/>
      <c r="N110" s="101"/>
      <c r="O110" s="102">
        <f t="shared" si="15"/>
        <v>0</v>
      </c>
      <c r="P110" s="103">
        <f>+VLOOKUP(B110,'[170]m codes'!$A:$B,2,0)</f>
        <v>200032194</v>
      </c>
      <c r="Q110" s="104">
        <f t="shared" si="16"/>
        <v>0</v>
      </c>
    </row>
    <row r="111" spans="1:17" s="103" customFormat="1" ht="26.25" customHeight="1" x14ac:dyDescent="0.2">
      <c r="A111" s="92">
        <f t="shared" si="17"/>
        <v>5</v>
      </c>
      <c r="B111" s="93" t="s">
        <v>391</v>
      </c>
      <c r="C111" s="94" t="s">
        <v>301</v>
      </c>
      <c r="D111" s="95"/>
      <c r="E111" s="95"/>
      <c r="F111" s="95"/>
      <c r="G111" s="96"/>
      <c r="H111" s="95"/>
      <c r="I111" s="97"/>
      <c r="J111" s="98"/>
      <c r="K111" s="99"/>
      <c r="L111" s="100"/>
      <c r="M111" s="95"/>
      <c r="N111" s="101"/>
      <c r="O111" s="102">
        <f t="shared" si="15"/>
        <v>0</v>
      </c>
      <c r="P111" s="103">
        <f>+VLOOKUP(B111,'[170]m codes'!$A:$B,2,0)</f>
        <v>200030270</v>
      </c>
      <c r="Q111" s="104">
        <f t="shared" si="16"/>
        <v>0</v>
      </c>
    </row>
    <row r="112" spans="1:17" s="103" customFormat="1" ht="26.25" customHeight="1" x14ac:dyDescent="0.2">
      <c r="A112" s="92">
        <f t="shared" si="17"/>
        <v>6</v>
      </c>
      <c r="B112" s="93" t="s">
        <v>392</v>
      </c>
      <c r="C112" s="94" t="s">
        <v>301</v>
      </c>
      <c r="D112" s="95"/>
      <c r="E112" s="95"/>
      <c r="F112" s="95"/>
      <c r="G112" s="96"/>
      <c r="H112" s="95"/>
      <c r="I112" s="97"/>
      <c r="J112" s="98"/>
      <c r="K112" s="99"/>
      <c r="L112" s="100"/>
      <c r="M112" s="95"/>
      <c r="N112" s="101"/>
      <c r="O112" s="102">
        <f t="shared" si="15"/>
        <v>0</v>
      </c>
      <c r="P112" s="103">
        <f>+VLOOKUP(B112,'[170]m codes'!$A:$B,2,0)</f>
        <v>200032197</v>
      </c>
      <c r="Q112" s="104">
        <f t="shared" si="16"/>
        <v>0</v>
      </c>
    </row>
    <row r="113" spans="1:17" s="103" customFormat="1" ht="26.25" customHeight="1" x14ac:dyDescent="0.2">
      <c r="A113" s="92">
        <f t="shared" si="17"/>
        <v>7</v>
      </c>
      <c r="B113" s="93" t="s">
        <v>393</v>
      </c>
      <c r="C113" s="94" t="s">
        <v>301</v>
      </c>
      <c r="D113" s="95"/>
      <c r="E113" s="95"/>
      <c r="F113" s="95"/>
      <c r="G113" s="96"/>
      <c r="H113" s="95"/>
      <c r="I113" s="97">
        <v>4474</v>
      </c>
      <c r="J113" s="98"/>
      <c r="K113" s="99"/>
      <c r="L113" s="100"/>
      <c r="M113" s="95"/>
      <c r="N113" s="101"/>
      <c r="O113" s="102">
        <f t="shared" si="15"/>
        <v>0</v>
      </c>
      <c r="P113" s="103">
        <f>+VLOOKUP(B113,'[170]m codes'!$A:$B,2,0)</f>
        <v>200030275</v>
      </c>
      <c r="Q113" s="104">
        <f t="shared" si="16"/>
        <v>0</v>
      </c>
    </row>
    <row r="114" spans="1:17" s="103" customFormat="1" ht="26.25" customHeight="1" x14ac:dyDescent="0.2">
      <c r="A114" s="92">
        <f t="shared" si="17"/>
        <v>8</v>
      </c>
      <c r="B114" s="93" t="s">
        <v>394</v>
      </c>
      <c r="C114" s="94" t="s">
        <v>301</v>
      </c>
      <c r="D114" s="95"/>
      <c r="E114" s="95"/>
      <c r="F114" s="95"/>
      <c r="G114" s="96"/>
      <c r="H114" s="95"/>
      <c r="I114" s="97"/>
      <c r="J114" s="98"/>
      <c r="K114" s="99"/>
      <c r="L114" s="100"/>
      <c r="M114" s="95"/>
      <c r="N114" s="101"/>
      <c r="O114" s="102">
        <f t="shared" si="15"/>
        <v>0</v>
      </c>
      <c r="P114" s="103">
        <f>+VLOOKUP(B114,'[170]m codes'!$A:$B,2,0)</f>
        <v>200030276</v>
      </c>
      <c r="Q114" s="104">
        <f t="shared" si="16"/>
        <v>0</v>
      </c>
    </row>
    <row r="115" spans="1:17" s="116" customFormat="1" ht="26.25" customHeight="1" x14ac:dyDescent="0.25">
      <c r="A115" s="106"/>
      <c r="B115" s="107" t="s">
        <v>354</v>
      </c>
      <c r="C115" s="107"/>
      <c r="D115" s="108"/>
      <c r="E115" s="108"/>
      <c r="F115" s="108"/>
      <c r="G115" s="141"/>
      <c r="H115" s="108"/>
      <c r="I115" s="109"/>
      <c r="J115" s="110"/>
      <c r="K115" s="111"/>
      <c r="L115" s="112"/>
      <c r="M115" s="113"/>
      <c r="N115" s="114"/>
      <c r="O115" s="115"/>
      <c r="Q115" s="117"/>
    </row>
    <row r="116" spans="1:17" ht="26.25" customHeight="1" x14ac:dyDescent="0.25">
      <c r="A116" s="126" t="s">
        <v>395</v>
      </c>
      <c r="B116" s="127" t="s">
        <v>396</v>
      </c>
      <c r="C116" s="127"/>
      <c r="D116" s="129"/>
      <c r="E116" s="129"/>
      <c r="F116" s="129"/>
      <c r="G116" s="119"/>
      <c r="H116" s="129"/>
      <c r="I116" s="130"/>
      <c r="J116" s="131"/>
      <c r="K116" s="132"/>
      <c r="L116" s="133"/>
      <c r="M116" s="134"/>
      <c r="N116" s="135"/>
      <c r="O116" s="142"/>
      <c r="Q116" s="91"/>
    </row>
    <row r="117" spans="1:17" s="103" customFormat="1" ht="26.25" customHeight="1" x14ac:dyDescent="0.2">
      <c r="A117" s="92">
        <v>1</v>
      </c>
      <c r="B117" s="93" t="s">
        <v>397</v>
      </c>
      <c r="C117" s="94" t="s">
        <v>301</v>
      </c>
      <c r="D117" s="95"/>
      <c r="E117" s="95"/>
      <c r="F117" s="95"/>
      <c r="G117" s="96"/>
      <c r="H117" s="95"/>
      <c r="I117" s="97">
        <v>4474</v>
      </c>
      <c r="J117" s="98"/>
      <c r="K117" s="99"/>
      <c r="L117" s="100"/>
      <c r="M117" s="95"/>
      <c r="N117" s="101"/>
      <c r="O117" s="102">
        <f t="shared" ref="O117:O123" si="18">SUM(K117:N117)</f>
        <v>0</v>
      </c>
      <c r="P117" s="103">
        <f>+VLOOKUP(B117,'[170]m codes'!$A:$B,2,0)</f>
        <v>200030266</v>
      </c>
      <c r="Q117" s="104">
        <f t="shared" ref="Q117:Q123" si="19">+O117-F117</f>
        <v>0</v>
      </c>
    </row>
    <row r="118" spans="1:17" s="103" customFormat="1" ht="26.25" customHeight="1" x14ac:dyDescent="0.2">
      <c r="A118" s="92">
        <f>+A117+1</f>
        <v>2</v>
      </c>
      <c r="B118" s="93" t="s">
        <v>398</v>
      </c>
      <c r="C118" s="94" t="s">
        <v>301</v>
      </c>
      <c r="D118" s="95"/>
      <c r="E118" s="95"/>
      <c r="F118" s="95"/>
      <c r="G118" s="96"/>
      <c r="H118" s="95"/>
      <c r="I118" s="97"/>
      <c r="J118" s="98"/>
      <c r="K118" s="99"/>
      <c r="L118" s="100"/>
      <c r="M118" s="95"/>
      <c r="N118" s="101"/>
      <c r="O118" s="102">
        <f t="shared" si="18"/>
        <v>0</v>
      </c>
      <c r="P118" s="103">
        <f>+VLOOKUP(B118,'[170]m codes'!$A:$B,2,0)</f>
        <v>200030267</v>
      </c>
      <c r="Q118" s="104">
        <f t="shared" si="19"/>
        <v>0</v>
      </c>
    </row>
    <row r="119" spans="1:17" s="103" customFormat="1" ht="26.25" customHeight="1" x14ac:dyDescent="0.2">
      <c r="A119" s="92">
        <f t="shared" ref="A119:A123" si="20">+A118+1</f>
        <v>3</v>
      </c>
      <c r="B119" s="93" t="s">
        <v>399</v>
      </c>
      <c r="C119" s="94" t="s">
        <v>301</v>
      </c>
      <c r="D119" s="95"/>
      <c r="E119" s="95"/>
      <c r="F119" s="95"/>
      <c r="G119" s="96"/>
      <c r="H119" s="95"/>
      <c r="I119" s="97"/>
      <c r="J119" s="98"/>
      <c r="K119" s="99"/>
      <c r="L119" s="100"/>
      <c r="M119" s="95"/>
      <c r="N119" s="101"/>
      <c r="O119" s="102">
        <f t="shared" si="18"/>
        <v>0</v>
      </c>
      <c r="P119" s="103">
        <f>+VLOOKUP(B119,'[170]m codes'!$A:$B,2,0)</f>
        <v>200030268</v>
      </c>
      <c r="Q119" s="104">
        <f t="shared" si="19"/>
        <v>0</v>
      </c>
    </row>
    <row r="120" spans="1:17" s="103" customFormat="1" ht="26.25" customHeight="1" x14ac:dyDescent="0.2">
      <c r="A120" s="92">
        <f t="shared" si="20"/>
        <v>4</v>
      </c>
      <c r="B120" s="93" t="s">
        <v>400</v>
      </c>
      <c r="C120" s="94" t="s">
        <v>301</v>
      </c>
      <c r="D120" s="95"/>
      <c r="E120" s="95"/>
      <c r="F120" s="95"/>
      <c r="G120" s="96"/>
      <c r="H120" s="95"/>
      <c r="I120" s="97">
        <v>4474</v>
      </c>
      <c r="J120" s="98"/>
      <c r="K120" s="99"/>
      <c r="L120" s="100"/>
      <c r="M120" s="95"/>
      <c r="N120" s="101"/>
      <c r="O120" s="102">
        <f t="shared" si="18"/>
        <v>0</v>
      </c>
      <c r="P120" s="103">
        <f>+VLOOKUP(B120,'[170]m codes'!$A:$B,2,0)</f>
        <v>200030269</v>
      </c>
      <c r="Q120" s="104">
        <f t="shared" si="19"/>
        <v>0</v>
      </c>
    </row>
    <row r="121" spans="1:17" s="103" customFormat="1" ht="26.25" customHeight="1" x14ac:dyDescent="0.2">
      <c r="A121" s="92">
        <f t="shared" si="20"/>
        <v>5</v>
      </c>
      <c r="B121" s="93" t="s">
        <v>401</v>
      </c>
      <c r="C121" s="94" t="s">
        <v>301</v>
      </c>
      <c r="D121" s="95">
        <v>5</v>
      </c>
      <c r="E121" s="95"/>
      <c r="F121" s="95"/>
      <c r="G121" s="96"/>
      <c r="H121" s="95"/>
      <c r="I121" s="97"/>
      <c r="J121" s="98"/>
      <c r="K121" s="99"/>
      <c r="L121" s="100"/>
      <c r="M121" s="95"/>
      <c r="N121" s="101"/>
      <c r="O121" s="102">
        <f t="shared" si="18"/>
        <v>0</v>
      </c>
      <c r="P121" s="103">
        <f>+VLOOKUP(B121,'[170]m codes'!$A:$B,2,0)</f>
        <v>200030271</v>
      </c>
      <c r="Q121" s="104">
        <f t="shared" si="19"/>
        <v>0</v>
      </c>
    </row>
    <row r="122" spans="1:17" s="103" customFormat="1" ht="26.25" customHeight="1" x14ac:dyDescent="0.2">
      <c r="A122" s="92">
        <f t="shared" si="20"/>
        <v>6</v>
      </c>
      <c r="B122" s="93" t="s">
        <v>402</v>
      </c>
      <c r="C122" s="94" t="s">
        <v>301</v>
      </c>
      <c r="D122" s="95">
        <v>5</v>
      </c>
      <c r="E122" s="95"/>
      <c r="F122" s="95"/>
      <c r="G122" s="96"/>
      <c r="H122" s="95"/>
      <c r="I122" s="97"/>
      <c r="J122" s="98"/>
      <c r="K122" s="99"/>
      <c r="L122" s="100"/>
      <c r="M122" s="95"/>
      <c r="N122" s="101"/>
      <c r="O122" s="102">
        <f t="shared" si="18"/>
        <v>0</v>
      </c>
      <c r="P122" s="103">
        <f>+VLOOKUP(B122,'[170]m codes'!$A:$B,2,0)</f>
        <v>200030272</v>
      </c>
      <c r="Q122" s="104">
        <f t="shared" si="19"/>
        <v>0</v>
      </c>
    </row>
    <row r="123" spans="1:17" s="103" customFormat="1" ht="26.25" customHeight="1" x14ac:dyDescent="0.2">
      <c r="A123" s="92">
        <f t="shared" si="20"/>
        <v>7</v>
      </c>
      <c r="B123" s="93" t="s">
        <v>403</v>
      </c>
      <c r="C123" s="285" t="s">
        <v>1084</v>
      </c>
      <c r="D123" s="95"/>
      <c r="E123" s="95"/>
      <c r="F123" s="95"/>
      <c r="G123" s="96"/>
      <c r="H123" s="95"/>
      <c r="I123" s="97">
        <v>4474</v>
      </c>
      <c r="J123" s="98"/>
      <c r="K123" s="99"/>
      <c r="L123" s="100"/>
      <c r="M123" s="95"/>
      <c r="N123" s="101"/>
      <c r="O123" s="102">
        <f t="shared" si="18"/>
        <v>0</v>
      </c>
      <c r="P123" s="103">
        <f>+VLOOKUP(B123,'[170]m codes'!$A:$B,2,0)</f>
        <v>200030274</v>
      </c>
      <c r="Q123" s="104">
        <f t="shared" si="19"/>
        <v>0</v>
      </c>
    </row>
    <row r="124" spans="1:17" s="116" customFormat="1" ht="26.25" customHeight="1" x14ac:dyDescent="0.25">
      <c r="A124" s="106"/>
      <c r="B124" s="107" t="s">
        <v>354</v>
      </c>
      <c r="C124" s="107"/>
      <c r="D124" s="108"/>
      <c r="E124" s="108"/>
      <c r="F124" s="108"/>
      <c r="G124" s="141"/>
      <c r="H124" s="108"/>
      <c r="I124" s="109"/>
      <c r="J124" s="110"/>
      <c r="K124" s="111"/>
      <c r="L124" s="112"/>
      <c r="M124" s="113"/>
      <c r="N124" s="114"/>
      <c r="O124" s="115"/>
      <c r="Q124" s="117"/>
    </row>
    <row r="125" spans="1:17" ht="26.25" customHeight="1" x14ac:dyDescent="0.25">
      <c r="A125" s="126" t="s">
        <v>404</v>
      </c>
      <c r="B125" s="127" t="s">
        <v>405</v>
      </c>
      <c r="C125" s="127"/>
      <c r="D125" s="129"/>
      <c r="E125" s="129"/>
      <c r="F125" s="129"/>
      <c r="G125" s="119"/>
      <c r="H125" s="129"/>
      <c r="I125" s="130"/>
      <c r="J125" s="131"/>
      <c r="K125" s="132"/>
      <c r="L125" s="133"/>
      <c r="M125" s="134"/>
      <c r="N125" s="135"/>
      <c r="O125" s="142"/>
      <c r="Q125" s="91"/>
    </row>
    <row r="126" spans="1:17" s="146" customFormat="1" ht="26.25" customHeight="1" x14ac:dyDescent="0.2">
      <c r="A126" s="145">
        <v>1</v>
      </c>
      <c r="B126" s="93" t="s">
        <v>406</v>
      </c>
      <c r="C126" s="94" t="s">
        <v>301</v>
      </c>
      <c r="D126" s="95"/>
      <c r="E126" s="95">
        <v>13</v>
      </c>
      <c r="F126" s="95"/>
      <c r="G126" s="96">
        <v>13</v>
      </c>
      <c r="H126" s="95"/>
      <c r="I126" s="97">
        <v>4474</v>
      </c>
      <c r="J126" s="98"/>
      <c r="K126" s="99"/>
      <c r="L126" s="100"/>
      <c r="M126" s="95"/>
      <c r="N126" s="101"/>
      <c r="O126" s="138">
        <f>SUM(K126:N126)</f>
        <v>0</v>
      </c>
      <c r="P126" s="146">
        <f>+VLOOKUP(B126,'[170]m codes'!$A:$B,2,0)</f>
        <v>200030277</v>
      </c>
      <c r="Q126" s="104">
        <f>+O126-F126</f>
        <v>0</v>
      </c>
    </row>
    <row r="127" spans="1:17" s="103" customFormat="1" ht="26.25" customHeight="1" x14ac:dyDescent="0.2">
      <c r="A127" s="92">
        <f>+A126+1</f>
        <v>2</v>
      </c>
      <c r="B127" s="93" t="s">
        <v>407</v>
      </c>
      <c r="C127" s="94" t="s">
        <v>301</v>
      </c>
      <c r="D127" s="95"/>
      <c r="E127" s="95"/>
      <c r="F127" s="95"/>
      <c r="G127" s="96"/>
      <c r="H127" s="95"/>
      <c r="I127" s="97"/>
      <c r="J127" s="98"/>
      <c r="K127" s="99"/>
      <c r="L127" s="100"/>
      <c r="M127" s="95"/>
      <c r="N127" s="101"/>
      <c r="O127" s="102">
        <f>SUM(K127:N127)</f>
        <v>0</v>
      </c>
      <c r="P127" s="103">
        <f>+VLOOKUP(B127,'[170]m codes'!$A:$B,2,0)</f>
        <v>200030278</v>
      </c>
      <c r="Q127" s="104">
        <f>+O127-F127</f>
        <v>0</v>
      </c>
    </row>
    <row r="128" spans="1:17" s="103" customFormat="1" ht="26.25" customHeight="1" x14ac:dyDescent="0.2">
      <c r="A128" s="92">
        <f t="shared" ref="A128:A130" si="21">+A127+1</f>
        <v>3</v>
      </c>
      <c r="B128" s="93" t="s">
        <v>408</v>
      </c>
      <c r="C128" s="94" t="s">
        <v>301</v>
      </c>
      <c r="D128" s="95"/>
      <c r="E128" s="95"/>
      <c r="F128" s="95"/>
      <c r="G128" s="96"/>
      <c r="H128" s="95"/>
      <c r="I128" s="97"/>
      <c r="J128" s="98"/>
      <c r="K128" s="99"/>
      <c r="L128" s="100"/>
      <c r="M128" s="95"/>
      <c r="N128" s="101"/>
      <c r="O128" s="102">
        <f>SUM(K128:N128)</f>
        <v>0</v>
      </c>
      <c r="P128" s="103">
        <f>+VLOOKUP(B128,'[170]m codes'!$A:$B,2,0)</f>
        <v>200030279</v>
      </c>
      <c r="Q128" s="104">
        <f>+O128-F128</f>
        <v>0</v>
      </c>
    </row>
    <row r="129" spans="1:17" s="103" customFormat="1" ht="26.25" customHeight="1" x14ac:dyDescent="0.2">
      <c r="A129" s="92">
        <f t="shared" si="21"/>
        <v>4</v>
      </c>
      <c r="B129" s="93" t="s">
        <v>409</v>
      </c>
      <c r="C129" s="94" t="s">
        <v>301</v>
      </c>
      <c r="D129" s="95"/>
      <c r="E129" s="95"/>
      <c r="F129" s="95"/>
      <c r="G129" s="96"/>
      <c r="H129" s="95"/>
      <c r="I129" s="97">
        <v>4474</v>
      </c>
      <c r="J129" s="98"/>
      <c r="K129" s="99"/>
      <c r="L129" s="100"/>
      <c r="M129" s="95"/>
      <c r="N129" s="101"/>
      <c r="O129" s="102">
        <f>SUM(K129:N129)</f>
        <v>0</v>
      </c>
      <c r="P129" s="103">
        <f>+VLOOKUP(B129,'[170]m codes'!$A:$B,2,0)</f>
        <v>200030280</v>
      </c>
      <c r="Q129" s="104">
        <f>+O129-F129</f>
        <v>0</v>
      </c>
    </row>
    <row r="130" spans="1:17" s="103" customFormat="1" ht="26.25" customHeight="1" x14ac:dyDescent="0.2">
      <c r="A130" s="92">
        <f t="shared" si="21"/>
        <v>5</v>
      </c>
      <c r="B130" s="93" t="s">
        <v>410</v>
      </c>
      <c r="C130" s="94" t="s">
        <v>301</v>
      </c>
      <c r="D130" s="95"/>
      <c r="E130" s="95"/>
      <c r="F130" s="95"/>
      <c r="G130" s="96"/>
      <c r="H130" s="95"/>
      <c r="I130" s="97"/>
      <c r="J130" s="98"/>
      <c r="K130" s="99"/>
      <c r="L130" s="100"/>
      <c r="M130" s="95"/>
      <c r="N130" s="101"/>
      <c r="O130" s="102">
        <f>SUM(K130:N130)</f>
        <v>0</v>
      </c>
      <c r="P130" s="103">
        <f>+VLOOKUP(B130,'[170]m codes'!$A:$B,2,0)</f>
        <v>200030282</v>
      </c>
      <c r="Q130" s="104">
        <f>+O130-F130</f>
        <v>0</v>
      </c>
    </row>
    <row r="131" spans="1:17" s="116" customFormat="1" ht="26.25" customHeight="1" x14ac:dyDescent="0.25">
      <c r="A131" s="106"/>
      <c r="B131" s="107" t="s">
        <v>354</v>
      </c>
      <c r="C131" s="107"/>
      <c r="D131" s="108"/>
      <c r="E131" s="108"/>
      <c r="F131" s="108"/>
      <c r="G131" s="141"/>
      <c r="H131" s="108"/>
      <c r="I131" s="109"/>
      <c r="J131" s="110"/>
      <c r="K131" s="111"/>
      <c r="L131" s="112"/>
      <c r="M131" s="113"/>
      <c r="N131" s="114"/>
      <c r="O131" s="115"/>
      <c r="Q131" s="117"/>
    </row>
    <row r="132" spans="1:17" s="90" customFormat="1" ht="26.25" customHeight="1" x14ac:dyDescent="0.2">
      <c r="A132" s="80">
        <v>1</v>
      </c>
      <c r="B132" s="81" t="s">
        <v>257</v>
      </c>
      <c r="C132" s="81"/>
      <c r="D132" s="82"/>
      <c r="E132" s="82"/>
      <c r="F132" s="82"/>
      <c r="G132" s="83"/>
      <c r="H132" s="82"/>
      <c r="I132" s="82"/>
      <c r="J132" s="147"/>
      <c r="K132" s="148"/>
      <c r="L132" s="149"/>
      <c r="M132" s="82"/>
      <c r="N132" s="150"/>
      <c r="O132" s="151"/>
      <c r="Q132" s="152"/>
    </row>
    <row r="133" spans="1:17" s="139" customFormat="1" ht="26.25" customHeight="1" x14ac:dyDescent="0.2">
      <c r="A133" s="136">
        <v>1</v>
      </c>
      <c r="B133" s="137" t="s">
        <v>411</v>
      </c>
      <c r="C133" s="94" t="s">
        <v>286</v>
      </c>
      <c r="D133" s="95"/>
      <c r="E133" s="95"/>
      <c r="F133" s="95"/>
      <c r="G133" s="96"/>
      <c r="H133" s="95"/>
      <c r="I133" s="97">
        <v>4474</v>
      </c>
      <c r="J133" s="98"/>
      <c r="K133" s="95">
        <f>+K3</f>
        <v>0</v>
      </c>
      <c r="L133" s="95">
        <f>+L3</f>
        <v>0</v>
      </c>
      <c r="M133" s="95"/>
      <c r="N133" s="101"/>
      <c r="O133" s="138">
        <f t="shared" ref="O133:O154" si="22">SUM(K133:N133)</f>
        <v>0</v>
      </c>
      <c r="P133" s="139">
        <f>+VLOOKUP(B133,'[170]m codes'!$A:$B,2,0)</f>
        <v>1200000409</v>
      </c>
      <c r="Q133" s="95">
        <f t="shared" ref="Q133:Q154" si="23">+O133-F133</f>
        <v>0</v>
      </c>
    </row>
    <row r="134" spans="1:17" s="103" customFormat="1" ht="26.25" customHeight="1" x14ac:dyDescent="0.2">
      <c r="A134" s="92">
        <f>+A133+1</f>
        <v>2</v>
      </c>
      <c r="B134" s="93" t="s">
        <v>412</v>
      </c>
      <c r="C134" s="94" t="s">
        <v>286</v>
      </c>
      <c r="D134" s="95"/>
      <c r="E134" s="95"/>
      <c r="F134" s="95"/>
      <c r="G134" s="96"/>
      <c r="H134" s="95"/>
      <c r="I134" s="97"/>
      <c r="J134" s="98"/>
      <c r="K134" s="95">
        <f>+K3*5</f>
        <v>0</v>
      </c>
      <c r="L134" s="95">
        <f>+L3*5</f>
        <v>0</v>
      </c>
      <c r="M134" s="95"/>
      <c r="N134" s="101"/>
      <c r="O134" s="102">
        <f t="shared" si="22"/>
        <v>0</v>
      </c>
      <c r="P134" s="103">
        <f>+VLOOKUP(B134,'[170]m codes'!$A:$B,2,0)</f>
        <v>1200000408</v>
      </c>
      <c r="Q134" s="104">
        <f t="shared" si="23"/>
        <v>0</v>
      </c>
    </row>
    <row r="135" spans="1:17" s="103" customFormat="1" ht="26.25" customHeight="1" x14ac:dyDescent="0.2">
      <c r="A135" s="92">
        <f t="shared" ref="A135:A154" si="24">+A134+1</f>
        <v>3</v>
      </c>
      <c r="B135" s="93" t="s">
        <v>413</v>
      </c>
      <c r="C135" s="94" t="s">
        <v>301</v>
      </c>
      <c r="D135" s="95"/>
      <c r="E135" s="95"/>
      <c r="F135" s="95"/>
      <c r="G135" s="96"/>
      <c r="H135" s="95"/>
      <c r="I135" s="97">
        <v>4474</v>
      </c>
      <c r="J135" s="98"/>
      <c r="K135" s="95">
        <f>+K3</f>
        <v>0</v>
      </c>
      <c r="L135" s="95">
        <f>+L3</f>
        <v>0</v>
      </c>
      <c r="M135" s="95"/>
      <c r="N135" s="101"/>
      <c r="O135" s="102">
        <f t="shared" si="22"/>
        <v>0</v>
      </c>
      <c r="P135" s="103">
        <f>+VLOOKUP(B135,'[170]m codes'!$A:$B,2,0)</f>
        <v>1200000231</v>
      </c>
      <c r="Q135" s="104">
        <f t="shared" si="23"/>
        <v>0</v>
      </c>
    </row>
    <row r="136" spans="1:17" s="103" customFormat="1" ht="26.25" customHeight="1" x14ac:dyDescent="0.2">
      <c r="A136" s="92">
        <f t="shared" si="24"/>
        <v>4</v>
      </c>
      <c r="B136" s="93" t="s">
        <v>414</v>
      </c>
      <c r="C136" s="94" t="s">
        <v>301</v>
      </c>
      <c r="D136" s="95"/>
      <c r="E136" s="95"/>
      <c r="F136" s="95"/>
      <c r="G136" s="96"/>
      <c r="H136" s="95"/>
      <c r="I136" s="97"/>
      <c r="J136" s="98"/>
      <c r="K136" s="95">
        <f>+ROUND(K3*0.9,0)</f>
        <v>0</v>
      </c>
      <c r="L136" s="95"/>
      <c r="M136" s="95"/>
      <c r="N136" s="101"/>
      <c r="O136" s="102">
        <f t="shared" si="22"/>
        <v>0</v>
      </c>
      <c r="P136" s="103">
        <f>+VLOOKUP(B136,'[170]m codes'!$A:$B,2,0)</f>
        <v>1200000410</v>
      </c>
      <c r="Q136" s="104">
        <f t="shared" si="23"/>
        <v>0</v>
      </c>
    </row>
    <row r="137" spans="1:17" s="103" customFormat="1" ht="26.25" customHeight="1" x14ac:dyDescent="0.2">
      <c r="A137" s="92">
        <f t="shared" si="24"/>
        <v>5</v>
      </c>
      <c r="B137" s="93" t="s">
        <v>415</v>
      </c>
      <c r="C137" s="94" t="s">
        <v>301</v>
      </c>
      <c r="D137" s="95"/>
      <c r="E137" s="95"/>
      <c r="F137" s="95"/>
      <c r="G137" s="96"/>
      <c r="H137" s="95"/>
      <c r="I137" s="97"/>
      <c r="J137" s="98"/>
      <c r="K137" s="95"/>
      <c r="L137" s="95"/>
      <c r="M137" s="95"/>
      <c r="N137" s="101"/>
      <c r="O137" s="102">
        <f t="shared" si="22"/>
        <v>0</v>
      </c>
      <c r="P137" s="103">
        <f>+VLOOKUP(B137,'[170]m codes'!$A:$B,2,0)</f>
        <v>1200000425</v>
      </c>
      <c r="Q137" s="104">
        <f t="shared" si="23"/>
        <v>0</v>
      </c>
    </row>
    <row r="138" spans="1:17" s="103" customFormat="1" ht="26.25" customHeight="1" x14ac:dyDescent="0.2">
      <c r="A138" s="92">
        <f t="shared" si="24"/>
        <v>6</v>
      </c>
      <c r="B138" s="153" t="s">
        <v>416</v>
      </c>
      <c r="C138" s="94" t="s">
        <v>301</v>
      </c>
      <c r="D138" s="95"/>
      <c r="E138" s="95"/>
      <c r="F138" s="95"/>
      <c r="G138" s="96"/>
      <c r="H138" s="95"/>
      <c r="I138" s="97">
        <v>4474</v>
      </c>
      <c r="J138" s="98"/>
      <c r="K138" s="95"/>
      <c r="L138" s="95"/>
      <c r="M138" s="95"/>
      <c r="N138" s="101"/>
      <c r="O138" s="102">
        <f t="shared" si="22"/>
        <v>0</v>
      </c>
      <c r="P138" s="103">
        <f>+VLOOKUP(B138,'[170]m codes'!$A:$B,2,0)</f>
        <v>1200000411</v>
      </c>
      <c r="Q138" s="104">
        <f t="shared" si="23"/>
        <v>0</v>
      </c>
    </row>
    <row r="139" spans="1:17" s="103" customFormat="1" ht="26.25" customHeight="1" x14ac:dyDescent="0.2">
      <c r="A139" s="92">
        <f t="shared" si="24"/>
        <v>7</v>
      </c>
      <c r="B139" s="153" t="s">
        <v>417</v>
      </c>
      <c r="C139" s="94" t="s">
        <v>301</v>
      </c>
      <c r="D139" s="95"/>
      <c r="E139" s="95"/>
      <c r="F139" s="95"/>
      <c r="G139" s="96"/>
      <c r="H139" s="95"/>
      <c r="I139" s="97"/>
      <c r="J139" s="98"/>
      <c r="K139" s="95"/>
      <c r="L139" s="95"/>
      <c r="M139" s="95"/>
      <c r="N139" s="101"/>
      <c r="O139" s="102">
        <f t="shared" si="22"/>
        <v>0</v>
      </c>
      <c r="P139" s="103">
        <f>+VLOOKUP(B139,'[170]m codes'!$A:$B,2,0)</f>
        <v>900008156</v>
      </c>
      <c r="Q139" s="104">
        <f t="shared" si="23"/>
        <v>0</v>
      </c>
    </row>
    <row r="140" spans="1:17" s="103" customFormat="1" ht="26.25" customHeight="1" x14ac:dyDescent="0.2">
      <c r="A140" s="92">
        <f t="shared" si="24"/>
        <v>8</v>
      </c>
      <c r="B140" s="153" t="s">
        <v>418</v>
      </c>
      <c r="C140" s="94" t="s">
        <v>301</v>
      </c>
      <c r="D140" s="95"/>
      <c r="E140" s="95"/>
      <c r="F140" s="95"/>
      <c r="G140" s="96"/>
      <c r="H140" s="95"/>
      <c r="I140" s="97"/>
      <c r="J140" s="98"/>
      <c r="K140" s="95"/>
      <c r="L140" s="95"/>
      <c r="M140" s="95"/>
      <c r="N140" s="101"/>
      <c r="O140" s="102">
        <f t="shared" si="22"/>
        <v>0</v>
      </c>
      <c r="P140" s="103">
        <f>+VLOOKUP(B140,'[170]m codes'!$A:$B,2,0)</f>
        <v>900008157</v>
      </c>
      <c r="Q140" s="104">
        <f t="shared" si="23"/>
        <v>0</v>
      </c>
    </row>
    <row r="141" spans="1:17" s="103" customFormat="1" ht="26.25" customHeight="1" x14ac:dyDescent="0.2">
      <c r="A141" s="92">
        <f t="shared" si="24"/>
        <v>9</v>
      </c>
      <c r="B141" s="153" t="s">
        <v>419</v>
      </c>
      <c r="C141" s="94" t="s">
        <v>301</v>
      </c>
      <c r="D141" s="95"/>
      <c r="E141" s="95"/>
      <c r="F141" s="95"/>
      <c r="G141" s="96"/>
      <c r="H141" s="95"/>
      <c r="I141" s="97">
        <v>4474</v>
      </c>
      <c r="J141" s="98"/>
      <c r="K141" s="95"/>
      <c r="L141" s="95"/>
      <c r="M141" s="95"/>
      <c r="N141" s="101"/>
      <c r="O141" s="102">
        <f t="shared" si="22"/>
        <v>0</v>
      </c>
      <c r="P141" s="103">
        <f>+VLOOKUP(B141,'[170]m codes'!$A:$B,2,0)</f>
        <v>900008159</v>
      </c>
      <c r="Q141" s="104">
        <f t="shared" si="23"/>
        <v>0</v>
      </c>
    </row>
    <row r="142" spans="1:17" s="103" customFormat="1" ht="26.25" customHeight="1" x14ac:dyDescent="0.2">
      <c r="A142" s="92">
        <f t="shared" si="24"/>
        <v>10</v>
      </c>
      <c r="B142" s="93" t="s">
        <v>420</v>
      </c>
      <c r="C142" s="94" t="s">
        <v>301</v>
      </c>
      <c r="D142" s="95"/>
      <c r="E142" s="95"/>
      <c r="F142" s="95"/>
      <c r="G142" s="96"/>
      <c r="H142" s="95"/>
      <c r="I142" s="97"/>
      <c r="J142" s="98"/>
      <c r="K142" s="95"/>
      <c r="L142" s="95"/>
      <c r="M142" s="95"/>
      <c r="N142" s="101"/>
      <c r="O142" s="102">
        <f t="shared" si="22"/>
        <v>0</v>
      </c>
      <c r="P142" s="103">
        <f>+VLOOKUP(B142,'[170]m codes'!$A:$B,2,0)</f>
        <v>900008617</v>
      </c>
      <c r="Q142" s="104">
        <f t="shared" si="23"/>
        <v>0</v>
      </c>
    </row>
    <row r="143" spans="1:17" s="103" customFormat="1" ht="26.25" customHeight="1" x14ac:dyDescent="0.2">
      <c r="A143" s="92">
        <f t="shared" si="24"/>
        <v>11</v>
      </c>
      <c r="B143" s="93" t="s">
        <v>421</v>
      </c>
      <c r="C143" s="94" t="s">
        <v>301</v>
      </c>
      <c r="D143" s="95"/>
      <c r="E143" s="95"/>
      <c r="F143" s="95"/>
      <c r="G143" s="96"/>
      <c r="H143" s="95"/>
      <c r="I143" s="97"/>
      <c r="J143" s="98"/>
      <c r="K143" s="95"/>
      <c r="L143" s="95"/>
      <c r="M143" s="95"/>
      <c r="N143" s="101"/>
      <c r="O143" s="102">
        <f t="shared" si="22"/>
        <v>0</v>
      </c>
      <c r="P143" s="103">
        <f>+VLOOKUP(B143,'[170]m codes'!$A:$B,2,0)</f>
        <v>900007416</v>
      </c>
      <c r="Q143" s="104">
        <f t="shared" si="23"/>
        <v>0</v>
      </c>
    </row>
    <row r="144" spans="1:17" s="103" customFormat="1" ht="26.25" customHeight="1" x14ac:dyDescent="0.2">
      <c r="A144" s="92">
        <f t="shared" si="24"/>
        <v>12</v>
      </c>
      <c r="B144" s="93" t="s">
        <v>422</v>
      </c>
      <c r="C144" s="94" t="s">
        <v>301</v>
      </c>
      <c r="D144" s="95"/>
      <c r="E144" s="95"/>
      <c r="F144" s="95"/>
      <c r="G144" s="96"/>
      <c r="H144" s="95"/>
      <c r="I144" s="97"/>
      <c r="J144" s="98"/>
      <c r="K144" s="95">
        <f>+K3*2</f>
        <v>0</v>
      </c>
      <c r="L144" s="95">
        <f>+L3*2</f>
        <v>0</v>
      </c>
      <c r="M144" s="95"/>
      <c r="N144" s="101"/>
      <c r="O144" s="102">
        <f t="shared" si="22"/>
        <v>0</v>
      </c>
      <c r="P144" s="103">
        <f>+VLOOKUP(B144,'[170]m codes'!$A:$B,2,0)</f>
        <v>1200000419</v>
      </c>
      <c r="Q144" s="104">
        <f t="shared" si="23"/>
        <v>0</v>
      </c>
    </row>
    <row r="145" spans="1:17" s="103" customFormat="1" ht="26.25" customHeight="1" x14ac:dyDescent="0.2">
      <c r="A145" s="92">
        <f t="shared" si="24"/>
        <v>13</v>
      </c>
      <c r="B145" s="93" t="s">
        <v>423</v>
      </c>
      <c r="C145" s="94" t="s">
        <v>301</v>
      </c>
      <c r="D145" s="95"/>
      <c r="E145" s="95"/>
      <c r="F145" s="95"/>
      <c r="G145" s="96"/>
      <c r="H145" s="95"/>
      <c r="I145" s="97"/>
      <c r="J145" s="98"/>
      <c r="K145" s="95">
        <f>+K3</f>
        <v>0</v>
      </c>
      <c r="L145" s="95">
        <f>+L3</f>
        <v>0</v>
      </c>
      <c r="M145" s="95"/>
      <c r="N145" s="101"/>
      <c r="O145" s="102">
        <f t="shared" si="22"/>
        <v>0</v>
      </c>
      <c r="P145" s="103">
        <f>+VLOOKUP(B145,'[170]m codes'!$A:$B,2,0)</f>
        <v>1200000416</v>
      </c>
      <c r="Q145" s="104">
        <f t="shared" si="23"/>
        <v>0</v>
      </c>
    </row>
    <row r="146" spans="1:17" s="103" customFormat="1" ht="26.25" customHeight="1" x14ac:dyDescent="0.2">
      <c r="A146" s="92">
        <f t="shared" si="24"/>
        <v>14</v>
      </c>
      <c r="B146" s="93" t="s">
        <v>424</v>
      </c>
      <c r="C146" s="94" t="s">
        <v>301</v>
      </c>
      <c r="D146" s="95"/>
      <c r="E146" s="95"/>
      <c r="F146" s="95"/>
      <c r="G146" s="96"/>
      <c r="H146" s="95"/>
      <c r="I146" s="97">
        <v>4474</v>
      </c>
      <c r="J146" s="98"/>
      <c r="K146" s="95"/>
      <c r="L146" s="95"/>
      <c r="M146" s="95"/>
      <c r="N146" s="101"/>
      <c r="O146" s="102">
        <f t="shared" si="22"/>
        <v>0</v>
      </c>
      <c r="P146" s="103">
        <f>+VLOOKUP(B146,'[170]m codes'!$A:$B,2,0)</f>
        <v>1200000418</v>
      </c>
      <c r="Q146" s="104">
        <f t="shared" si="23"/>
        <v>0</v>
      </c>
    </row>
    <row r="147" spans="1:17" s="103" customFormat="1" ht="26.25" customHeight="1" x14ac:dyDescent="0.2">
      <c r="A147" s="92">
        <f t="shared" si="24"/>
        <v>15</v>
      </c>
      <c r="B147" s="93" t="s">
        <v>425</v>
      </c>
      <c r="C147" s="94" t="s">
        <v>301</v>
      </c>
      <c r="D147" s="95"/>
      <c r="E147" s="95"/>
      <c r="F147" s="95"/>
      <c r="G147" s="96"/>
      <c r="H147" s="95"/>
      <c r="I147" s="97"/>
      <c r="J147" s="98"/>
      <c r="K147" s="95">
        <f>+K3</f>
        <v>0</v>
      </c>
      <c r="L147" s="95">
        <f>+L3</f>
        <v>0</v>
      </c>
      <c r="M147" s="95"/>
      <c r="N147" s="101"/>
      <c r="O147" s="102">
        <f t="shared" si="22"/>
        <v>0</v>
      </c>
      <c r="P147" s="103">
        <f>+VLOOKUP(B147,'[170]m codes'!$A:$B,2,0)</f>
        <v>1200000450</v>
      </c>
      <c r="Q147" s="104">
        <f t="shared" si="23"/>
        <v>0</v>
      </c>
    </row>
    <row r="148" spans="1:17" s="103" customFormat="1" ht="26.25" customHeight="1" x14ac:dyDescent="0.2">
      <c r="A148" s="92">
        <f t="shared" si="24"/>
        <v>16</v>
      </c>
      <c r="B148" s="93" t="s">
        <v>426</v>
      </c>
      <c r="C148" s="94" t="s">
        <v>301</v>
      </c>
      <c r="D148" s="95"/>
      <c r="E148" s="95"/>
      <c r="F148" s="95"/>
      <c r="G148" s="96"/>
      <c r="H148" s="95"/>
      <c r="I148" s="97"/>
      <c r="J148" s="98"/>
      <c r="K148" s="95">
        <f>+K3</f>
        <v>0</v>
      </c>
      <c r="L148" s="95">
        <f>+L3</f>
        <v>0</v>
      </c>
      <c r="M148" s="95"/>
      <c r="N148" s="101"/>
      <c r="O148" s="102">
        <f t="shared" si="22"/>
        <v>0</v>
      </c>
      <c r="P148" s="103">
        <f>+VLOOKUP(B148,'[170]m codes'!$A:$B,2,0)</f>
        <v>1200000451</v>
      </c>
      <c r="Q148" s="104">
        <f t="shared" si="23"/>
        <v>0</v>
      </c>
    </row>
    <row r="149" spans="1:17" s="103" customFormat="1" ht="26.25" customHeight="1" x14ac:dyDescent="0.2">
      <c r="A149" s="92">
        <f t="shared" si="24"/>
        <v>17</v>
      </c>
      <c r="B149" s="93" t="s">
        <v>427</v>
      </c>
      <c r="C149" s="94" t="s">
        <v>301</v>
      </c>
      <c r="D149" s="95"/>
      <c r="E149" s="95"/>
      <c r="F149" s="95"/>
      <c r="G149" s="96"/>
      <c r="H149" s="95"/>
      <c r="I149" s="97"/>
      <c r="J149" s="98"/>
      <c r="K149" s="95">
        <f>+K3</f>
        <v>0</v>
      </c>
      <c r="L149" s="95">
        <f>+L3</f>
        <v>0</v>
      </c>
      <c r="M149" s="95"/>
      <c r="N149" s="101"/>
      <c r="O149" s="102">
        <f t="shared" si="22"/>
        <v>0</v>
      </c>
      <c r="P149" s="103">
        <f>+VLOOKUP(B149,'[170]m codes'!$A:$B,2,0)</f>
        <v>1200000448</v>
      </c>
      <c r="Q149" s="104">
        <f t="shared" si="23"/>
        <v>0</v>
      </c>
    </row>
    <row r="150" spans="1:17" s="103" customFormat="1" ht="26.25" customHeight="1" x14ac:dyDescent="0.2">
      <c r="A150" s="92">
        <f t="shared" si="24"/>
        <v>18</v>
      </c>
      <c r="B150" s="93" t="s">
        <v>428</v>
      </c>
      <c r="C150" s="94" t="s">
        <v>301</v>
      </c>
      <c r="D150" s="95"/>
      <c r="E150" s="95"/>
      <c r="F150" s="95"/>
      <c r="G150" s="96"/>
      <c r="H150" s="95"/>
      <c r="I150" s="97">
        <v>4474</v>
      </c>
      <c r="J150" s="98"/>
      <c r="K150" s="95">
        <f>+K3</f>
        <v>0</v>
      </c>
      <c r="L150" s="95">
        <f>+L3</f>
        <v>0</v>
      </c>
      <c r="M150" s="95"/>
      <c r="N150" s="101"/>
      <c r="O150" s="102">
        <f t="shared" si="22"/>
        <v>0</v>
      </c>
      <c r="P150" s="103">
        <f>+VLOOKUP(B150,'[170]m codes'!$A:$B,2,0)</f>
        <v>1200000417</v>
      </c>
      <c r="Q150" s="104">
        <f t="shared" si="23"/>
        <v>0</v>
      </c>
    </row>
    <row r="151" spans="1:17" s="103" customFormat="1" ht="26.25" customHeight="1" x14ac:dyDescent="0.2">
      <c r="A151" s="92">
        <f t="shared" si="24"/>
        <v>19</v>
      </c>
      <c r="B151" s="93" t="s">
        <v>429</v>
      </c>
      <c r="C151" s="94" t="s">
        <v>301</v>
      </c>
      <c r="D151" s="95"/>
      <c r="E151" s="95"/>
      <c r="F151" s="95"/>
      <c r="G151" s="96"/>
      <c r="H151" s="95"/>
      <c r="I151" s="97"/>
      <c r="J151" s="98"/>
      <c r="K151" s="95">
        <f>+K3</f>
        <v>0</v>
      </c>
      <c r="L151" s="95">
        <f>+L3</f>
        <v>0</v>
      </c>
      <c r="M151" s="95"/>
      <c r="N151" s="101"/>
      <c r="O151" s="102">
        <f t="shared" si="22"/>
        <v>0</v>
      </c>
      <c r="P151" s="103">
        <f>+VLOOKUP(B151,'[170]m codes'!$A:$B,2,0)</f>
        <v>1200000414</v>
      </c>
      <c r="Q151" s="104">
        <f t="shared" si="23"/>
        <v>0</v>
      </c>
    </row>
    <row r="152" spans="1:17" s="103" customFormat="1" ht="26.25" customHeight="1" x14ac:dyDescent="0.2">
      <c r="A152" s="92">
        <f t="shared" si="24"/>
        <v>20</v>
      </c>
      <c r="B152" s="93" t="s">
        <v>430</v>
      </c>
      <c r="C152" s="94" t="s">
        <v>301</v>
      </c>
      <c r="D152" s="95"/>
      <c r="E152" s="95"/>
      <c r="F152" s="95"/>
      <c r="G152" s="96"/>
      <c r="H152" s="95"/>
      <c r="I152" s="97"/>
      <c r="J152" s="98"/>
      <c r="K152" s="99"/>
      <c r="L152" s="95"/>
      <c r="M152" s="95"/>
      <c r="N152" s="101"/>
      <c r="O152" s="102">
        <f t="shared" si="22"/>
        <v>0</v>
      </c>
      <c r="P152" s="103">
        <f>+VLOOKUP(B152,'[170]m codes'!$A:$B,2,0)</f>
        <v>1200000415</v>
      </c>
      <c r="Q152" s="104">
        <f t="shared" si="23"/>
        <v>0</v>
      </c>
    </row>
    <row r="153" spans="1:17" s="103" customFormat="1" ht="26.25" customHeight="1" x14ac:dyDescent="0.2">
      <c r="A153" s="92">
        <f t="shared" si="24"/>
        <v>21</v>
      </c>
      <c r="B153" s="93" t="s">
        <v>431</v>
      </c>
      <c r="C153" s="94" t="s">
        <v>301</v>
      </c>
      <c r="D153" s="95"/>
      <c r="E153" s="95"/>
      <c r="F153" s="95"/>
      <c r="G153" s="96"/>
      <c r="H153" s="95">
        <f t="shared" ref="H153:H154" si="25">D153-E153</f>
        <v>0</v>
      </c>
      <c r="I153" s="97"/>
      <c r="J153" s="98"/>
      <c r="K153" s="99"/>
      <c r="L153" s="95"/>
      <c r="M153" s="95"/>
      <c r="N153" s="101"/>
      <c r="O153" s="102">
        <f t="shared" si="22"/>
        <v>0</v>
      </c>
      <c r="P153" s="103">
        <f>+VLOOKUP(B153,'[170]m codes'!$A:$B,2,0)</f>
        <v>200001364</v>
      </c>
      <c r="Q153" s="104">
        <f t="shared" si="23"/>
        <v>0</v>
      </c>
    </row>
    <row r="154" spans="1:17" s="103" customFormat="1" ht="26.25" customHeight="1" x14ac:dyDescent="0.2">
      <c r="A154" s="154">
        <f t="shared" si="24"/>
        <v>22</v>
      </c>
      <c r="B154" s="155"/>
      <c r="C154" s="95"/>
      <c r="D154" s="95"/>
      <c r="E154" s="95"/>
      <c r="F154" s="95"/>
      <c r="G154" s="96"/>
      <c r="H154" s="95">
        <f t="shared" si="25"/>
        <v>0</v>
      </c>
      <c r="I154" s="97"/>
      <c r="J154" s="98"/>
      <c r="K154" s="99"/>
      <c r="L154" s="100"/>
      <c r="M154" s="95"/>
      <c r="N154" s="101"/>
      <c r="O154" s="102">
        <f t="shared" si="22"/>
        <v>0</v>
      </c>
      <c r="P154" s="103" t="e">
        <f>+VLOOKUP(B154,'[170]m codes'!$A:$B,2,0)</f>
        <v>#N/A</v>
      </c>
      <c r="Q154" s="104">
        <f t="shared" si="23"/>
        <v>0</v>
      </c>
    </row>
    <row r="155" spans="1:17" s="116" customFormat="1" ht="26.25" customHeight="1" x14ac:dyDescent="0.25">
      <c r="A155" s="156"/>
      <c r="B155" s="113" t="s">
        <v>354</v>
      </c>
      <c r="C155" s="113"/>
      <c r="D155" s="108"/>
      <c r="E155" s="108"/>
      <c r="F155" s="108"/>
      <c r="G155" s="141"/>
      <c r="H155" s="108"/>
      <c r="I155" s="109"/>
      <c r="J155" s="110"/>
      <c r="K155" s="111"/>
      <c r="L155" s="112"/>
      <c r="M155" s="113"/>
      <c r="N155" s="114"/>
      <c r="O155" s="115"/>
      <c r="Q155" s="117"/>
    </row>
    <row r="156" spans="1:17" x14ac:dyDescent="0.25">
      <c r="A156" s="157"/>
      <c r="B156" s="158"/>
      <c r="C156" s="158"/>
      <c r="D156" s="157"/>
      <c r="E156" s="157"/>
      <c r="F156" s="157"/>
      <c r="G156" s="157"/>
      <c r="H156" s="157"/>
      <c r="I156" s="159"/>
      <c r="J156" s="158"/>
      <c r="K156" s="160"/>
      <c r="L156" s="161"/>
      <c r="M156" s="161"/>
      <c r="N156" s="162"/>
      <c r="O156" s="158"/>
      <c r="Q156" s="163"/>
    </row>
    <row r="157" spans="1:17" x14ac:dyDescent="0.25">
      <c r="A157" s="157"/>
      <c r="B157" s="158"/>
      <c r="C157" s="158"/>
      <c r="D157" s="157"/>
      <c r="E157" s="157"/>
      <c r="F157" s="157"/>
      <c r="G157" s="157"/>
      <c r="H157" s="157"/>
      <c r="I157" s="159"/>
      <c r="J157" s="158"/>
      <c r="K157" s="160"/>
      <c r="L157" s="161"/>
      <c r="M157" s="161"/>
      <c r="N157" s="162"/>
      <c r="O157" s="158"/>
      <c r="Q157" s="163"/>
    </row>
    <row r="158" spans="1:17" x14ac:dyDescent="0.25">
      <c r="A158" s="157"/>
      <c r="B158" s="158"/>
      <c r="C158" s="158"/>
      <c r="D158" s="157"/>
      <c r="E158" s="157"/>
      <c r="F158" s="157"/>
      <c r="G158" s="157"/>
      <c r="H158" s="157"/>
      <c r="I158" s="159"/>
      <c r="J158" s="158"/>
      <c r="K158" s="160"/>
      <c r="L158" s="161"/>
      <c r="M158" s="161"/>
      <c r="N158" s="162"/>
      <c r="O158" s="158"/>
      <c r="Q158" s="163"/>
    </row>
    <row r="159" spans="1:17" s="168" customFormat="1" ht="14.25" x14ac:dyDescent="0.25">
      <c r="A159" s="427" t="s">
        <v>432</v>
      </c>
      <c r="B159" s="427"/>
      <c r="C159" s="427"/>
      <c r="D159" s="427"/>
      <c r="E159" s="427"/>
      <c r="F159" s="427"/>
      <c r="G159" s="427"/>
      <c r="H159" s="427"/>
      <c r="I159" s="427"/>
      <c r="J159" s="427"/>
      <c r="K159" s="164"/>
      <c r="L159" s="165"/>
      <c r="M159" s="165"/>
      <c r="N159" s="166"/>
      <c r="O159" s="167"/>
      <c r="Q159" s="169"/>
    </row>
    <row r="162" spans="2:17" x14ac:dyDescent="0.25">
      <c r="B162" s="170"/>
      <c r="D162" s="11"/>
      <c r="E162" s="11"/>
      <c r="F162" s="11"/>
      <c r="G162" s="11"/>
      <c r="H162" s="11"/>
      <c r="I162" s="11"/>
      <c r="K162" s="11"/>
      <c r="L162" s="11"/>
      <c r="M162" s="11"/>
      <c r="N162" s="11"/>
      <c r="O162" s="11"/>
      <c r="Q162" s="11"/>
    </row>
    <row r="163" spans="2:17" ht="15.75" x14ac:dyDescent="0.25">
      <c r="B163" s="171" t="s">
        <v>433</v>
      </c>
      <c r="D163" s="11"/>
      <c r="E163" s="11"/>
      <c r="F163" s="11"/>
      <c r="G163" s="11"/>
      <c r="H163" s="11"/>
      <c r="I163" s="11"/>
      <c r="K163" s="11"/>
      <c r="L163" s="11"/>
      <c r="M163" s="11"/>
      <c r="N163" s="11"/>
      <c r="O163" s="11"/>
      <c r="Q163" s="11"/>
    </row>
    <row r="164" spans="2:17" x14ac:dyDescent="0.25">
      <c r="B164" s="170"/>
      <c r="D164" s="11"/>
      <c r="E164" s="11"/>
      <c r="F164" s="11"/>
      <c r="G164" s="11"/>
      <c r="H164" s="11"/>
      <c r="I164" s="11"/>
      <c r="K164" s="11"/>
      <c r="L164" s="11"/>
      <c r="M164" s="11"/>
      <c r="N164" s="11"/>
      <c r="O164" s="11"/>
      <c r="Q164" s="11"/>
    </row>
    <row r="165" spans="2:17" x14ac:dyDescent="0.25">
      <c r="B165" s="170"/>
      <c r="D165" s="11"/>
      <c r="E165" s="11"/>
      <c r="F165" s="11"/>
      <c r="G165" s="11"/>
      <c r="H165" s="11"/>
      <c r="I165" s="11"/>
      <c r="K165" s="11"/>
      <c r="L165" s="11"/>
      <c r="M165" s="11"/>
      <c r="N165" s="11"/>
      <c r="O165" s="11"/>
      <c r="Q165" s="11"/>
    </row>
    <row r="166" spans="2:17" x14ac:dyDescent="0.25">
      <c r="B166" s="170"/>
      <c r="D166" s="11"/>
      <c r="E166" s="11"/>
      <c r="F166" s="11"/>
      <c r="G166" s="11"/>
      <c r="H166" s="11"/>
      <c r="I166" s="11"/>
      <c r="K166" s="11"/>
      <c r="L166" s="11"/>
      <c r="M166" s="11"/>
      <c r="N166" s="11"/>
      <c r="O166" s="11"/>
      <c r="Q166" s="11"/>
    </row>
    <row r="167" spans="2:17" x14ac:dyDescent="0.25">
      <c r="B167" s="170"/>
      <c r="D167" s="11"/>
      <c r="E167" s="11"/>
      <c r="F167" s="11"/>
      <c r="G167" s="11"/>
      <c r="H167" s="11"/>
      <c r="I167" s="11"/>
      <c r="K167" s="11"/>
      <c r="L167" s="11"/>
      <c r="M167" s="11"/>
      <c r="N167" s="11"/>
      <c r="O167" s="11"/>
      <c r="Q167" s="11"/>
    </row>
    <row r="168" spans="2:17" x14ac:dyDescent="0.25">
      <c r="B168" s="170"/>
      <c r="D168" s="11"/>
      <c r="E168" s="11"/>
      <c r="F168" s="11"/>
      <c r="G168" s="11"/>
      <c r="H168" s="11"/>
      <c r="I168" s="11"/>
      <c r="K168" s="11"/>
      <c r="L168" s="11"/>
      <c r="M168" s="11"/>
      <c r="N168" s="11"/>
      <c r="O168" s="11"/>
      <c r="Q168" s="11"/>
    </row>
    <row r="169" spans="2:17" x14ac:dyDescent="0.25">
      <c r="B169" s="170"/>
      <c r="D169" s="11"/>
      <c r="E169" s="11"/>
      <c r="F169" s="11"/>
      <c r="G169" s="11"/>
      <c r="H169" s="11"/>
      <c r="I169" s="11"/>
      <c r="K169" s="11"/>
      <c r="L169" s="11"/>
      <c r="M169" s="11"/>
      <c r="N169" s="11"/>
      <c r="O169" s="11"/>
      <c r="Q169" s="11"/>
    </row>
    <row r="170" spans="2:17" x14ac:dyDescent="0.25">
      <c r="B170" s="170"/>
      <c r="D170" s="11"/>
      <c r="E170" s="11"/>
      <c r="F170" s="11"/>
      <c r="G170" s="11"/>
      <c r="H170" s="11"/>
      <c r="I170" s="11"/>
      <c r="K170" s="11"/>
      <c r="L170" s="11"/>
      <c r="M170" s="11"/>
      <c r="N170" s="11"/>
      <c r="O170" s="11"/>
      <c r="Q170" s="11"/>
    </row>
    <row r="171" spans="2:17" x14ac:dyDescent="0.25">
      <c r="B171" s="170"/>
      <c r="D171" s="11"/>
      <c r="E171" s="11"/>
      <c r="F171" s="11"/>
      <c r="G171" s="11"/>
      <c r="H171" s="11"/>
      <c r="I171" s="11"/>
      <c r="K171" s="11"/>
      <c r="L171" s="11"/>
      <c r="M171" s="11"/>
      <c r="N171" s="11"/>
      <c r="O171" s="11"/>
      <c r="Q171" s="11"/>
    </row>
    <row r="172" spans="2:17" x14ac:dyDescent="0.25">
      <c r="B172" s="170"/>
      <c r="D172" s="11"/>
      <c r="E172" s="11"/>
      <c r="F172" s="11"/>
      <c r="G172" s="11"/>
      <c r="H172" s="11"/>
      <c r="I172" s="11"/>
      <c r="K172" s="11"/>
      <c r="L172" s="11"/>
      <c r="M172" s="11"/>
      <c r="N172" s="11"/>
      <c r="O172" s="11"/>
      <c r="Q172" s="11"/>
    </row>
    <row r="173" spans="2:17" x14ac:dyDescent="0.25">
      <c r="B173" s="170"/>
      <c r="D173" s="11"/>
      <c r="E173" s="11"/>
      <c r="F173" s="11"/>
      <c r="G173" s="11"/>
      <c r="H173" s="11"/>
      <c r="I173" s="11"/>
      <c r="K173" s="11"/>
      <c r="L173" s="11"/>
      <c r="M173" s="11"/>
      <c r="N173" s="11"/>
      <c r="O173" s="11"/>
      <c r="Q173" s="11"/>
    </row>
    <row r="174" spans="2:17" x14ac:dyDescent="0.25">
      <c r="B174" s="170"/>
      <c r="D174" s="11"/>
      <c r="E174" s="11"/>
      <c r="F174" s="11"/>
      <c r="G174" s="11"/>
      <c r="H174" s="11"/>
      <c r="I174" s="11"/>
      <c r="K174" s="11"/>
      <c r="L174" s="11"/>
      <c r="M174" s="11"/>
      <c r="N174" s="11"/>
      <c r="O174" s="11"/>
      <c r="Q174" s="11"/>
    </row>
    <row r="175" spans="2:17" x14ac:dyDescent="0.25">
      <c r="B175" s="170"/>
      <c r="D175" s="11"/>
      <c r="E175" s="11"/>
      <c r="F175" s="11"/>
      <c r="G175" s="11"/>
      <c r="H175" s="11"/>
      <c r="I175" s="11"/>
      <c r="K175" s="11"/>
      <c r="L175" s="11"/>
      <c r="M175" s="11"/>
      <c r="N175" s="11"/>
      <c r="O175" s="11"/>
      <c r="Q175" s="11"/>
    </row>
    <row r="176" spans="2:17" x14ac:dyDescent="0.25">
      <c r="B176" s="170"/>
      <c r="D176" s="11"/>
      <c r="E176" s="11"/>
      <c r="F176" s="11"/>
      <c r="G176" s="11"/>
      <c r="H176" s="11"/>
      <c r="I176" s="11"/>
      <c r="K176" s="11"/>
      <c r="L176" s="11"/>
      <c r="M176" s="11"/>
      <c r="N176" s="11"/>
      <c r="O176" s="11"/>
      <c r="Q176" s="11"/>
    </row>
    <row r="177" spans="2:17" x14ac:dyDescent="0.25">
      <c r="B177" s="170"/>
      <c r="D177" s="11"/>
      <c r="E177" s="11"/>
      <c r="F177" s="11"/>
      <c r="G177" s="11"/>
      <c r="H177" s="11"/>
      <c r="I177" s="11"/>
      <c r="K177" s="11"/>
      <c r="L177" s="11"/>
      <c r="M177" s="11"/>
      <c r="N177" s="11"/>
      <c r="O177" s="11"/>
      <c r="Q177" s="11"/>
    </row>
    <row r="178" spans="2:17" x14ac:dyDescent="0.25">
      <c r="B178" s="170"/>
      <c r="D178" s="11"/>
      <c r="E178" s="11"/>
      <c r="F178" s="11"/>
      <c r="G178" s="11"/>
      <c r="H178" s="11"/>
      <c r="I178" s="11"/>
      <c r="K178" s="11"/>
      <c r="L178" s="11"/>
      <c r="M178" s="11"/>
      <c r="N178" s="11"/>
      <c r="O178" s="11"/>
      <c r="Q178" s="11"/>
    </row>
    <row r="179" spans="2:17" x14ac:dyDescent="0.25">
      <c r="B179" s="170"/>
      <c r="D179" s="11"/>
      <c r="E179" s="11"/>
      <c r="F179" s="11"/>
      <c r="G179" s="11"/>
      <c r="H179" s="11"/>
      <c r="I179" s="11"/>
      <c r="K179" s="11"/>
      <c r="L179" s="11"/>
      <c r="M179" s="11"/>
      <c r="N179" s="11"/>
      <c r="O179" s="11"/>
      <c r="Q179" s="11"/>
    </row>
    <row r="180" spans="2:17" x14ac:dyDescent="0.25">
      <c r="B180" s="170"/>
      <c r="D180" s="11"/>
      <c r="E180" s="11"/>
      <c r="F180" s="11"/>
      <c r="G180" s="11"/>
      <c r="H180" s="11"/>
      <c r="I180" s="11"/>
      <c r="K180" s="11"/>
      <c r="L180" s="11"/>
      <c r="M180" s="11"/>
      <c r="N180" s="11"/>
      <c r="O180" s="11"/>
      <c r="Q180" s="11"/>
    </row>
    <row r="181" spans="2:17" x14ac:dyDescent="0.25">
      <c r="B181" s="170"/>
      <c r="D181" s="11"/>
      <c r="E181" s="11"/>
      <c r="F181" s="11"/>
      <c r="G181" s="11"/>
      <c r="H181" s="11"/>
      <c r="I181" s="11"/>
      <c r="K181" s="11"/>
      <c r="L181" s="11"/>
      <c r="M181" s="11"/>
      <c r="N181" s="11"/>
      <c r="O181" s="11"/>
      <c r="Q181" s="11"/>
    </row>
    <row r="182" spans="2:17" x14ac:dyDescent="0.25">
      <c r="B182" s="170"/>
      <c r="D182" s="11"/>
      <c r="E182" s="11"/>
      <c r="F182" s="11"/>
      <c r="G182" s="11"/>
      <c r="H182" s="11"/>
      <c r="I182" s="11"/>
      <c r="K182" s="11"/>
      <c r="L182" s="11"/>
      <c r="M182" s="11"/>
      <c r="N182" s="11"/>
      <c r="O182" s="11"/>
      <c r="Q182" s="11"/>
    </row>
    <row r="183" spans="2:17" x14ac:dyDescent="0.25">
      <c r="B183" s="170"/>
      <c r="D183" s="11"/>
      <c r="E183" s="11"/>
      <c r="F183" s="11"/>
      <c r="G183" s="11"/>
      <c r="H183" s="11"/>
      <c r="I183" s="11"/>
      <c r="K183" s="11"/>
      <c r="L183" s="11"/>
      <c r="M183" s="11"/>
      <c r="N183" s="11"/>
      <c r="O183" s="11"/>
      <c r="Q183" s="11"/>
    </row>
    <row r="184" spans="2:17" x14ac:dyDescent="0.25">
      <c r="B184" s="170"/>
      <c r="D184" s="11"/>
      <c r="E184" s="11"/>
      <c r="F184" s="11"/>
      <c r="G184" s="11"/>
      <c r="H184" s="11"/>
      <c r="I184" s="11"/>
      <c r="K184" s="11"/>
      <c r="L184" s="11"/>
      <c r="M184" s="11"/>
      <c r="N184" s="11"/>
      <c r="O184" s="11"/>
      <c r="Q184" s="11"/>
    </row>
    <row r="185" spans="2:17" x14ac:dyDescent="0.25">
      <c r="B185" s="170"/>
      <c r="D185" s="11"/>
      <c r="E185" s="11"/>
      <c r="F185" s="11"/>
      <c r="G185" s="11"/>
      <c r="H185" s="11"/>
      <c r="I185" s="11"/>
      <c r="K185" s="11"/>
      <c r="L185" s="11"/>
      <c r="M185" s="11"/>
      <c r="N185" s="11"/>
      <c r="O185" s="11"/>
      <c r="Q185" s="11"/>
    </row>
    <row r="186" spans="2:17" x14ac:dyDescent="0.25">
      <c r="B186" s="170"/>
      <c r="D186" s="11"/>
      <c r="E186" s="11"/>
      <c r="F186" s="11"/>
      <c r="G186" s="11"/>
      <c r="H186" s="11"/>
      <c r="I186" s="11"/>
      <c r="K186" s="11"/>
      <c r="L186" s="11"/>
      <c r="M186" s="11"/>
      <c r="N186" s="11"/>
      <c r="O186" s="11"/>
      <c r="Q186" s="11"/>
    </row>
    <row r="187" spans="2:17" x14ac:dyDescent="0.25">
      <c r="B187" s="170"/>
      <c r="D187" s="11"/>
      <c r="E187" s="11"/>
      <c r="F187" s="11"/>
      <c r="G187" s="11"/>
      <c r="H187" s="11"/>
      <c r="I187" s="11"/>
      <c r="K187" s="11"/>
      <c r="L187" s="11"/>
      <c r="M187" s="11"/>
      <c r="N187" s="11"/>
      <c r="O187" s="11"/>
      <c r="Q187" s="11"/>
    </row>
    <row r="188" spans="2:17" x14ac:dyDescent="0.25">
      <c r="B188" s="170"/>
      <c r="D188" s="11"/>
      <c r="E188" s="11"/>
      <c r="F188" s="11"/>
      <c r="G188" s="11"/>
      <c r="H188" s="11"/>
      <c r="I188" s="11"/>
      <c r="K188" s="11"/>
      <c r="L188" s="11"/>
      <c r="M188" s="11"/>
      <c r="N188" s="11"/>
      <c r="O188" s="11"/>
      <c r="Q188" s="11"/>
    </row>
    <row r="189" spans="2:17" x14ac:dyDescent="0.25">
      <c r="B189" s="170"/>
      <c r="D189" s="11"/>
      <c r="E189" s="11"/>
      <c r="F189" s="11"/>
      <c r="G189" s="11"/>
      <c r="H189" s="11"/>
      <c r="I189" s="11"/>
      <c r="K189" s="11"/>
      <c r="L189" s="11"/>
      <c r="M189" s="11"/>
      <c r="N189" s="11"/>
      <c r="O189" s="11"/>
      <c r="Q189" s="11"/>
    </row>
    <row r="190" spans="2:17" x14ac:dyDescent="0.25">
      <c r="B190" s="170"/>
      <c r="D190" s="11"/>
      <c r="E190" s="11"/>
      <c r="F190" s="11"/>
      <c r="G190" s="11"/>
      <c r="H190" s="11"/>
      <c r="I190" s="11"/>
      <c r="K190" s="11"/>
      <c r="L190" s="11"/>
      <c r="M190" s="11"/>
      <c r="N190" s="11"/>
      <c r="O190" s="11"/>
      <c r="Q190" s="11"/>
    </row>
    <row r="191" spans="2:17" x14ac:dyDescent="0.25">
      <c r="B191" s="170"/>
      <c r="D191" s="11"/>
      <c r="E191" s="11"/>
      <c r="F191" s="11"/>
      <c r="G191" s="11"/>
      <c r="H191" s="11"/>
      <c r="I191" s="11"/>
      <c r="K191" s="11"/>
      <c r="L191" s="11"/>
      <c r="M191" s="11"/>
      <c r="N191" s="11"/>
      <c r="O191" s="11"/>
      <c r="Q191" s="11"/>
    </row>
    <row r="192" spans="2:17" x14ac:dyDescent="0.25">
      <c r="B192" s="170"/>
      <c r="D192" s="11"/>
      <c r="E192" s="11"/>
      <c r="F192" s="11"/>
      <c r="G192" s="11"/>
      <c r="H192" s="11"/>
      <c r="I192" s="11"/>
      <c r="K192" s="11"/>
      <c r="L192" s="11"/>
      <c r="M192" s="11"/>
      <c r="N192" s="11"/>
      <c r="O192" s="11"/>
      <c r="Q192" s="11"/>
    </row>
    <row r="193" spans="2:17" x14ac:dyDescent="0.25">
      <c r="B193" s="170"/>
      <c r="D193" s="11"/>
      <c r="E193" s="11"/>
      <c r="F193" s="11"/>
      <c r="G193" s="11"/>
      <c r="H193" s="11"/>
      <c r="I193" s="11"/>
      <c r="K193" s="11"/>
      <c r="L193" s="11"/>
      <c r="M193" s="11"/>
      <c r="N193" s="11"/>
      <c r="O193" s="11"/>
      <c r="Q193" s="11"/>
    </row>
    <row r="194" spans="2:17" x14ac:dyDescent="0.25">
      <c r="B194" s="170"/>
      <c r="D194" s="11"/>
      <c r="E194" s="11"/>
      <c r="F194" s="11"/>
      <c r="G194" s="11"/>
      <c r="H194" s="11"/>
      <c r="I194" s="11"/>
      <c r="K194" s="11"/>
      <c r="L194" s="11"/>
      <c r="M194" s="11"/>
      <c r="N194" s="11"/>
      <c r="O194" s="11"/>
      <c r="Q194" s="11"/>
    </row>
    <row r="195" spans="2:17" x14ac:dyDescent="0.25">
      <c r="B195" s="170"/>
      <c r="D195" s="11"/>
      <c r="E195" s="11"/>
      <c r="F195" s="11"/>
      <c r="G195" s="11"/>
      <c r="H195" s="11"/>
      <c r="I195" s="11"/>
      <c r="K195" s="11"/>
      <c r="L195" s="11"/>
      <c r="M195" s="11"/>
      <c r="N195" s="11"/>
      <c r="O195" s="11"/>
      <c r="Q195" s="11"/>
    </row>
    <row r="196" spans="2:17" x14ac:dyDescent="0.25">
      <c r="B196" s="170"/>
      <c r="D196" s="11"/>
      <c r="E196" s="11"/>
      <c r="F196" s="11"/>
      <c r="G196" s="11"/>
      <c r="H196" s="11"/>
      <c r="I196" s="11"/>
      <c r="K196" s="11"/>
      <c r="L196" s="11"/>
      <c r="M196" s="11"/>
      <c r="N196" s="11"/>
      <c r="O196" s="11"/>
      <c r="Q196" s="11"/>
    </row>
    <row r="197" spans="2:17" x14ac:dyDescent="0.25">
      <c r="B197" s="170"/>
      <c r="D197" s="11"/>
      <c r="E197" s="11"/>
      <c r="F197" s="11"/>
      <c r="G197" s="11"/>
      <c r="H197" s="11"/>
      <c r="I197" s="11"/>
      <c r="K197" s="11"/>
      <c r="L197" s="11"/>
      <c r="M197" s="11"/>
      <c r="N197" s="11"/>
      <c r="O197" s="11"/>
      <c r="Q197" s="11"/>
    </row>
    <row r="198" spans="2:17" x14ac:dyDescent="0.25">
      <c r="B198" s="170"/>
      <c r="D198" s="11"/>
      <c r="E198" s="11"/>
      <c r="F198" s="11"/>
      <c r="G198" s="11"/>
      <c r="H198" s="11"/>
      <c r="I198" s="11"/>
      <c r="K198" s="11"/>
      <c r="L198" s="11"/>
      <c r="M198" s="11"/>
      <c r="N198" s="11"/>
      <c r="O198" s="11"/>
      <c r="Q198" s="11"/>
    </row>
    <row r="199" spans="2:17" x14ac:dyDescent="0.25">
      <c r="B199" s="170"/>
      <c r="D199" s="11"/>
      <c r="E199" s="11"/>
      <c r="F199" s="11"/>
      <c r="G199" s="11"/>
      <c r="H199" s="11"/>
      <c r="I199" s="11"/>
      <c r="K199" s="11"/>
      <c r="L199" s="11"/>
      <c r="M199" s="11"/>
      <c r="N199" s="11"/>
      <c r="O199" s="11"/>
      <c r="Q199" s="11"/>
    </row>
    <row r="200" spans="2:17" x14ac:dyDescent="0.25">
      <c r="B200" s="170"/>
      <c r="D200" s="11"/>
      <c r="E200" s="11"/>
      <c r="F200" s="11"/>
      <c r="G200" s="11"/>
      <c r="H200" s="11"/>
      <c r="I200" s="11"/>
      <c r="K200" s="11"/>
      <c r="L200" s="11"/>
      <c r="M200" s="11"/>
      <c r="N200" s="11"/>
      <c r="O200" s="11"/>
      <c r="Q200" s="11"/>
    </row>
    <row r="201" spans="2:17" x14ac:dyDescent="0.25">
      <c r="B201" s="170"/>
      <c r="D201" s="11"/>
      <c r="E201" s="11"/>
      <c r="F201" s="11"/>
      <c r="G201" s="11"/>
      <c r="H201" s="11"/>
      <c r="I201" s="11"/>
      <c r="K201" s="11"/>
      <c r="L201" s="11"/>
      <c r="M201" s="11"/>
      <c r="N201" s="11"/>
      <c r="O201" s="11"/>
      <c r="Q201" s="11"/>
    </row>
    <row r="202" spans="2:17" x14ac:dyDescent="0.25">
      <c r="B202" s="170"/>
      <c r="D202" s="11"/>
      <c r="E202" s="11"/>
      <c r="F202" s="11"/>
      <c r="G202" s="11"/>
      <c r="H202" s="11"/>
      <c r="I202" s="11"/>
      <c r="K202" s="11"/>
      <c r="L202" s="11"/>
      <c r="M202" s="11"/>
      <c r="N202" s="11"/>
      <c r="O202" s="11"/>
      <c r="Q202" s="11"/>
    </row>
    <row r="203" spans="2:17" x14ac:dyDescent="0.25">
      <c r="B203" s="170"/>
      <c r="D203" s="11"/>
      <c r="E203" s="11"/>
      <c r="F203" s="11"/>
      <c r="G203" s="11"/>
      <c r="H203" s="11"/>
      <c r="I203" s="11"/>
      <c r="K203" s="11"/>
      <c r="L203" s="11"/>
      <c r="M203" s="11"/>
      <c r="N203" s="11"/>
      <c r="O203" s="11"/>
      <c r="Q203" s="11"/>
    </row>
  </sheetData>
  <mergeCells count="13">
    <mergeCell ref="J6:J7"/>
    <mergeCell ref="K6:O6"/>
    <mergeCell ref="A159:J159"/>
    <mergeCell ref="A1:J1"/>
    <mergeCell ref="A2:J2"/>
    <mergeCell ref="A3:J3"/>
    <mergeCell ref="G4:J4"/>
    <mergeCell ref="G5:J5"/>
    <mergeCell ref="A6:A7"/>
    <mergeCell ref="B6:B7"/>
    <mergeCell ref="C6:C7"/>
    <mergeCell ref="E6:G6"/>
    <mergeCell ref="H6:H7"/>
  </mergeCells>
  <conditionalFormatting sqref="C59:F64 C154:G154 H1:I3 I10:I13 H10:H18 I153:I154 H6:I9 C153:F153 C9:D13">
    <cfRule type="cellIs" dxfId="100" priority="44" operator="lessThan">
      <formula>0</formula>
    </cfRule>
  </conditionalFormatting>
  <conditionalFormatting sqref="C14:D16 C18:F18 I18 I14:I16">
    <cfRule type="cellIs" dxfId="99" priority="41" operator="lessThan">
      <formula>0</formula>
    </cfRule>
  </conditionalFormatting>
  <conditionalFormatting sqref="C22:F29 I22:I29">
    <cfRule type="cellIs" dxfId="98" priority="40" operator="lessThan">
      <formula>0</formula>
    </cfRule>
  </conditionalFormatting>
  <conditionalFormatting sqref="C32:F58 I32:I58">
    <cfRule type="cellIs" dxfId="97" priority="39" operator="lessThan">
      <formula>0</formula>
    </cfRule>
  </conditionalFormatting>
  <conditionalFormatting sqref="C67:F74 I67:I74">
    <cfRule type="cellIs" dxfId="96" priority="38" operator="lessThan">
      <formula>0</formula>
    </cfRule>
  </conditionalFormatting>
  <conditionalFormatting sqref="C77:F104 I77:I104">
    <cfRule type="cellIs" dxfId="95" priority="37" operator="lessThan">
      <formula>0</formula>
    </cfRule>
  </conditionalFormatting>
  <conditionalFormatting sqref="C107:F114 I107:I114">
    <cfRule type="cellIs" dxfId="94" priority="36" operator="lessThan">
      <formula>0</formula>
    </cfRule>
  </conditionalFormatting>
  <conditionalFormatting sqref="C117:F123 I117:I123">
    <cfRule type="cellIs" dxfId="93" priority="34" operator="lessThan">
      <formula>0</formula>
    </cfRule>
  </conditionalFormatting>
  <conditionalFormatting sqref="C126:F130 I126:I130">
    <cfRule type="cellIs" dxfId="92" priority="35" operator="lessThan">
      <formula>0</formula>
    </cfRule>
  </conditionalFormatting>
  <conditionalFormatting sqref="C133:F151 I133:I151">
    <cfRule type="cellIs" dxfId="91" priority="33" operator="lessThan">
      <formula>0</formula>
    </cfRule>
  </conditionalFormatting>
  <conditionalFormatting sqref="H20:I21 I59:I65 H66:I66 H75:I76 I105 H106:I106 I115 H116:I116 H125:I125 I131 I19 G9:H18">
    <cfRule type="cellIs" dxfId="90" priority="46" operator="lessThan">
      <formula>0</formula>
    </cfRule>
  </conditionalFormatting>
  <conditionalFormatting sqref="H31:I31 I30">
    <cfRule type="cellIs" dxfId="89" priority="45" operator="lessThan">
      <formula>0</formula>
    </cfRule>
  </conditionalFormatting>
  <conditionalFormatting sqref="H155:I1048576">
    <cfRule type="cellIs" dxfId="88" priority="42" operator="lessThan">
      <formula>0</formula>
    </cfRule>
  </conditionalFormatting>
  <conditionalFormatting sqref="I124">
    <cfRule type="cellIs" dxfId="87" priority="43" operator="lessThan">
      <formula>0</formula>
    </cfRule>
  </conditionalFormatting>
  <conditionalFormatting sqref="C152:F152 I152">
    <cfRule type="cellIs" dxfId="86" priority="32" operator="lessThan">
      <formula>0</formula>
    </cfRule>
  </conditionalFormatting>
  <conditionalFormatting sqref="C17:E17 I17">
    <cfRule type="cellIs" dxfId="85" priority="31" operator="lessThan">
      <formula>0</formula>
    </cfRule>
  </conditionalFormatting>
  <conditionalFormatting sqref="K3:K5">
    <cfRule type="cellIs" dxfId="84" priority="30" operator="lessThan">
      <formula>0</formula>
    </cfRule>
  </conditionalFormatting>
  <conditionalFormatting sqref="H22:H29">
    <cfRule type="cellIs" dxfId="83" priority="28" operator="lessThan">
      <formula>0</formula>
    </cfRule>
  </conditionalFormatting>
  <conditionalFormatting sqref="H22:H29">
    <cfRule type="cellIs" dxfId="82" priority="29" operator="lessThan">
      <formula>0</formula>
    </cfRule>
  </conditionalFormatting>
  <conditionalFormatting sqref="H32:H64">
    <cfRule type="cellIs" dxfId="81" priority="26" operator="lessThan">
      <formula>0</formula>
    </cfRule>
  </conditionalFormatting>
  <conditionalFormatting sqref="H32:H64">
    <cfRule type="cellIs" dxfId="80" priority="27" operator="lessThan">
      <formula>0</formula>
    </cfRule>
  </conditionalFormatting>
  <conditionalFormatting sqref="H67:H68 H70:H74">
    <cfRule type="cellIs" dxfId="79" priority="24" operator="lessThan">
      <formula>0</formula>
    </cfRule>
  </conditionalFormatting>
  <conditionalFormatting sqref="H67:H68 H70:H74">
    <cfRule type="cellIs" dxfId="78" priority="25" operator="lessThan">
      <formula>0</formula>
    </cfRule>
  </conditionalFormatting>
  <conditionalFormatting sqref="H69">
    <cfRule type="cellIs" dxfId="77" priority="22" operator="lessThan">
      <formula>0</formula>
    </cfRule>
  </conditionalFormatting>
  <conditionalFormatting sqref="H69">
    <cfRule type="cellIs" dxfId="76" priority="23" operator="lessThan">
      <formula>0</formula>
    </cfRule>
  </conditionalFormatting>
  <conditionalFormatting sqref="H77:H104">
    <cfRule type="cellIs" dxfId="75" priority="20" operator="lessThan">
      <formula>0</formula>
    </cfRule>
  </conditionalFormatting>
  <conditionalFormatting sqref="H77:H104">
    <cfRule type="cellIs" dxfId="74" priority="21" operator="lessThan">
      <formula>0</formula>
    </cfRule>
  </conditionalFormatting>
  <conditionalFormatting sqref="H107:H114">
    <cfRule type="cellIs" dxfId="73" priority="18" operator="lessThan">
      <formula>0</formula>
    </cfRule>
  </conditionalFormatting>
  <conditionalFormatting sqref="H107:H114">
    <cfRule type="cellIs" dxfId="72" priority="19" operator="lessThan">
      <formula>0</formula>
    </cfRule>
  </conditionalFormatting>
  <conditionalFormatting sqref="H117:H123">
    <cfRule type="cellIs" dxfId="71" priority="16" operator="lessThan">
      <formula>0</formula>
    </cfRule>
  </conditionalFormatting>
  <conditionalFormatting sqref="H117:H123">
    <cfRule type="cellIs" dxfId="70" priority="17" operator="lessThan">
      <formula>0</formula>
    </cfRule>
  </conditionalFormatting>
  <conditionalFormatting sqref="H126:H130">
    <cfRule type="cellIs" dxfId="69" priority="14" operator="lessThan">
      <formula>0</formula>
    </cfRule>
  </conditionalFormatting>
  <conditionalFormatting sqref="H126:H130">
    <cfRule type="cellIs" dxfId="68" priority="15" operator="lessThan">
      <formula>0</formula>
    </cfRule>
  </conditionalFormatting>
  <conditionalFormatting sqref="H133:H154">
    <cfRule type="cellIs" dxfId="67" priority="12" operator="lessThan">
      <formula>0</formula>
    </cfRule>
  </conditionalFormatting>
  <conditionalFormatting sqref="H133:H154">
    <cfRule type="cellIs" dxfId="66" priority="13" operator="lessThan">
      <formula>0</formula>
    </cfRule>
  </conditionalFormatting>
  <conditionalFormatting sqref="G22:G29">
    <cfRule type="cellIs" dxfId="65" priority="11" operator="lessThan">
      <formula>0</formula>
    </cfRule>
  </conditionalFormatting>
  <conditionalFormatting sqref="G32:G64">
    <cfRule type="cellIs" dxfId="64" priority="10" operator="lessThan">
      <formula>0</formula>
    </cfRule>
  </conditionalFormatting>
  <conditionalFormatting sqref="G67:G74">
    <cfRule type="cellIs" dxfId="63" priority="9" operator="lessThan">
      <formula>0</formula>
    </cfRule>
  </conditionalFormatting>
  <conditionalFormatting sqref="G77:G104">
    <cfRule type="cellIs" dxfId="62" priority="8" operator="lessThan">
      <formula>0</formula>
    </cfRule>
  </conditionalFormatting>
  <conditionalFormatting sqref="G107:G114">
    <cfRule type="cellIs" dxfId="61" priority="7" operator="lessThan">
      <formula>0</formula>
    </cfRule>
  </conditionalFormatting>
  <conditionalFormatting sqref="G117:G123">
    <cfRule type="cellIs" dxfId="60" priority="6" operator="lessThan">
      <formula>0</formula>
    </cfRule>
  </conditionalFormatting>
  <conditionalFormatting sqref="G126:G130">
    <cfRule type="cellIs" dxfId="59" priority="5" operator="lessThan">
      <formula>0</formula>
    </cfRule>
  </conditionalFormatting>
  <conditionalFormatting sqref="G133:G153">
    <cfRule type="cellIs" dxfId="58" priority="4" operator="lessThan">
      <formula>0</formula>
    </cfRule>
  </conditionalFormatting>
  <conditionalFormatting sqref="F9:F16">
    <cfRule type="cellIs" dxfId="57" priority="3" operator="lessThan">
      <formula>0</formula>
    </cfRule>
  </conditionalFormatting>
  <conditionalFormatting sqref="F9:F16">
    <cfRule type="cellIs" dxfId="56" priority="2" operator="lessThan">
      <formula>0</formula>
    </cfRule>
  </conditionalFormatting>
  <conditionalFormatting sqref="F9:F16">
    <cfRule type="cellIs" dxfId="55" priority="1" operator="lessThan">
      <formula>0</formula>
    </cfRule>
  </conditionalFormatting>
  <printOptions horizontalCentered="1"/>
  <pageMargins left="0.31496062992125984" right="0.31496062992125984" top="0.35433070866141736" bottom="0.35433070866141736" header="0" footer="0"/>
  <pageSetup paperSize="9" scale="46" orientation="portrait" r:id="rId1"/>
  <rowBreaks count="2" manualBreakCount="2">
    <brk id="65" max="14" man="1"/>
    <brk id="131"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abSelected="1" topLeftCell="A19" workbookViewId="0">
      <selection activeCell="O25" sqref="O25:O33"/>
    </sheetView>
  </sheetViews>
  <sheetFormatPr defaultRowHeight="15" x14ac:dyDescent="0.25"/>
  <cols>
    <col min="1" max="4" width="9.140625" style="211"/>
    <col min="5" max="5" width="15" style="211" customWidth="1"/>
    <col min="6" max="6" width="13.140625" style="211" customWidth="1"/>
    <col min="7" max="10" width="9.140625" style="211"/>
    <col min="11" max="11" width="12.42578125" style="211" bestFit="1" customWidth="1"/>
    <col min="12" max="14" width="9.140625" style="211"/>
    <col min="15" max="15" width="10.140625" style="211" bestFit="1" customWidth="1"/>
    <col min="16" max="16384" width="9.140625" style="211"/>
  </cols>
  <sheetData>
    <row r="1" spans="1:21" ht="21" x14ac:dyDescent="0.25">
      <c r="A1" s="441" t="s">
        <v>0</v>
      </c>
      <c r="B1" s="441"/>
      <c r="C1" s="441"/>
      <c r="D1" s="441"/>
      <c r="E1" s="441"/>
      <c r="F1" s="441"/>
      <c r="G1" s="441"/>
      <c r="H1" s="441"/>
      <c r="I1" s="441"/>
      <c r="J1" s="441"/>
      <c r="K1" s="441"/>
      <c r="L1" s="441"/>
      <c r="M1" s="441"/>
      <c r="N1" s="441"/>
      <c r="O1" s="441"/>
      <c r="P1" s="441"/>
      <c r="Q1" s="441"/>
      <c r="R1" s="441"/>
    </row>
    <row r="2" spans="1:21" ht="21" x14ac:dyDescent="0.25">
      <c r="A2" s="441" t="s">
        <v>1</v>
      </c>
      <c r="B2" s="441"/>
      <c r="C2" s="441"/>
      <c r="D2" s="441"/>
      <c r="E2" s="441"/>
      <c r="F2" s="441"/>
      <c r="G2" s="441"/>
      <c r="H2" s="441"/>
      <c r="I2" s="441"/>
      <c r="J2" s="441"/>
      <c r="K2" s="441"/>
      <c r="L2" s="441"/>
      <c r="M2" s="441"/>
      <c r="N2" s="441"/>
      <c r="O2" s="441"/>
      <c r="P2" s="441"/>
      <c r="Q2" s="441"/>
      <c r="R2" s="441"/>
    </row>
    <row r="3" spans="1:21" ht="21" x14ac:dyDescent="0.25">
      <c r="A3" s="441" t="s">
        <v>2</v>
      </c>
      <c r="B3" s="441"/>
      <c r="C3" s="441"/>
      <c r="D3" s="441"/>
      <c r="E3" s="441"/>
      <c r="F3" s="441"/>
      <c r="G3" s="441"/>
      <c r="H3" s="441"/>
      <c r="I3" s="441"/>
      <c r="J3" s="441"/>
      <c r="K3" s="441"/>
      <c r="L3" s="441"/>
      <c r="M3" s="441"/>
      <c r="N3" s="441"/>
      <c r="O3" s="441"/>
      <c r="P3" s="441"/>
      <c r="Q3" s="441"/>
      <c r="R3" s="441"/>
    </row>
    <row r="4" spans="1:21" ht="18.75" x14ac:dyDescent="0.25">
      <c r="A4" s="442" t="s">
        <v>3</v>
      </c>
      <c r="B4" s="442"/>
      <c r="C4" s="442"/>
      <c r="D4" s="442"/>
      <c r="E4" s="442"/>
      <c r="F4" s="442"/>
      <c r="G4" s="442"/>
      <c r="H4" s="442"/>
      <c r="I4" s="442"/>
      <c r="J4" s="442"/>
      <c r="K4" s="442"/>
      <c r="L4" s="442"/>
      <c r="M4" s="442"/>
      <c r="N4" s="442"/>
      <c r="O4" s="442"/>
      <c r="P4" s="442"/>
      <c r="Q4" s="442"/>
      <c r="R4" s="442"/>
    </row>
    <row r="5" spans="1:21" ht="21" x14ac:dyDescent="0.25">
      <c r="A5" s="366" t="s">
        <v>4</v>
      </c>
      <c r="B5" s="366"/>
      <c r="C5" s="366"/>
      <c r="D5" s="366"/>
      <c r="E5" s="366"/>
      <c r="F5" s="366"/>
      <c r="G5" s="366"/>
      <c r="H5" s="366"/>
      <c r="I5" s="366"/>
      <c r="J5" s="366"/>
      <c r="K5" s="366"/>
      <c r="L5" s="366"/>
      <c r="M5" s="366"/>
      <c r="N5" s="366"/>
      <c r="O5" s="366"/>
      <c r="P5" s="245"/>
      <c r="Q5" s="245"/>
      <c r="R5" s="245"/>
    </row>
    <row r="6" spans="1:21" ht="21" x14ac:dyDescent="0.25">
      <c r="A6" s="439" t="s">
        <v>5</v>
      </c>
      <c r="B6" s="439"/>
      <c r="C6" s="440" t="s">
        <v>1067</v>
      </c>
      <c r="D6" s="440"/>
      <c r="E6" s="440"/>
      <c r="F6" s="440"/>
      <c r="G6" s="213"/>
      <c r="H6" s="213"/>
      <c r="I6" s="213"/>
      <c r="J6" s="213"/>
      <c r="K6" s="213"/>
      <c r="L6" s="213"/>
      <c r="M6" s="213"/>
      <c r="N6" s="213"/>
      <c r="O6" s="213"/>
      <c r="P6" s="213"/>
      <c r="Q6" s="213"/>
      <c r="R6" s="213"/>
    </row>
    <row r="7" spans="1:21" ht="21" x14ac:dyDescent="0.25">
      <c r="A7" s="439" t="s">
        <v>7</v>
      </c>
      <c r="B7" s="439"/>
      <c r="C7" s="440" t="s">
        <v>8</v>
      </c>
      <c r="D7" s="440"/>
      <c r="E7" s="440"/>
      <c r="F7" s="440"/>
      <c r="G7" s="213"/>
      <c r="H7" s="213"/>
      <c r="I7" s="213"/>
      <c r="J7" s="213"/>
      <c r="K7" s="213"/>
      <c r="L7" s="213"/>
      <c r="M7" s="213"/>
      <c r="N7" s="213"/>
      <c r="O7" s="213"/>
      <c r="P7" s="213"/>
      <c r="Q7" s="213"/>
      <c r="R7" s="213"/>
    </row>
    <row r="8" spans="1:21" ht="21" x14ac:dyDescent="0.25">
      <c r="A8" s="439" t="s">
        <v>9</v>
      </c>
      <c r="B8" s="439"/>
      <c r="C8" s="440" t="s">
        <v>10</v>
      </c>
      <c r="D8" s="440"/>
      <c r="E8" s="440"/>
      <c r="F8" s="440"/>
      <c r="G8" s="213"/>
      <c r="H8" s="213"/>
      <c r="I8" s="213"/>
      <c r="J8" s="213"/>
      <c r="K8" s="213"/>
      <c r="L8" s="213"/>
      <c r="M8" s="213"/>
      <c r="N8" s="213"/>
      <c r="O8" s="213"/>
      <c r="P8" s="213"/>
      <c r="Q8" s="213"/>
      <c r="R8" s="213"/>
    </row>
    <row r="9" spans="1:21" ht="21" x14ac:dyDescent="0.25">
      <c r="A9" s="439" t="s">
        <v>11</v>
      </c>
      <c r="B9" s="439"/>
      <c r="C9" s="440" t="s">
        <v>12</v>
      </c>
      <c r="D9" s="440"/>
      <c r="E9" s="440"/>
      <c r="F9" s="440"/>
      <c r="G9" s="213"/>
      <c r="H9" s="213"/>
      <c r="I9" s="213"/>
      <c r="J9" s="213"/>
      <c r="K9" s="213"/>
      <c r="L9" s="213"/>
      <c r="M9" s="213"/>
      <c r="N9" s="213"/>
      <c r="O9" s="213"/>
      <c r="P9" s="213"/>
      <c r="Q9" s="213"/>
      <c r="R9" s="213"/>
    </row>
    <row r="10" spans="1:21" ht="21" x14ac:dyDescent="0.25">
      <c r="A10" s="439" t="s">
        <v>13</v>
      </c>
      <c r="B10" s="439"/>
      <c r="C10" s="440" t="s">
        <v>10</v>
      </c>
      <c r="D10" s="440"/>
      <c r="E10" s="440"/>
      <c r="F10" s="440"/>
      <c r="G10" s="213"/>
      <c r="H10" s="213"/>
      <c r="I10" s="213"/>
      <c r="J10" s="213"/>
      <c r="K10" s="213"/>
      <c r="L10" s="213"/>
      <c r="M10" s="213"/>
      <c r="N10" s="213"/>
      <c r="O10" s="213"/>
      <c r="P10" s="213"/>
      <c r="Q10" s="213"/>
      <c r="R10" s="213"/>
    </row>
    <row r="11" spans="1:21" ht="63" x14ac:dyDescent="0.25">
      <c r="A11" s="214" t="s">
        <v>14</v>
      </c>
      <c r="B11" s="214" t="s">
        <v>15</v>
      </c>
      <c r="C11" s="214" t="s">
        <v>16</v>
      </c>
      <c r="D11" s="214" t="s">
        <v>17</v>
      </c>
      <c r="E11" s="214" t="s">
        <v>18</v>
      </c>
      <c r="F11" s="214" t="s">
        <v>19</v>
      </c>
      <c r="G11" s="214" t="s">
        <v>20</v>
      </c>
      <c r="H11" s="214" t="s">
        <v>21</v>
      </c>
      <c r="I11" s="214" t="s">
        <v>22</v>
      </c>
      <c r="J11" s="214" t="s">
        <v>23</v>
      </c>
      <c r="K11" s="214" t="s">
        <v>24</v>
      </c>
      <c r="L11" s="214" t="s">
        <v>25</v>
      </c>
      <c r="M11" s="214" t="s">
        <v>26</v>
      </c>
      <c r="N11" s="214" t="s">
        <v>27</v>
      </c>
      <c r="O11" s="214" t="s">
        <v>28</v>
      </c>
      <c r="P11" s="214" t="s">
        <v>29</v>
      </c>
      <c r="Q11" s="214" t="s">
        <v>30</v>
      </c>
      <c r="R11" s="215" t="s">
        <v>31</v>
      </c>
    </row>
    <row r="12" spans="1:21" x14ac:dyDescent="0.25">
      <c r="A12" s="217">
        <v>1</v>
      </c>
      <c r="B12" s="217" t="s">
        <v>1068</v>
      </c>
      <c r="C12" s="217" t="s">
        <v>41</v>
      </c>
      <c r="D12" s="217">
        <v>200</v>
      </c>
      <c r="E12" s="217"/>
      <c r="F12" s="217">
        <v>171</v>
      </c>
      <c r="G12" s="256">
        <v>0.5</v>
      </c>
      <c r="H12" s="256">
        <v>1.2</v>
      </c>
      <c r="I12" s="256"/>
      <c r="J12" s="256"/>
      <c r="K12" s="256"/>
      <c r="L12" s="256"/>
      <c r="M12" s="256"/>
      <c r="N12" s="256"/>
      <c r="O12" s="256"/>
      <c r="P12" s="256"/>
      <c r="Q12" s="256"/>
      <c r="R12" s="256"/>
      <c r="U12" s="267"/>
    </row>
    <row r="13" spans="1:21" x14ac:dyDescent="0.25">
      <c r="A13" s="217">
        <f t="shared" ref="A13:A19" si="0">1+A12</f>
        <v>2</v>
      </c>
      <c r="B13" s="217" t="s">
        <v>544</v>
      </c>
      <c r="C13" s="217" t="s">
        <v>551</v>
      </c>
      <c r="D13" s="217">
        <v>200</v>
      </c>
      <c r="E13" s="217"/>
      <c r="F13" s="217">
        <v>106</v>
      </c>
      <c r="G13" s="256">
        <v>0.5</v>
      </c>
      <c r="H13" s="256">
        <v>1.2</v>
      </c>
      <c r="I13" s="256"/>
      <c r="J13" s="256"/>
      <c r="K13" s="256"/>
      <c r="L13" s="256"/>
      <c r="M13" s="256"/>
      <c r="N13" s="256"/>
      <c r="O13" s="256"/>
      <c r="P13" s="256"/>
      <c r="Q13" s="256"/>
      <c r="R13" s="256"/>
    </row>
    <row r="14" spans="1:21" x14ac:dyDescent="0.25">
      <c r="A14" s="217">
        <f t="shared" si="0"/>
        <v>3</v>
      </c>
      <c r="B14" s="217" t="s">
        <v>1069</v>
      </c>
      <c r="C14" s="217" t="s">
        <v>1070</v>
      </c>
      <c r="D14" s="217">
        <v>63</v>
      </c>
      <c r="E14" s="217"/>
      <c r="F14" s="217">
        <v>219</v>
      </c>
      <c r="G14" s="256">
        <v>0.36</v>
      </c>
      <c r="H14" s="256">
        <v>1.06</v>
      </c>
      <c r="I14" s="256"/>
      <c r="J14" s="256"/>
      <c r="K14" s="256"/>
      <c r="L14" s="256"/>
      <c r="M14" s="256"/>
      <c r="N14" s="256"/>
      <c r="O14" s="256"/>
      <c r="P14" s="256"/>
      <c r="Q14" s="256"/>
      <c r="R14" s="256"/>
    </row>
    <row r="15" spans="1:21" x14ac:dyDescent="0.25">
      <c r="A15" s="217">
        <f t="shared" si="0"/>
        <v>4</v>
      </c>
      <c r="B15" s="217" t="s">
        <v>146</v>
      </c>
      <c r="C15" s="217" t="s">
        <v>1071</v>
      </c>
      <c r="D15" s="217">
        <v>63</v>
      </c>
      <c r="E15" s="217"/>
      <c r="F15" s="217">
        <v>525</v>
      </c>
      <c r="G15" s="256">
        <v>0.36</v>
      </c>
      <c r="H15" s="256">
        <v>1.06</v>
      </c>
      <c r="I15" s="256"/>
      <c r="J15" s="256"/>
      <c r="K15" s="256"/>
      <c r="L15" s="256"/>
      <c r="M15" s="256"/>
      <c r="N15" s="256"/>
      <c r="O15" s="256"/>
      <c r="P15" s="256"/>
      <c r="Q15" s="256"/>
      <c r="R15" s="256"/>
    </row>
    <row r="16" spans="1:21" x14ac:dyDescent="0.25">
      <c r="A16" s="217">
        <f t="shared" si="0"/>
        <v>5</v>
      </c>
      <c r="B16" s="217" t="s">
        <v>460</v>
      </c>
      <c r="C16" s="217" t="s">
        <v>458</v>
      </c>
      <c r="D16" s="217">
        <v>63</v>
      </c>
      <c r="E16" s="217"/>
      <c r="F16" s="217">
        <v>325.39999999999998</v>
      </c>
      <c r="G16" s="256">
        <v>0.36</v>
      </c>
      <c r="H16" s="256">
        <v>1.06</v>
      </c>
      <c r="I16" s="256"/>
      <c r="J16" s="256"/>
      <c r="K16" s="256"/>
      <c r="L16" s="256"/>
      <c r="M16" s="256"/>
      <c r="N16" s="256"/>
      <c r="O16" s="256"/>
      <c r="P16" s="256"/>
      <c r="Q16" s="256"/>
      <c r="R16" s="256"/>
    </row>
    <row r="17" spans="1:20" x14ac:dyDescent="0.25">
      <c r="A17" s="217">
        <f t="shared" si="0"/>
        <v>6</v>
      </c>
      <c r="B17" s="217" t="s">
        <v>90</v>
      </c>
      <c r="C17" s="217" t="s">
        <v>550</v>
      </c>
      <c r="D17" s="217">
        <v>63</v>
      </c>
      <c r="E17" s="217"/>
      <c r="F17" s="217">
        <v>300</v>
      </c>
      <c r="G17" s="256">
        <v>0.36</v>
      </c>
      <c r="H17" s="256">
        <v>1.06</v>
      </c>
      <c r="I17" s="256"/>
      <c r="J17" s="256"/>
      <c r="K17" s="256"/>
      <c r="L17" s="256"/>
      <c r="M17" s="256"/>
      <c r="N17" s="256"/>
      <c r="O17" s="256"/>
      <c r="P17" s="256"/>
      <c r="Q17" s="256"/>
      <c r="R17" s="256"/>
    </row>
    <row r="18" spans="1:20" x14ac:dyDescent="0.25">
      <c r="A18" s="217">
        <f t="shared" si="0"/>
        <v>7</v>
      </c>
      <c r="B18" s="217" t="s">
        <v>555</v>
      </c>
      <c r="C18" s="217" t="s">
        <v>1072</v>
      </c>
      <c r="D18" s="217">
        <v>63</v>
      </c>
      <c r="E18" s="217"/>
      <c r="F18" s="217">
        <v>156.19999999999999</v>
      </c>
      <c r="G18" s="256">
        <v>0.36</v>
      </c>
      <c r="H18" s="256">
        <v>1.06</v>
      </c>
      <c r="I18" s="256"/>
      <c r="J18" s="256"/>
      <c r="K18" s="256"/>
      <c r="L18" s="256"/>
      <c r="M18" s="256"/>
      <c r="N18" s="256"/>
      <c r="O18" s="256"/>
      <c r="P18" s="256"/>
      <c r="Q18" s="256"/>
      <c r="R18" s="256"/>
    </row>
    <row r="19" spans="1:20" x14ac:dyDescent="0.25">
      <c r="A19" s="217">
        <f t="shared" si="0"/>
        <v>8</v>
      </c>
      <c r="B19" s="217" t="s">
        <v>54</v>
      </c>
      <c r="C19" s="217" t="s">
        <v>1073</v>
      </c>
      <c r="D19" s="217">
        <v>63</v>
      </c>
      <c r="E19" s="217"/>
      <c r="F19" s="217">
        <v>205.3</v>
      </c>
      <c r="G19" s="256">
        <v>0.36</v>
      </c>
      <c r="H19" s="256">
        <v>1.06</v>
      </c>
      <c r="I19" s="256"/>
      <c r="J19" s="256"/>
      <c r="K19" s="256"/>
      <c r="L19" s="256"/>
      <c r="M19" s="256"/>
      <c r="N19" s="256"/>
      <c r="O19" s="256"/>
      <c r="P19" s="256"/>
      <c r="Q19" s="256"/>
      <c r="R19" s="256"/>
    </row>
    <row r="20" spans="1:20" x14ac:dyDescent="0.25">
      <c r="A20" s="256"/>
      <c r="B20" s="256"/>
      <c r="C20" s="256"/>
      <c r="D20" s="256"/>
      <c r="E20" s="256"/>
      <c r="F20" s="256">
        <f>SUM(F12:F19)</f>
        <v>2007.9</v>
      </c>
      <c r="G20" s="256"/>
      <c r="H20" s="256"/>
      <c r="I20" s="256"/>
      <c r="J20" s="256"/>
      <c r="K20" s="256"/>
      <c r="L20" s="256"/>
      <c r="M20" s="256"/>
      <c r="N20" s="256"/>
      <c r="O20" s="256"/>
      <c r="P20" s="256"/>
      <c r="Q20" s="256"/>
      <c r="R20" s="256"/>
      <c r="T20" s="211">
        <v>2502.9</v>
      </c>
    </row>
    <row r="22" spans="1:20" ht="23.25" thickBot="1" x14ac:dyDescent="0.3">
      <c r="A22" s="370" t="s">
        <v>224</v>
      </c>
      <c r="B22" s="371"/>
      <c r="C22" s="371"/>
      <c r="D22" s="372"/>
      <c r="E22" s="372"/>
      <c r="F22" s="372"/>
      <c r="G22" s="372"/>
      <c r="H22" s="372"/>
      <c r="I22" s="372"/>
      <c r="J22" s="372"/>
      <c r="K22" s="372"/>
      <c r="L22" s="372"/>
      <c r="M22" s="372"/>
      <c r="N22" s="372"/>
      <c r="O22" s="372"/>
      <c r="P22" s="372"/>
      <c r="Q22" s="373"/>
      <c r="R22" s="11"/>
    </row>
    <row r="23" spans="1:20" ht="16.5" thickBot="1" x14ac:dyDescent="0.3">
      <c r="A23" s="374">
        <v>1</v>
      </c>
      <c r="B23" s="376" t="s">
        <v>225</v>
      </c>
      <c r="C23" s="378" t="s">
        <v>226</v>
      </c>
      <c r="D23" s="380" t="s">
        <v>227</v>
      </c>
      <c r="E23" s="381"/>
      <c r="F23" s="381"/>
      <c r="G23" s="382"/>
      <c r="H23" s="383" t="s">
        <v>228</v>
      </c>
      <c r="I23" s="384"/>
      <c r="J23" s="384"/>
      <c r="K23" s="385"/>
      <c r="L23" s="383" t="s">
        <v>229</v>
      </c>
      <c r="M23" s="384"/>
      <c r="N23" s="384"/>
      <c r="O23" s="385"/>
      <c r="P23" s="380" t="s">
        <v>230</v>
      </c>
      <c r="Q23" s="381"/>
      <c r="R23" s="382"/>
    </row>
    <row r="24" spans="1:20" ht="90.75" thickBot="1" x14ac:dyDescent="0.3">
      <c r="A24" s="375"/>
      <c r="B24" s="377"/>
      <c r="C24" s="379"/>
      <c r="D24" s="12" t="s">
        <v>231</v>
      </c>
      <c r="E24" s="13" t="s">
        <v>232</v>
      </c>
      <c r="F24" s="13" t="s">
        <v>233</v>
      </c>
      <c r="G24" s="14" t="s">
        <v>234</v>
      </c>
      <c r="H24" s="15" t="s">
        <v>226</v>
      </c>
      <c r="I24" s="12" t="s">
        <v>235</v>
      </c>
      <c r="J24" s="13" t="s">
        <v>236</v>
      </c>
      <c r="K24" s="16" t="s">
        <v>237</v>
      </c>
      <c r="L24" s="249" t="s">
        <v>226</v>
      </c>
      <c r="M24" s="224" t="s">
        <v>238</v>
      </c>
      <c r="N24" s="218" t="s">
        <v>239</v>
      </c>
      <c r="O24" s="14" t="s">
        <v>240</v>
      </c>
      <c r="P24" s="224" t="s">
        <v>241</v>
      </c>
      <c r="Q24" s="218" t="s">
        <v>242</v>
      </c>
      <c r="R24" s="14" t="s">
        <v>243</v>
      </c>
    </row>
    <row r="25" spans="1:20" ht="15.75" x14ac:dyDescent="0.25">
      <c r="A25" s="17">
        <v>1.1000000000000001</v>
      </c>
      <c r="B25" s="18" t="s">
        <v>244</v>
      </c>
      <c r="C25" s="42"/>
      <c r="D25" s="42"/>
      <c r="E25" s="42">
        <v>22013.3</v>
      </c>
      <c r="F25" s="225">
        <v>20282.400000000012</v>
      </c>
      <c r="G25" s="20">
        <f>+E25-F25</f>
        <v>1730.8999999999869</v>
      </c>
      <c r="H25" s="21"/>
      <c r="I25" s="43"/>
      <c r="J25" s="225"/>
      <c r="K25" s="20">
        <v>1730.8999999999869</v>
      </c>
      <c r="L25" s="42"/>
      <c r="M25" s="250"/>
      <c r="N25" s="28"/>
      <c r="O25" s="20">
        <v>1730.8999999999869</v>
      </c>
      <c r="P25" s="28"/>
      <c r="Q25" s="28"/>
      <c r="R25" s="251"/>
    </row>
    <row r="26" spans="1:20" ht="15.75" x14ac:dyDescent="0.25">
      <c r="A26" s="17">
        <v>1.2</v>
      </c>
      <c r="B26" s="18" t="s">
        <v>245</v>
      </c>
      <c r="C26" s="42"/>
      <c r="D26" s="42"/>
      <c r="E26" s="42"/>
      <c r="F26" s="225">
        <v>0</v>
      </c>
      <c r="G26" s="20">
        <f t="shared" ref="G26:G33" si="1">+E26-F26</f>
        <v>0</v>
      </c>
      <c r="H26" s="21"/>
      <c r="I26" s="43"/>
      <c r="J26" s="225"/>
      <c r="K26" s="20">
        <v>0</v>
      </c>
      <c r="L26" s="42"/>
      <c r="M26" s="250"/>
      <c r="N26" s="28"/>
      <c r="O26" s="20">
        <v>0</v>
      </c>
      <c r="P26" s="28"/>
      <c r="Q26" s="28"/>
      <c r="R26" s="251"/>
    </row>
    <row r="27" spans="1:20" ht="15.75" x14ac:dyDescent="0.25">
      <c r="A27" s="17">
        <v>1.3</v>
      </c>
      <c r="B27" s="18" t="s">
        <v>246</v>
      </c>
      <c r="C27" s="42"/>
      <c r="D27" s="42"/>
      <c r="E27" s="42">
        <f>+F27</f>
        <v>258.09999999999997</v>
      </c>
      <c r="F27" s="225">
        <v>258.09999999999997</v>
      </c>
      <c r="G27" s="20">
        <f t="shared" si="1"/>
        <v>0</v>
      </c>
      <c r="H27" s="21"/>
      <c r="I27" s="43"/>
      <c r="J27" s="225"/>
      <c r="K27" s="20">
        <v>0</v>
      </c>
      <c r="L27" s="42"/>
      <c r="M27" s="250"/>
      <c r="N27" s="28"/>
      <c r="O27" s="20">
        <v>0</v>
      </c>
      <c r="P27" s="28"/>
      <c r="Q27" s="28"/>
      <c r="R27" s="251"/>
    </row>
    <row r="28" spans="1:20" ht="15.75" x14ac:dyDescent="0.25">
      <c r="A28" s="17">
        <v>1.4</v>
      </c>
      <c r="B28" s="18" t="s">
        <v>247</v>
      </c>
      <c r="C28" s="42"/>
      <c r="D28" s="42"/>
      <c r="E28" s="42">
        <f t="shared" ref="E28:E32" si="2">+F28</f>
        <v>858.69999999999982</v>
      </c>
      <c r="F28" s="225">
        <v>858.69999999999982</v>
      </c>
      <c r="G28" s="20">
        <f t="shared" si="1"/>
        <v>0</v>
      </c>
      <c r="H28" s="21"/>
      <c r="I28" s="43"/>
      <c r="J28" s="225"/>
      <c r="K28" s="20">
        <v>0</v>
      </c>
      <c r="L28" s="42"/>
      <c r="M28" s="250"/>
      <c r="N28" s="28"/>
      <c r="O28" s="20">
        <v>0</v>
      </c>
      <c r="P28" s="28"/>
      <c r="Q28" s="28"/>
      <c r="R28" s="251"/>
    </row>
    <row r="29" spans="1:20" ht="15.75" x14ac:dyDescent="0.25">
      <c r="A29" s="17">
        <v>1.5</v>
      </c>
      <c r="B29" s="18" t="s">
        <v>248</v>
      </c>
      <c r="C29" s="42"/>
      <c r="D29" s="42"/>
      <c r="E29" s="42">
        <f t="shared" si="2"/>
        <v>0</v>
      </c>
      <c r="F29" s="225">
        <v>0</v>
      </c>
      <c r="G29" s="20">
        <f t="shared" si="1"/>
        <v>0</v>
      </c>
      <c r="H29" s="21"/>
      <c r="I29" s="43"/>
      <c r="J29" s="225"/>
      <c r="K29" s="20">
        <v>0</v>
      </c>
      <c r="L29" s="42"/>
      <c r="M29" s="250"/>
      <c r="N29" s="28"/>
      <c r="O29" s="20">
        <v>0</v>
      </c>
      <c r="P29" s="28"/>
      <c r="Q29" s="28"/>
      <c r="R29" s="251"/>
    </row>
    <row r="30" spans="1:20" ht="15.75" x14ac:dyDescent="0.25">
      <c r="A30" s="17">
        <v>1.6</v>
      </c>
      <c r="B30" s="18" t="s">
        <v>249</v>
      </c>
      <c r="C30" s="42"/>
      <c r="D30" s="42"/>
      <c r="E30" s="42">
        <f t="shared" si="2"/>
        <v>2913.8999999999992</v>
      </c>
      <c r="F30" s="225">
        <v>2913.8999999999992</v>
      </c>
      <c r="G30" s="20">
        <f t="shared" si="1"/>
        <v>0</v>
      </c>
      <c r="H30" s="21"/>
      <c r="I30" s="43"/>
      <c r="J30" s="225"/>
      <c r="K30" s="20">
        <v>0</v>
      </c>
      <c r="L30" s="42"/>
      <c r="M30" s="250"/>
      <c r="N30" s="28"/>
      <c r="O30" s="20">
        <v>0</v>
      </c>
      <c r="P30" s="28"/>
      <c r="Q30" s="28"/>
      <c r="R30" s="251"/>
    </row>
    <row r="31" spans="1:20" ht="15.75" x14ac:dyDescent="0.25">
      <c r="A31" s="17">
        <v>1.7</v>
      </c>
      <c r="B31" s="18" t="s">
        <v>250</v>
      </c>
      <c r="C31" s="42"/>
      <c r="D31" s="42"/>
      <c r="E31" s="42">
        <f t="shared" si="2"/>
        <v>5126.3000000000011</v>
      </c>
      <c r="F31" s="225">
        <v>5126.3000000000011</v>
      </c>
      <c r="G31" s="20">
        <f t="shared" si="1"/>
        <v>0</v>
      </c>
      <c r="H31" s="21"/>
      <c r="I31" s="43"/>
      <c r="J31" s="225"/>
      <c r="K31" s="20">
        <v>0</v>
      </c>
      <c r="L31" s="42"/>
      <c r="M31" s="250"/>
      <c r="N31" s="28"/>
      <c r="O31" s="20">
        <v>0</v>
      </c>
      <c r="P31" s="28"/>
      <c r="Q31" s="28"/>
      <c r="R31" s="251"/>
    </row>
    <row r="32" spans="1:20" ht="15.75" x14ac:dyDescent="0.25">
      <c r="A32" s="17">
        <v>1.8</v>
      </c>
      <c r="B32" s="18" t="s">
        <v>251</v>
      </c>
      <c r="C32" s="42"/>
      <c r="D32" s="42"/>
      <c r="E32" s="42">
        <f t="shared" si="2"/>
        <v>0</v>
      </c>
      <c r="F32" s="42"/>
      <c r="G32" s="20">
        <f t="shared" si="1"/>
        <v>0</v>
      </c>
      <c r="H32" s="30"/>
      <c r="I32" s="43"/>
      <c r="J32" s="42"/>
      <c r="K32" s="20">
        <v>0</v>
      </c>
      <c r="L32" s="251"/>
      <c r="M32" s="250"/>
      <c r="N32" s="28"/>
      <c r="O32" s="20">
        <v>0</v>
      </c>
      <c r="P32" s="28"/>
      <c r="Q32" s="28"/>
      <c r="R32" s="251"/>
    </row>
    <row r="33" spans="1:18" ht="15.75" x14ac:dyDescent="0.25">
      <c r="A33" s="17">
        <v>1.9</v>
      </c>
      <c r="B33" s="18" t="s">
        <v>252</v>
      </c>
      <c r="C33" s="31"/>
      <c r="D33" s="44"/>
      <c r="E33" s="42">
        <v>5016</v>
      </c>
      <c r="F33" s="225">
        <v>4748.4000000000005</v>
      </c>
      <c r="G33" s="20">
        <f t="shared" si="1"/>
        <v>267.59999999999945</v>
      </c>
      <c r="H33" s="30"/>
      <c r="I33" s="43"/>
      <c r="J33" s="225"/>
      <c r="K33" s="20">
        <v>267.59999999999945</v>
      </c>
      <c r="L33" s="251"/>
      <c r="M33" s="250"/>
      <c r="N33" s="28"/>
      <c r="O33" s="20">
        <v>267.59999999999945</v>
      </c>
      <c r="P33" s="28"/>
      <c r="Q33" s="28"/>
      <c r="R33" s="251"/>
    </row>
    <row r="34" spans="1:18" ht="15.75" x14ac:dyDescent="0.25">
      <c r="A34" s="17">
        <v>2</v>
      </c>
      <c r="B34" s="443" t="s">
        <v>1074</v>
      </c>
      <c r="C34" s="444"/>
      <c r="D34" s="260"/>
      <c r="E34" s="261"/>
      <c r="F34" s="262"/>
      <c r="G34" s="263"/>
      <c r="H34" s="264"/>
      <c r="I34" s="265"/>
      <c r="J34" s="225"/>
      <c r="K34" s="266"/>
      <c r="L34" s="251"/>
      <c r="M34" s="250"/>
      <c r="N34" s="28"/>
      <c r="O34" s="251"/>
      <c r="P34" s="28"/>
      <c r="Q34" s="28"/>
      <c r="R34" s="251"/>
    </row>
    <row r="35" spans="1:18" ht="19.5" thickBot="1" x14ac:dyDescent="0.3">
      <c r="A35" s="367" t="s">
        <v>253</v>
      </c>
      <c r="B35" s="368"/>
      <c r="C35" s="33"/>
      <c r="D35" s="34"/>
      <c r="E35" s="34">
        <f>SUM(E25:E34)</f>
        <v>36186.299999999996</v>
      </c>
      <c r="F35" s="34">
        <f t="shared" ref="F35:G35" si="3">SUM(F25:F34)</f>
        <v>34187.80000000001</v>
      </c>
      <c r="G35" s="34">
        <f t="shared" si="3"/>
        <v>1998.4999999999864</v>
      </c>
      <c r="H35" s="35"/>
      <c r="I35" s="41"/>
      <c r="J35" s="225"/>
      <c r="K35" s="248">
        <f>SUM(K25:K34)</f>
        <v>1998.4999999999864</v>
      </c>
      <c r="L35" s="252"/>
      <c r="M35" s="250"/>
      <c r="N35" s="253"/>
      <c r="O35" s="251">
        <f>SUM(O25:O34)</f>
        <v>1998.4999999999864</v>
      </c>
      <c r="P35" s="253"/>
      <c r="Q35" s="253"/>
      <c r="R35" s="252"/>
    </row>
    <row r="36" spans="1:18" x14ac:dyDescent="0.25">
      <c r="A36" s="39"/>
      <c r="B36" s="39"/>
      <c r="C36" s="40"/>
      <c r="D36" s="40"/>
      <c r="E36" s="40"/>
      <c r="F36" s="40"/>
      <c r="G36" s="40"/>
      <c r="H36" s="40"/>
      <c r="I36" s="40"/>
      <c r="J36" s="40"/>
      <c r="K36" s="40"/>
      <c r="L36" s="40"/>
      <c r="M36" s="40"/>
      <c r="N36" s="40"/>
      <c r="O36" s="40"/>
      <c r="P36" s="40"/>
      <c r="Q36" s="40"/>
      <c r="R36" s="11"/>
    </row>
    <row r="37" spans="1:18" x14ac:dyDescent="0.25">
      <c r="A37" s="39"/>
      <c r="B37" s="39"/>
      <c r="C37" s="40"/>
      <c r="D37" s="40"/>
      <c r="E37" s="40"/>
      <c r="F37" s="40"/>
      <c r="G37" s="40" t="s">
        <v>254</v>
      </c>
      <c r="H37" s="40"/>
      <c r="I37" s="40"/>
      <c r="J37" s="40"/>
      <c r="K37" s="40"/>
      <c r="L37" s="40"/>
      <c r="M37" s="40"/>
      <c r="N37" s="40"/>
      <c r="O37" s="40"/>
      <c r="P37" s="40"/>
      <c r="Q37" s="40"/>
      <c r="R37" s="11"/>
    </row>
    <row r="38" spans="1:18" x14ac:dyDescent="0.25">
      <c r="A38" s="369" t="s">
        <v>255</v>
      </c>
      <c r="B38" s="369"/>
      <c r="C38" s="369"/>
      <c r="D38" s="369"/>
      <c r="E38" s="369"/>
      <c r="F38" s="369"/>
      <c r="G38" s="369"/>
      <c r="H38" s="369"/>
      <c r="I38" s="369"/>
      <c r="J38" s="369"/>
      <c r="K38" s="369"/>
      <c r="L38" s="369"/>
      <c r="M38" s="369"/>
      <c r="N38" s="369"/>
      <c r="O38" s="369"/>
      <c r="P38" s="369"/>
      <c r="Q38" s="369"/>
      <c r="R38" s="11"/>
    </row>
  </sheetData>
  <mergeCells count="26">
    <mergeCell ref="P23:R23"/>
    <mergeCell ref="A35:B35"/>
    <mergeCell ref="A38:Q38"/>
    <mergeCell ref="A23:A24"/>
    <mergeCell ref="B23:B24"/>
    <mergeCell ref="C23:C24"/>
    <mergeCell ref="D23:G23"/>
    <mergeCell ref="H23:K23"/>
    <mergeCell ref="L23:O23"/>
    <mergeCell ref="B34:C34"/>
    <mergeCell ref="A10:B10"/>
    <mergeCell ref="C10:F10"/>
    <mergeCell ref="A22:Q22"/>
    <mergeCell ref="A7:B7"/>
    <mergeCell ref="C7:F7"/>
    <mergeCell ref="A8:B8"/>
    <mergeCell ref="C8:F8"/>
    <mergeCell ref="A9:B9"/>
    <mergeCell ref="C9:F9"/>
    <mergeCell ref="A6:B6"/>
    <mergeCell ref="C6:F6"/>
    <mergeCell ref="A1:R1"/>
    <mergeCell ref="A2:R2"/>
    <mergeCell ref="A3:R3"/>
    <mergeCell ref="A4:R4"/>
    <mergeCell ref="A5:O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5"/>
  <sheetViews>
    <sheetView topLeftCell="A10" workbookViewId="0">
      <selection activeCell="G17" sqref="G17"/>
    </sheetView>
  </sheetViews>
  <sheetFormatPr defaultRowHeight="15" x14ac:dyDescent="0.25"/>
  <cols>
    <col min="1" max="1" width="8.7109375" style="11" customWidth="1"/>
    <col min="2" max="2" width="53.42578125" style="11" customWidth="1"/>
    <col min="3" max="3" width="6.5703125" style="11" customWidth="1"/>
    <col min="4" max="4" width="15.42578125" style="172" customWidth="1"/>
    <col min="5" max="5" width="18.42578125" style="172" customWidth="1"/>
    <col min="6" max="7" width="16.28515625" style="172" customWidth="1"/>
    <col min="8" max="8" width="15.7109375" style="172" customWidth="1"/>
    <col min="9" max="9" width="15" style="173" hidden="1" customWidth="1"/>
    <col min="10" max="10" width="34.42578125" style="11" customWidth="1"/>
    <col min="11" max="11" width="12.5703125" style="174" hidden="1" customWidth="1"/>
    <col min="12" max="12" width="9.28515625" style="11" hidden="1" customWidth="1"/>
    <col min="13" max="13" width="11.140625" style="11" hidden="1" customWidth="1"/>
    <col min="14" max="14" width="7.5703125" style="176" hidden="1" customWidth="1"/>
    <col min="15" max="15" width="15.28515625" style="177" hidden="1" customWidth="1"/>
    <col min="16" max="16" width="12" style="11" hidden="1" customWidth="1"/>
    <col min="17" max="17" width="14" style="178" hidden="1" customWidth="1"/>
    <col min="18" max="16384" width="9.140625" style="11"/>
  </cols>
  <sheetData>
    <row r="1" spans="1:20" s="51" customFormat="1" ht="22.5" customHeight="1" x14ac:dyDescent="0.25">
      <c r="A1" s="445" t="s">
        <v>256</v>
      </c>
      <c r="B1" s="445"/>
      <c r="C1" s="445"/>
      <c r="D1" s="445"/>
      <c r="E1" s="445"/>
      <c r="F1" s="445"/>
      <c r="G1" s="445"/>
      <c r="H1" s="445"/>
      <c r="I1" s="445"/>
      <c r="J1" s="445"/>
      <c r="K1" s="301"/>
      <c r="L1" s="302"/>
      <c r="M1" s="302" t="s">
        <v>257</v>
      </c>
      <c r="N1" s="303"/>
      <c r="O1" s="304"/>
      <c r="P1" s="305"/>
      <c r="Q1" s="306"/>
      <c r="R1" s="305"/>
      <c r="S1" s="305"/>
    </row>
    <row r="2" spans="1:20" s="51" customFormat="1" ht="18.75" customHeight="1" x14ac:dyDescent="0.25">
      <c r="A2" s="446" t="s">
        <v>258</v>
      </c>
      <c r="B2" s="446"/>
      <c r="C2" s="446"/>
      <c r="D2" s="446"/>
      <c r="E2" s="446"/>
      <c r="F2" s="446"/>
      <c r="G2" s="446"/>
      <c r="H2" s="446"/>
      <c r="I2" s="446"/>
      <c r="J2" s="446"/>
      <c r="K2" s="307"/>
      <c r="L2" s="308"/>
      <c r="M2" s="308"/>
      <c r="N2" s="309"/>
      <c r="O2" s="310"/>
      <c r="P2" s="311"/>
      <c r="Q2" s="312"/>
      <c r="R2" s="311"/>
      <c r="S2" s="311">
        <f>600+1320+1560+12</f>
        <v>3492</v>
      </c>
    </row>
    <row r="3" spans="1:20" s="51" customFormat="1" ht="21.75" customHeight="1" x14ac:dyDescent="0.25">
      <c r="A3" s="446" t="s">
        <v>259</v>
      </c>
      <c r="B3" s="446"/>
      <c r="C3" s="446"/>
      <c r="D3" s="446"/>
      <c r="E3" s="446"/>
      <c r="F3" s="446"/>
      <c r="G3" s="446"/>
      <c r="H3" s="446"/>
      <c r="I3" s="446"/>
      <c r="J3" s="446"/>
      <c r="K3" s="58"/>
      <c r="L3" s="313"/>
      <c r="M3" s="308"/>
      <c r="N3" s="309"/>
      <c r="O3" s="310"/>
      <c r="P3" s="311"/>
      <c r="Q3" s="312"/>
      <c r="R3" s="311"/>
      <c r="S3" s="311"/>
    </row>
    <row r="4" spans="1:20" s="51" customFormat="1" ht="27.75" customHeight="1" x14ac:dyDescent="0.25">
      <c r="A4" s="314"/>
      <c r="B4" s="315" t="s">
        <v>1139</v>
      </c>
      <c r="C4" s="316"/>
      <c r="D4" s="317" t="s">
        <v>261</v>
      </c>
      <c r="E4" s="318" t="s">
        <v>1077</v>
      </c>
      <c r="F4" s="317" t="s">
        <v>262</v>
      </c>
      <c r="G4" s="447" t="s">
        <v>263</v>
      </c>
      <c r="H4" s="448"/>
      <c r="I4" s="448"/>
      <c r="J4" s="449"/>
      <c r="K4" s="319"/>
      <c r="L4" s="313"/>
      <c r="M4" s="308"/>
      <c r="N4" s="309"/>
      <c r="O4" s="310"/>
      <c r="P4" s="311"/>
      <c r="Q4" s="312"/>
      <c r="R4" s="311"/>
      <c r="S4" s="311"/>
    </row>
    <row r="5" spans="1:20" s="51" customFormat="1" ht="27.75" customHeight="1" x14ac:dyDescent="0.25">
      <c r="A5" s="314"/>
      <c r="B5" s="315" t="s">
        <v>264</v>
      </c>
      <c r="C5" s="320"/>
      <c r="D5" s="317" t="s">
        <v>265</v>
      </c>
      <c r="E5" s="321"/>
      <c r="F5" s="317" t="s">
        <v>266</v>
      </c>
      <c r="G5" s="447" t="s">
        <v>1140</v>
      </c>
      <c r="H5" s="448"/>
      <c r="I5" s="448"/>
      <c r="J5" s="449"/>
      <c r="K5" s="319"/>
      <c r="L5" s="313"/>
      <c r="M5" s="308"/>
      <c r="N5" s="308"/>
      <c r="O5" s="310"/>
      <c r="P5" s="311"/>
      <c r="Q5" s="312"/>
      <c r="R5" s="311"/>
      <c r="S5" s="311"/>
    </row>
    <row r="6" spans="1:20" s="70" customFormat="1" ht="15" customHeight="1" x14ac:dyDescent="0.2">
      <c r="A6" s="433" t="s">
        <v>268</v>
      </c>
      <c r="B6" s="434" t="s">
        <v>269</v>
      </c>
      <c r="C6" s="435" t="s">
        <v>270</v>
      </c>
      <c r="D6" s="68"/>
      <c r="E6" s="433"/>
      <c r="F6" s="433"/>
      <c r="G6" s="433"/>
      <c r="H6" s="437" t="s">
        <v>271</v>
      </c>
      <c r="I6" s="69" t="s">
        <v>272</v>
      </c>
      <c r="J6" s="424" t="s">
        <v>273</v>
      </c>
      <c r="K6" s="425" t="s">
        <v>274</v>
      </c>
      <c r="L6" s="426"/>
      <c r="M6" s="426"/>
      <c r="N6" s="426"/>
      <c r="O6" s="426"/>
      <c r="Q6" s="71"/>
    </row>
    <row r="7" spans="1:20" s="70" customFormat="1" ht="42" customHeight="1" x14ac:dyDescent="0.2">
      <c r="A7" s="433"/>
      <c r="B7" s="434"/>
      <c r="C7" s="436"/>
      <c r="D7" s="273" t="s">
        <v>275</v>
      </c>
      <c r="E7" s="273" t="s">
        <v>276</v>
      </c>
      <c r="F7" s="273" t="s">
        <v>277</v>
      </c>
      <c r="G7" s="73" t="s">
        <v>278</v>
      </c>
      <c r="H7" s="438"/>
      <c r="I7" s="74"/>
      <c r="J7" s="424"/>
      <c r="K7" s="75" t="s">
        <v>279</v>
      </c>
      <c r="L7" s="75" t="s">
        <v>279</v>
      </c>
      <c r="M7" s="76" t="s">
        <v>279</v>
      </c>
      <c r="N7" s="77" t="s">
        <v>279</v>
      </c>
      <c r="O7" s="78" t="s">
        <v>280</v>
      </c>
      <c r="Q7" s="79" t="s">
        <v>281</v>
      </c>
    </row>
    <row r="8" spans="1:20" s="90" customFormat="1" ht="14.25" x14ac:dyDescent="0.2">
      <c r="A8" s="80" t="s">
        <v>282</v>
      </c>
      <c r="B8" s="81" t="s">
        <v>283</v>
      </c>
      <c r="C8" s="81"/>
      <c r="D8" s="82"/>
      <c r="E8" s="82"/>
      <c r="F8" s="82"/>
      <c r="G8" s="83"/>
      <c r="H8" s="82"/>
      <c r="I8" s="84"/>
      <c r="J8" s="85"/>
      <c r="K8" s="86" t="s">
        <v>284</v>
      </c>
      <c r="L8" s="86" t="s">
        <v>284</v>
      </c>
      <c r="M8" s="87" t="s">
        <v>284</v>
      </c>
      <c r="N8" s="88" t="s">
        <v>284</v>
      </c>
      <c r="O8" s="89"/>
      <c r="Q8" s="91"/>
    </row>
    <row r="9" spans="1:20" s="103" customFormat="1" ht="26.25" customHeight="1" x14ac:dyDescent="0.2">
      <c r="A9" s="92">
        <v>1</v>
      </c>
      <c r="B9" s="93" t="s">
        <v>285</v>
      </c>
      <c r="C9" s="94" t="s">
        <v>286</v>
      </c>
      <c r="D9" s="322">
        <f>4925+5000+5025+4975+545+600+580+810</f>
        <v>22460</v>
      </c>
      <c r="E9" s="323">
        <v>22013.3</v>
      </c>
      <c r="F9" s="324">
        <v>20282.400000000001</v>
      </c>
      <c r="G9" s="325">
        <f>+E9-F9</f>
        <v>1730.8999999999978</v>
      </c>
      <c r="H9" s="95">
        <f>+D9-E9</f>
        <v>446.70000000000073</v>
      </c>
      <c r="I9" s="97">
        <v>4474</v>
      </c>
      <c r="J9" s="98" t="s">
        <v>1141</v>
      </c>
      <c r="K9" s="99"/>
      <c r="L9" s="100"/>
      <c r="M9" s="95"/>
      <c r="N9" s="101"/>
      <c r="O9" s="102">
        <f t="shared" ref="O9:O18" si="0">SUM(K9:N9)</f>
        <v>0</v>
      </c>
      <c r="P9" s="103">
        <f>+VLOOKUP(B9,'[171]m codes'!$A:$B,2,0)</f>
        <v>1200000251</v>
      </c>
      <c r="Q9" s="104" t="e">
        <f>+O9-#REF!</f>
        <v>#REF!</v>
      </c>
      <c r="R9" s="105"/>
      <c r="S9" s="103">
        <f>17670.9+2611.5+1730.9</f>
        <v>22013.300000000003</v>
      </c>
      <c r="T9" s="103">
        <v>63</v>
      </c>
    </row>
    <row r="10" spans="1:20" s="103" customFormat="1" ht="26.25" customHeight="1" x14ac:dyDescent="0.2">
      <c r="A10" s="92">
        <f>+A9+1</f>
        <v>2</v>
      </c>
      <c r="B10" s="93" t="s">
        <v>287</v>
      </c>
      <c r="C10" s="94" t="s">
        <v>286</v>
      </c>
      <c r="D10" s="322"/>
      <c r="E10" s="323"/>
      <c r="F10" s="324"/>
      <c r="G10" s="325"/>
      <c r="H10" s="95"/>
      <c r="I10" s="97"/>
      <c r="J10" s="98"/>
      <c r="K10" s="99"/>
      <c r="L10" s="100"/>
      <c r="M10" s="95"/>
      <c r="N10" s="101"/>
      <c r="O10" s="102">
        <f t="shared" si="0"/>
        <v>0</v>
      </c>
      <c r="P10" s="103">
        <f>+VLOOKUP(B10,'[171]m codes'!$A:$B,2,0)</f>
        <v>1200000332</v>
      </c>
      <c r="Q10" s="104" t="e">
        <f>+O10-#REF!</f>
        <v>#REF!</v>
      </c>
      <c r="R10" s="105"/>
      <c r="S10" s="103">
        <f>1417.7+1496.2</f>
        <v>2913.9</v>
      </c>
      <c r="T10" s="103">
        <v>140</v>
      </c>
    </row>
    <row r="11" spans="1:20" s="103" customFormat="1" ht="26.25" customHeight="1" x14ac:dyDescent="0.25">
      <c r="A11" s="92">
        <f t="shared" ref="A11:A18" si="1">+A10+1</f>
        <v>3</v>
      </c>
      <c r="B11" s="93" t="s">
        <v>288</v>
      </c>
      <c r="C11" s="94" t="s">
        <v>286</v>
      </c>
      <c r="D11" s="322">
        <v>270</v>
      </c>
      <c r="E11" s="326">
        <v>258.10000000000002</v>
      </c>
      <c r="F11" s="323">
        <v>258.10000000000002</v>
      </c>
      <c r="G11" s="325"/>
      <c r="H11" s="95"/>
      <c r="I11" s="97"/>
      <c r="J11" s="98"/>
      <c r="K11" s="99"/>
      <c r="L11" s="100"/>
      <c r="M11" s="95"/>
      <c r="N11" s="101"/>
      <c r="O11" s="102">
        <f t="shared" si="0"/>
        <v>0</v>
      </c>
      <c r="P11" s="103">
        <f>+VLOOKUP(B11,'[171]m codes'!$A:$B,2,0)</f>
        <v>1200000333</v>
      </c>
      <c r="Q11" s="104" t="e">
        <f>+O11-#REF!</f>
        <v>#REF!</v>
      </c>
      <c r="R11" s="105"/>
      <c r="S11" s="105">
        <f>1779.9+2968.5+737</f>
        <v>5485.4</v>
      </c>
      <c r="T11" s="103">
        <v>200</v>
      </c>
    </row>
    <row r="12" spans="1:20" s="103" customFormat="1" ht="41.45" customHeight="1" x14ac:dyDescent="0.25">
      <c r="A12" s="92">
        <f t="shared" si="1"/>
        <v>4</v>
      </c>
      <c r="B12" s="93" t="s">
        <v>289</v>
      </c>
      <c r="C12" s="94" t="s">
        <v>286</v>
      </c>
      <c r="D12" s="322">
        <f>525+333</f>
        <v>858</v>
      </c>
      <c r="E12" s="327">
        <v>858.7</v>
      </c>
      <c r="F12" s="323">
        <v>858.7</v>
      </c>
      <c r="G12" s="325"/>
      <c r="H12" s="95"/>
      <c r="I12" s="97"/>
      <c r="J12" s="98" t="s">
        <v>1142</v>
      </c>
      <c r="K12" s="99"/>
      <c r="L12" s="100"/>
      <c r="M12" s="95"/>
      <c r="N12" s="101"/>
      <c r="O12" s="102">
        <f t="shared" si="0"/>
        <v>0</v>
      </c>
      <c r="P12" s="103">
        <f>+VLOOKUP(B12,'[171]m codes'!$A:$B,2,0)</f>
        <v>1200000334</v>
      </c>
      <c r="Q12" s="104" t="e">
        <f>+O12-#REF!</f>
        <v>#REF!</v>
      </c>
      <c r="R12" s="105"/>
      <c r="S12" s="103">
        <v>35</v>
      </c>
      <c r="T12" s="103">
        <v>250</v>
      </c>
    </row>
    <row r="13" spans="1:20" s="103" customFormat="1" ht="26.25" customHeight="1" x14ac:dyDescent="0.2">
      <c r="A13" s="92">
        <f t="shared" si="1"/>
        <v>5</v>
      </c>
      <c r="B13" s="93" t="s">
        <v>290</v>
      </c>
      <c r="C13" s="94" t="s">
        <v>286</v>
      </c>
      <c r="D13" s="322"/>
      <c r="E13" s="328"/>
      <c r="F13" s="323"/>
      <c r="G13" s="325"/>
      <c r="H13" s="95"/>
      <c r="I13" s="97"/>
      <c r="J13" s="98"/>
      <c r="K13" s="99"/>
      <c r="L13" s="100"/>
      <c r="M13" s="95"/>
      <c r="N13" s="101"/>
      <c r="O13" s="102">
        <f t="shared" si="0"/>
        <v>0</v>
      </c>
      <c r="P13" s="103">
        <f>+VLOOKUP(B13,'[171]m codes'!$A:$B,2,0)</f>
        <v>1200000252</v>
      </c>
      <c r="Q13" s="104" t="e">
        <f>+O13-#REF!</f>
        <v>#REF!</v>
      </c>
      <c r="R13" s="105"/>
      <c r="S13" s="103">
        <v>258.10000000000002</v>
      </c>
      <c r="T13" s="105">
        <v>90</v>
      </c>
    </row>
    <row r="14" spans="1:20" s="103" customFormat="1" ht="26.25" customHeight="1" x14ac:dyDescent="0.25">
      <c r="A14" s="92">
        <f t="shared" si="1"/>
        <v>6</v>
      </c>
      <c r="B14" s="93" t="s">
        <v>291</v>
      </c>
      <c r="C14" s="94" t="s">
        <v>286</v>
      </c>
      <c r="D14" s="322">
        <f>480+792+1476+12+441</f>
        <v>3201</v>
      </c>
      <c r="E14" s="326">
        <v>2913.9</v>
      </c>
      <c r="F14" s="323">
        <v>2913.3</v>
      </c>
      <c r="G14" s="325"/>
      <c r="H14" s="95"/>
      <c r="I14" s="97"/>
      <c r="J14" s="98"/>
      <c r="K14" s="99"/>
      <c r="L14" s="100"/>
      <c r="M14" s="95"/>
      <c r="N14" s="101"/>
      <c r="O14" s="102">
        <f t="shared" si="0"/>
        <v>0</v>
      </c>
      <c r="P14" s="103">
        <f>+VLOOKUP(B14,'[171]m codes'!$A:$B,2,0)</f>
        <v>1200000253</v>
      </c>
      <c r="Q14" s="104" t="e">
        <f>+O14-#REF!</f>
        <v>#REF!</v>
      </c>
      <c r="R14" s="105">
        <f>+D14-F14</f>
        <v>287.69999999999982</v>
      </c>
      <c r="S14" s="103">
        <v>858.7</v>
      </c>
      <c r="T14" s="105">
        <v>110</v>
      </c>
    </row>
    <row r="15" spans="1:20" s="103" customFormat="1" ht="40.5" customHeight="1" x14ac:dyDescent="0.3">
      <c r="A15" s="92">
        <f t="shared" si="1"/>
        <v>7</v>
      </c>
      <c r="B15" s="93" t="s">
        <v>292</v>
      </c>
      <c r="C15" s="94" t="s">
        <v>286</v>
      </c>
      <c r="D15" s="322">
        <f>600+1320+1560+1440+12</f>
        <v>4932</v>
      </c>
      <c r="E15" s="329">
        <v>5126.3</v>
      </c>
      <c r="F15" s="323">
        <v>5126</v>
      </c>
      <c r="G15" s="325"/>
      <c r="H15" s="95"/>
      <c r="I15" s="97"/>
      <c r="J15" s="98" t="s">
        <v>1143</v>
      </c>
      <c r="K15" s="99"/>
      <c r="L15" s="100"/>
      <c r="M15" s="95"/>
      <c r="N15" s="101"/>
      <c r="O15" s="102">
        <f t="shared" si="0"/>
        <v>0</v>
      </c>
      <c r="P15" s="103">
        <f>+VLOOKUP(B15,'[171]m codes'!$A:$B,2,0)</f>
        <v>1200000335</v>
      </c>
      <c r="Q15" s="104" t="e">
        <f>+O15-#REF!</f>
        <v>#REF!</v>
      </c>
      <c r="R15" s="105"/>
      <c r="S15" s="103">
        <f>1579+3547.3</f>
        <v>5126.3</v>
      </c>
      <c r="T15" s="103">
        <v>160</v>
      </c>
    </row>
    <row r="16" spans="1:20" s="103" customFormat="1" ht="26.25" customHeight="1" x14ac:dyDescent="0.3">
      <c r="A16" s="92">
        <f t="shared" si="1"/>
        <v>8</v>
      </c>
      <c r="B16" s="93" t="s">
        <v>293</v>
      </c>
      <c r="C16" s="94" t="s">
        <v>286</v>
      </c>
      <c r="D16" s="322">
        <f>1920+888+696+912+600</f>
        <v>5016</v>
      </c>
      <c r="E16" s="329">
        <v>5016</v>
      </c>
      <c r="F16" s="323">
        <v>4748</v>
      </c>
      <c r="G16" s="325">
        <f>+E16-F16</f>
        <v>268</v>
      </c>
      <c r="H16" s="95"/>
      <c r="I16" s="97"/>
      <c r="J16" s="98" t="s">
        <v>1144</v>
      </c>
      <c r="K16" s="99"/>
      <c r="L16" s="100"/>
      <c r="M16" s="95"/>
      <c r="N16" s="101"/>
      <c r="O16" s="102">
        <f t="shared" si="0"/>
        <v>0</v>
      </c>
      <c r="P16" s="103">
        <f>+VLOOKUP(B16,'[171]m codes'!$A:$B,2,0)</f>
        <v>1200000255</v>
      </c>
      <c r="Q16" s="104" t="e">
        <f>+O16-#REF!</f>
        <v>#REF!</v>
      </c>
      <c r="R16" s="105"/>
      <c r="S16" s="103">
        <f>SUM(S9:S15)</f>
        <v>36690.700000000004</v>
      </c>
      <c r="T16" s="105"/>
    </row>
    <row r="17" spans="1:22" s="103" customFormat="1" ht="26.25" customHeight="1" x14ac:dyDescent="0.2">
      <c r="A17" s="92">
        <f t="shared" si="1"/>
        <v>9</v>
      </c>
      <c r="B17" s="93" t="s">
        <v>294</v>
      </c>
      <c r="C17" s="94" t="s">
        <v>286</v>
      </c>
      <c r="D17" s="95"/>
      <c r="E17" s="330"/>
      <c r="G17" s="96"/>
      <c r="H17" s="95"/>
      <c r="I17" s="97"/>
      <c r="J17" s="98"/>
      <c r="K17" s="99"/>
      <c r="L17" s="100"/>
      <c r="M17" s="95"/>
      <c r="N17" s="101"/>
      <c r="O17" s="102">
        <f t="shared" si="0"/>
        <v>0</v>
      </c>
      <c r="P17" s="103">
        <f>+VLOOKUP(B17,'[171]m codes'!$A:$B,2,0)</f>
        <v>900007097</v>
      </c>
      <c r="Q17" s="104" t="e">
        <f>+O17-#REF!</f>
        <v>#REF!</v>
      </c>
      <c r="R17" s="105">
        <f>5485-5316</f>
        <v>169</v>
      </c>
    </row>
    <row r="18" spans="1:22" s="103" customFormat="1" ht="26.25" customHeight="1" x14ac:dyDescent="0.2">
      <c r="A18" s="92">
        <f t="shared" si="1"/>
        <v>10</v>
      </c>
      <c r="B18" s="93" t="s">
        <v>295</v>
      </c>
      <c r="C18" s="94" t="s">
        <v>286</v>
      </c>
      <c r="D18" s="95"/>
      <c r="E18" s="331"/>
      <c r="F18" s="95"/>
      <c r="G18" s="96"/>
      <c r="H18" s="95"/>
      <c r="I18" s="97"/>
      <c r="J18" s="98"/>
      <c r="K18" s="99"/>
      <c r="L18" s="100"/>
      <c r="M18" s="95"/>
      <c r="N18" s="101"/>
      <c r="O18" s="102">
        <f t="shared" si="0"/>
        <v>0</v>
      </c>
      <c r="P18" s="103">
        <f>+VLOOKUP(B18,'[171]m codes'!$A:$B,2,0)</f>
        <v>1200000256</v>
      </c>
      <c r="Q18" s="104" t="e">
        <f>+O18-#REF!</f>
        <v>#REF!</v>
      </c>
      <c r="S18" s="103">
        <f>580+810+545+5025+4975</f>
        <v>11935</v>
      </c>
      <c r="T18" s="105">
        <f>+D9</f>
        <v>22460</v>
      </c>
      <c r="U18" s="105">
        <f>+T18-S18</f>
        <v>10525</v>
      </c>
    </row>
    <row r="19" spans="1:22" s="116" customFormat="1" ht="26.25" customHeight="1" x14ac:dyDescent="0.25">
      <c r="A19" s="106"/>
      <c r="B19" s="107" t="s">
        <v>296</v>
      </c>
      <c r="C19" s="107"/>
      <c r="D19" s="108">
        <f>SUM(D9:D18)</f>
        <v>36737</v>
      </c>
      <c r="E19" s="332">
        <f>SUM(E9:E18)</f>
        <v>36186.300000000003</v>
      </c>
      <c r="F19" s="108">
        <f>SUM(F9:F18)</f>
        <v>34186.5</v>
      </c>
      <c r="G19" s="108">
        <f t="shared" ref="G19" si="2">SUM(G9:G18)</f>
        <v>1998.8999999999978</v>
      </c>
      <c r="H19" s="108"/>
      <c r="I19" s="109"/>
      <c r="J19" s="110"/>
      <c r="K19" s="111"/>
      <c r="L19" s="112"/>
      <c r="M19" s="113"/>
      <c r="N19" s="114"/>
      <c r="O19" s="115"/>
      <c r="Q19" s="117"/>
      <c r="R19" s="116">
        <f>2760+114</f>
        <v>2874</v>
      </c>
    </row>
    <row r="20" spans="1:22" s="125" customFormat="1" ht="26.25" customHeight="1" x14ac:dyDescent="0.25">
      <c r="A20" s="80" t="s">
        <v>297</v>
      </c>
      <c r="B20" s="81" t="s">
        <v>298</v>
      </c>
      <c r="C20" s="81"/>
      <c r="D20" s="118"/>
      <c r="E20" s="118"/>
      <c r="F20" s="118"/>
      <c r="G20" s="119"/>
      <c r="H20" s="118"/>
      <c r="I20" s="84"/>
      <c r="J20" s="85"/>
      <c r="K20" s="120"/>
      <c r="L20" s="121"/>
      <c r="M20" s="122"/>
      <c r="N20" s="123"/>
      <c r="O20" s="124"/>
      <c r="Q20" s="91"/>
    </row>
    <row r="21" spans="1:22" s="128" customFormat="1" ht="26.25" customHeight="1" x14ac:dyDescent="0.2">
      <c r="A21" s="126"/>
      <c r="B21" s="127" t="s">
        <v>299</v>
      </c>
      <c r="C21" s="127"/>
      <c r="E21" s="129"/>
      <c r="F21" s="129"/>
      <c r="G21" s="119"/>
      <c r="H21" s="129"/>
      <c r="I21" s="130"/>
      <c r="J21" s="131"/>
      <c r="K21" s="132"/>
      <c r="L21" s="133"/>
      <c r="M21" s="134"/>
      <c r="N21" s="135"/>
      <c r="O21" s="102">
        <f t="shared" ref="O21:O29" si="3">SUM(K21:N21)</f>
        <v>0</v>
      </c>
      <c r="Q21" s="104">
        <f t="shared" ref="Q21:Q29" si="4">+O21-F21</f>
        <v>0</v>
      </c>
      <c r="S21" s="128">
        <f>580+600+545+4925+5000+810+5025+4975</f>
        <v>22460</v>
      </c>
    </row>
    <row r="22" spans="1:22" s="146" customFormat="1" ht="26.25" customHeight="1" x14ac:dyDescent="0.2">
      <c r="A22" s="333">
        <v>1</v>
      </c>
      <c r="B22" s="93" t="s">
        <v>300</v>
      </c>
      <c r="C22" s="94" t="s">
        <v>301</v>
      </c>
      <c r="D22" s="129">
        <f>50+50+40</f>
        <v>140</v>
      </c>
      <c r="E22" s="95">
        <f>+'[172]madhura details'!I10</f>
        <v>85</v>
      </c>
      <c r="F22" s="95"/>
      <c r="G22" s="96">
        <v>69</v>
      </c>
      <c r="H22" s="95"/>
      <c r="I22" s="97">
        <v>4474</v>
      </c>
      <c r="J22" s="98"/>
      <c r="K22" s="99"/>
      <c r="L22" s="100"/>
      <c r="M22" s="95"/>
      <c r="N22" s="101"/>
      <c r="O22" s="138">
        <f t="shared" si="3"/>
        <v>0</v>
      </c>
      <c r="P22" s="146">
        <f>+VLOOKUP(B22,'[171]m codes'!$A:$B,2,0)</f>
        <v>200030286</v>
      </c>
      <c r="Q22" s="95">
        <f t="shared" si="4"/>
        <v>0</v>
      </c>
      <c r="S22" s="146">
        <f>480+792+1476+12</f>
        <v>2760</v>
      </c>
    </row>
    <row r="23" spans="1:22" s="103" customFormat="1" ht="26.25" customHeight="1" x14ac:dyDescent="0.2">
      <c r="A23" s="92">
        <f>+A22+1</f>
        <v>2</v>
      </c>
      <c r="B23" s="93" t="s">
        <v>302</v>
      </c>
      <c r="C23" s="94" t="s">
        <v>301</v>
      </c>
      <c r="D23" s="95"/>
      <c r="E23" s="95"/>
      <c r="F23" s="95"/>
      <c r="G23" s="96"/>
      <c r="H23" s="95"/>
      <c r="I23" s="97"/>
      <c r="J23" s="98"/>
      <c r="K23" s="99"/>
      <c r="L23" s="100"/>
      <c r="M23" s="95"/>
      <c r="N23" s="101"/>
      <c r="O23" s="102">
        <f t="shared" si="3"/>
        <v>0</v>
      </c>
      <c r="P23" s="103">
        <f>+VLOOKUP(B23,'[171]m codes'!$A:$B,2,0)</f>
        <v>200030287</v>
      </c>
      <c r="Q23" s="140">
        <f t="shared" si="4"/>
        <v>0</v>
      </c>
      <c r="S23" s="103">
        <f>600+1320+1560+12</f>
        <v>3492</v>
      </c>
      <c r="T23" s="105">
        <f>+D15</f>
        <v>4932</v>
      </c>
      <c r="U23" s="334">
        <f>+T23-S23</f>
        <v>1440</v>
      </c>
      <c r="V23" s="105">
        <f>+U23-206</f>
        <v>1234</v>
      </c>
    </row>
    <row r="24" spans="1:22" s="103" customFormat="1" ht="26.25" customHeight="1" x14ac:dyDescent="0.2">
      <c r="A24" s="92">
        <f t="shared" ref="A24:A30" si="5">+A23+1</f>
        <v>3</v>
      </c>
      <c r="B24" s="93" t="s">
        <v>303</v>
      </c>
      <c r="C24" s="94" t="s">
        <v>301</v>
      </c>
      <c r="D24" s="95"/>
      <c r="E24" s="95"/>
      <c r="F24" s="95"/>
      <c r="G24" s="96"/>
      <c r="H24" s="95"/>
      <c r="I24" s="97"/>
      <c r="J24" s="98"/>
      <c r="K24" s="99"/>
      <c r="L24" s="100"/>
      <c r="M24" s="95"/>
      <c r="N24" s="101"/>
      <c r="O24" s="102">
        <f t="shared" si="3"/>
        <v>0</v>
      </c>
      <c r="P24" s="103">
        <f>+VLOOKUP(B24,'[171]m codes'!$A:$B,2,0)</f>
        <v>200030288</v>
      </c>
      <c r="Q24" s="140">
        <f t="shared" si="4"/>
        <v>0</v>
      </c>
      <c r="S24" s="103">
        <f>1920+888+912+696</f>
        <v>4416</v>
      </c>
      <c r="U24" s="146"/>
    </row>
    <row r="25" spans="1:22" s="103" customFormat="1" ht="26.25" customHeight="1" x14ac:dyDescent="0.2">
      <c r="A25" s="92">
        <f t="shared" si="5"/>
        <v>4</v>
      </c>
      <c r="B25" s="93" t="s">
        <v>304</v>
      </c>
      <c r="C25" s="94" t="s">
        <v>301</v>
      </c>
      <c r="D25" s="95"/>
      <c r="E25" s="95"/>
      <c r="F25" s="95"/>
      <c r="G25" s="96"/>
      <c r="H25" s="95"/>
      <c r="I25" s="97"/>
      <c r="J25" s="98"/>
      <c r="K25" s="99"/>
      <c r="L25" s="100"/>
      <c r="M25" s="95"/>
      <c r="N25" s="101"/>
      <c r="O25" s="102">
        <f t="shared" si="3"/>
        <v>0</v>
      </c>
      <c r="P25" s="103">
        <f>+VLOOKUP(B25,'[171]m codes'!$A:$B,2,0)</f>
        <v>200030289</v>
      </c>
      <c r="Q25" s="140">
        <f t="shared" si="4"/>
        <v>0</v>
      </c>
      <c r="U25" s="146"/>
    </row>
    <row r="26" spans="1:22" s="103" customFormat="1" ht="26.25" customHeight="1" x14ac:dyDescent="0.2">
      <c r="A26" s="92">
        <f t="shared" si="5"/>
        <v>5</v>
      </c>
      <c r="B26" s="93" t="s">
        <v>305</v>
      </c>
      <c r="C26" s="94" t="s">
        <v>301</v>
      </c>
      <c r="D26" s="95"/>
      <c r="E26" s="95"/>
      <c r="F26" s="95"/>
      <c r="G26" s="96"/>
      <c r="H26" s="95"/>
      <c r="I26" s="97">
        <v>4474</v>
      </c>
      <c r="J26" s="98"/>
      <c r="K26" s="99"/>
      <c r="L26" s="100"/>
      <c r="M26" s="95"/>
      <c r="N26" s="101"/>
      <c r="O26" s="102">
        <f t="shared" si="3"/>
        <v>0</v>
      </c>
      <c r="P26" s="103">
        <f>+VLOOKUP(B26,'[171]m codes'!$A:$B,2,0)</f>
        <v>200032212</v>
      </c>
      <c r="Q26" s="140">
        <f t="shared" si="4"/>
        <v>0</v>
      </c>
      <c r="S26" s="103">
        <f>140-85</f>
        <v>55</v>
      </c>
      <c r="U26" s="146"/>
    </row>
    <row r="27" spans="1:22" s="103" customFormat="1" ht="26.25" customHeight="1" x14ac:dyDescent="0.2">
      <c r="A27" s="92">
        <f t="shared" si="5"/>
        <v>6</v>
      </c>
      <c r="B27" s="93" t="s">
        <v>306</v>
      </c>
      <c r="C27" s="94" t="s">
        <v>301</v>
      </c>
      <c r="D27" s="95"/>
      <c r="E27" s="95"/>
      <c r="F27" s="95"/>
      <c r="G27" s="96"/>
      <c r="H27" s="95"/>
      <c r="I27" s="97"/>
      <c r="J27" s="98"/>
      <c r="K27" s="99"/>
      <c r="L27" s="100"/>
      <c r="M27" s="95"/>
      <c r="N27" s="101"/>
      <c r="O27" s="102">
        <f t="shared" si="3"/>
        <v>0</v>
      </c>
      <c r="P27" s="103">
        <f>+VLOOKUP(B27,'[171]m codes'!$A:$B,2,0)</f>
        <v>200030291</v>
      </c>
      <c r="Q27" s="140">
        <f t="shared" si="4"/>
        <v>0</v>
      </c>
      <c r="U27" s="146"/>
    </row>
    <row r="28" spans="1:22" s="103" customFormat="1" ht="26.25" customHeight="1" x14ac:dyDescent="0.2">
      <c r="A28" s="92">
        <f t="shared" si="5"/>
        <v>7</v>
      </c>
      <c r="B28" s="93" t="s">
        <v>307</v>
      </c>
      <c r="C28" s="94" t="s">
        <v>301</v>
      </c>
      <c r="D28" s="95"/>
      <c r="E28" s="95"/>
      <c r="F28" s="95"/>
      <c r="G28" s="96"/>
      <c r="H28" s="95"/>
      <c r="I28" s="97"/>
      <c r="J28" s="98"/>
      <c r="K28" s="99"/>
      <c r="L28" s="100"/>
      <c r="M28" s="95"/>
      <c r="N28" s="101"/>
      <c r="O28" s="102">
        <f t="shared" si="3"/>
        <v>0</v>
      </c>
      <c r="P28" s="103">
        <f>+VLOOKUP(B28,'[171]m codes'!$A:$B,2,0)</f>
        <v>200030293</v>
      </c>
      <c r="Q28" s="140">
        <f t="shared" si="4"/>
        <v>0</v>
      </c>
      <c r="T28" s="103">
        <f>140-85</f>
        <v>55</v>
      </c>
      <c r="U28" s="146"/>
    </row>
    <row r="29" spans="1:22" s="103" customFormat="1" ht="26.25" customHeight="1" x14ac:dyDescent="0.2">
      <c r="A29" s="92">
        <f t="shared" si="5"/>
        <v>8</v>
      </c>
      <c r="B29" s="93" t="s">
        <v>308</v>
      </c>
      <c r="C29" s="94" t="s">
        <v>301</v>
      </c>
      <c r="D29" s="95"/>
      <c r="E29" s="95"/>
      <c r="F29" s="95"/>
      <c r="G29" s="96"/>
      <c r="H29" s="95"/>
      <c r="I29" s="97"/>
      <c r="J29" s="98"/>
      <c r="K29" s="99"/>
      <c r="L29" s="100"/>
      <c r="M29" s="95"/>
      <c r="N29" s="101"/>
      <c r="O29" s="102">
        <f t="shared" si="3"/>
        <v>0</v>
      </c>
      <c r="P29" s="103">
        <f>+VLOOKUP(B29,'[171]m codes'!$A:$B,2,0)</f>
        <v>200030300</v>
      </c>
      <c r="Q29" s="104">
        <f t="shared" si="4"/>
        <v>0</v>
      </c>
      <c r="U29" s="146"/>
    </row>
    <row r="30" spans="1:22" s="103" customFormat="1" ht="26.25" customHeight="1" x14ac:dyDescent="0.2">
      <c r="A30" s="92">
        <f t="shared" si="5"/>
        <v>9</v>
      </c>
      <c r="B30" s="93" t="s">
        <v>1145</v>
      </c>
      <c r="C30" s="94" t="s">
        <v>301</v>
      </c>
      <c r="D30" s="95">
        <v>1</v>
      </c>
      <c r="E30" s="95"/>
      <c r="F30" s="95"/>
      <c r="G30" s="96"/>
      <c r="H30" s="95"/>
      <c r="I30" s="97"/>
      <c r="J30" s="98"/>
      <c r="K30" s="99"/>
      <c r="L30" s="100"/>
      <c r="M30" s="95"/>
      <c r="N30" s="101"/>
      <c r="O30" s="102"/>
      <c r="Q30" s="104"/>
      <c r="U30" s="146"/>
    </row>
    <row r="31" spans="1:22" s="116" customFormat="1" ht="26.25" customHeight="1" x14ac:dyDescent="0.25">
      <c r="A31" s="106"/>
      <c r="B31" s="107" t="s">
        <v>296</v>
      </c>
      <c r="C31" s="107"/>
      <c r="D31" s="108"/>
      <c r="E31" s="108"/>
      <c r="F31" s="108"/>
      <c r="G31" s="141"/>
      <c r="H31" s="108"/>
      <c r="I31" s="109"/>
      <c r="J31" s="110"/>
      <c r="K31" s="111"/>
      <c r="L31" s="112"/>
      <c r="M31" s="113"/>
      <c r="N31" s="114"/>
      <c r="O31" s="115"/>
      <c r="Q31" s="117"/>
    </row>
    <row r="32" spans="1:22" ht="26.25" customHeight="1" x14ac:dyDescent="0.25">
      <c r="A32" s="126" t="s">
        <v>309</v>
      </c>
      <c r="B32" s="127" t="s">
        <v>310</v>
      </c>
      <c r="C32" s="127"/>
      <c r="D32" s="129"/>
      <c r="E32" s="129"/>
      <c r="F32" s="129"/>
      <c r="G32" s="119"/>
      <c r="H32" s="129"/>
      <c r="I32" s="130"/>
      <c r="J32" s="131"/>
      <c r="K32" s="132"/>
      <c r="L32" s="133"/>
      <c r="M32" s="134"/>
      <c r="N32" s="135"/>
      <c r="O32" s="142"/>
      <c r="Q32" s="104">
        <f t="shared" ref="Q32:Q65" si="6">+O32-F32</f>
        <v>0</v>
      </c>
    </row>
    <row r="33" spans="1:17" s="103" customFormat="1" ht="26.25" customHeight="1" x14ac:dyDescent="0.2">
      <c r="A33" s="92">
        <v>1</v>
      </c>
      <c r="B33" s="93" t="s">
        <v>311</v>
      </c>
      <c r="C33" s="94" t="s">
        <v>301</v>
      </c>
      <c r="D33" s="95"/>
      <c r="E33" s="95"/>
      <c r="F33" s="95"/>
      <c r="G33" s="96"/>
      <c r="H33" s="95"/>
      <c r="I33" s="97">
        <v>4474</v>
      </c>
      <c r="J33" s="98"/>
      <c r="K33" s="99"/>
      <c r="L33" s="100"/>
      <c r="M33" s="95"/>
      <c r="N33" s="101"/>
      <c r="O33" s="102">
        <f t="shared" ref="O33:O65" si="7">SUM(K33:N33)</f>
        <v>0</v>
      </c>
      <c r="P33" s="103">
        <f>+VLOOKUP(B33,'[171]m codes'!$A:$B,2,0)</f>
        <v>200032593</v>
      </c>
      <c r="Q33" s="104">
        <f t="shared" si="6"/>
        <v>0</v>
      </c>
    </row>
    <row r="34" spans="1:17" s="103" customFormat="1" ht="26.25" customHeight="1" x14ac:dyDescent="0.2">
      <c r="A34" s="92">
        <f>+A33+1</f>
        <v>2</v>
      </c>
      <c r="B34" s="93" t="s">
        <v>312</v>
      </c>
      <c r="C34" s="94" t="s">
        <v>301</v>
      </c>
      <c r="D34" s="95"/>
      <c r="E34" s="95"/>
      <c r="F34" s="95"/>
      <c r="G34" s="96"/>
      <c r="H34" s="95"/>
      <c r="I34" s="97"/>
      <c r="J34" s="98"/>
      <c r="K34" s="99"/>
      <c r="L34" s="100"/>
      <c r="M34" s="95"/>
      <c r="N34" s="101"/>
      <c r="O34" s="102">
        <f t="shared" si="7"/>
        <v>0</v>
      </c>
      <c r="P34" s="103">
        <f>+VLOOKUP(B34,'[171]m codes'!$A:$B,2,0)</f>
        <v>200032575</v>
      </c>
      <c r="Q34" s="104">
        <f t="shared" si="6"/>
        <v>0</v>
      </c>
    </row>
    <row r="35" spans="1:17" s="103" customFormat="1" ht="26.25" customHeight="1" x14ac:dyDescent="0.2">
      <c r="A35" s="92">
        <f t="shared" ref="A35:A64" si="8">+A34+1</f>
        <v>3</v>
      </c>
      <c r="B35" s="93" t="s">
        <v>313</v>
      </c>
      <c r="C35" s="94" t="s">
        <v>301</v>
      </c>
      <c r="D35" s="95"/>
      <c r="E35" s="95"/>
      <c r="F35" s="95"/>
      <c r="G35" s="96"/>
      <c r="H35" s="95"/>
      <c r="I35" s="97"/>
      <c r="J35" s="98"/>
      <c r="K35" s="99"/>
      <c r="L35" s="100"/>
      <c r="M35" s="95"/>
      <c r="N35" s="101"/>
      <c r="O35" s="102">
        <f t="shared" si="7"/>
        <v>0</v>
      </c>
      <c r="P35" s="103">
        <f>+VLOOKUP(B35,'[171]m codes'!$A:$B,2,0)</f>
        <v>200032202</v>
      </c>
      <c r="Q35" s="104">
        <f t="shared" si="6"/>
        <v>0</v>
      </c>
    </row>
    <row r="36" spans="1:17" s="103" customFormat="1" ht="26.25" customHeight="1" x14ac:dyDescent="0.2">
      <c r="A36" s="92">
        <f t="shared" si="8"/>
        <v>4</v>
      </c>
      <c r="B36" s="93" t="s">
        <v>314</v>
      </c>
      <c r="C36" s="94" t="s">
        <v>301</v>
      </c>
      <c r="D36" s="95"/>
      <c r="E36" s="95"/>
      <c r="F36" s="95"/>
      <c r="G36" s="96"/>
      <c r="H36" s="95"/>
      <c r="I36" s="97">
        <v>4474</v>
      </c>
      <c r="J36" s="98"/>
      <c r="K36" s="99"/>
      <c r="L36" s="100"/>
      <c r="M36" s="95"/>
      <c r="N36" s="101"/>
      <c r="O36" s="102">
        <f t="shared" si="7"/>
        <v>0</v>
      </c>
      <c r="P36" s="103">
        <f>+VLOOKUP(B36,'[171]m codes'!$A:$B,2,0)</f>
        <v>200032233</v>
      </c>
      <c r="Q36" s="104">
        <f t="shared" si="6"/>
        <v>0</v>
      </c>
    </row>
    <row r="37" spans="1:17" s="103" customFormat="1" ht="26.25" customHeight="1" x14ac:dyDescent="0.2">
      <c r="A37" s="92">
        <f t="shared" si="8"/>
        <v>5</v>
      </c>
      <c r="B37" s="93" t="s">
        <v>315</v>
      </c>
      <c r="C37" s="94" t="s">
        <v>301</v>
      </c>
      <c r="D37" s="95"/>
      <c r="E37" s="95"/>
      <c r="F37" s="95"/>
      <c r="G37" s="96"/>
      <c r="H37" s="95"/>
      <c r="I37" s="97"/>
      <c r="J37" s="98"/>
      <c r="K37" s="99"/>
      <c r="L37" s="100"/>
      <c r="M37" s="95"/>
      <c r="N37" s="101"/>
      <c r="O37" s="102">
        <f t="shared" si="7"/>
        <v>0</v>
      </c>
      <c r="P37" s="103">
        <f>+VLOOKUP(B37,'[171]m codes'!$A:$B,2,0)</f>
        <v>200032203</v>
      </c>
      <c r="Q37" s="104">
        <f t="shared" si="6"/>
        <v>0</v>
      </c>
    </row>
    <row r="38" spans="1:17" s="103" customFormat="1" ht="26.25" customHeight="1" x14ac:dyDescent="0.2">
      <c r="A38" s="92">
        <f t="shared" si="8"/>
        <v>6</v>
      </c>
      <c r="B38" s="93" t="s">
        <v>316</v>
      </c>
      <c r="C38" s="94" t="s">
        <v>301</v>
      </c>
      <c r="D38" s="95"/>
      <c r="E38" s="95"/>
      <c r="F38" s="95"/>
      <c r="G38" s="96"/>
      <c r="H38" s="95"/>
      <c r="I38" s="97"/>
      <c r="J38" s="98"/>
      <c r="K38" s="99"/>
      <c r="L38" s="100"/>
      <c r="M38" s="95"/>
      <c r="N38" s="101"/>
      <c r="O38" s="102">
        <f t="shared" si="7"/>
        <v>0</v>
      </c>
      <c r="P38" s="103">
        <f>+VLOOKUP(B38,'[171]m codes'!$A:$B,2,0)</f>
        <v>200032204</v>
      </c>
      <c r="Q38" s="104">
        <f t="shared" si="6"/>
        <v>0</v>
      </c>
    </row>
    <row r="39" spans="1:17" s="103" customFormat="1" ht="26.25" customHeight="1" x14ac:dyDescent="0.2">
      <c r="A39" s="92">
        <f t="shared" si="8"/>
        <v>7</v>
      </c>
      <c r="B39" s="93" t="s">
        <v>317</v>
      </c>
      <c r="C39" s="94" t="s">
        <v>301</v>
      </c>
      <c r="D39" s="95"/>
      <c r="E39" s="95"/>
      <c r="F39" s="95"/>
      <c r="G39" s="96"/>
      <c r="H39" s="95"/>
      <c r="I39" s="97">
        <v>4474</v>
      </c>
      <c r="J39" s="98"/>
      <c r="K39" s="99"/>
      <c r="L39" s="100"/>
      <c r="M39" s="95"/>
      <c r="N39" s="101"/>
      <c r="O39" s="102">
        <f t="shared" si="7"/>
        <v>0</v>
      </c>
      <c r="P39" s="103">
        <f>+VLOOKUP(B39,'[171]m codes'!$A:$B,2,0)</f>
        <v>200032234</v>
      </c>
      <c r="Q39" s="104">
        <f t="shared" si="6"/>
        <v>0</v>
      </c>
    </row>
    <row r="40" spans="1:17" s="103" customFormat="1" ht="26.25" customHeight="1" x14ac:dyDescent="0.2">
      <c r="A40" s="92">
        <f t="shared" si="8"/>
        <v>8</v>
      </c>
      <c r="B40" s="93" t="s">
        <v>318</v>
      </c>
      <c r="C40" s="94" t="s">
        <v>301</v>
      </c>
      <c r="D40" s="95"/>
      <c r="E40" s="95"/>
      <c r="F40" s="95"/>
      <c r="G40" s="96"/>
      <c r="H40" s="95"/>
      <c r="I40" s="97"/>
      <c r="J40" s="98"/>
      <c r="K40" s="99"/>
      <c r="L40" s="100"/>
      <c r="M40" s="95"/>
      <c r="N40" s="101"/>
      <c r="O40" s="102">
        <f t="shared" si="7"/>
        <v>0</v>
      </c>
      <c r="P40" s="103">
        <f>+VLOOKUP(B40,'[171]m codes'!$A:$B,2,0)</f>
        <v>200032205</v>
      </c>
      <c r="Q40" s="104">
        <f t="shared" si="6"/>
        <v>0</v>
      </c>
    </row>
    <row r="41" spans="1:17" s="103" customFormat="1" ht="26.25" customHeight="1" x14ac:dyDescent="0.2">
      <c r="A41" s="92">
        <f t="shared" si="8"/>
        <v>9</v>
      </c>
      <c r="B41" s="93" t="s">
        <v>319</v>
      </c>
      <c r="C41" s="94" t="s">
        <v>301</v>
      </c>
      <c r="D41" s="95"/>
      <c r="E41" s="95"/>
      <c r="F41" s="95"/>
      <c r="G41" s="96"/>
      <c r="H41" s="95"/>
      <c r="I41" s="97"/>
      <c r="J41" s="98"/>
      <c r="K41" s="99"/>
      <c r="L41" s="100"/>
      <c r="M41" s="95"/>
      <c r="N41" s="101"/>
      <c r="O41" s="102">
        <f t="shared" si="7"/>
        <v>0</v>
      </c>
      <c r="P41" s="103">
        <f>+VLOOKUP(B41,'[171]m codes'!$A:$B,2,0)</f>
        <v>200032206</v>
      </c>
      <c r="Q41" s="104">
        <f t="shared" si="6"/>
        <v>0</v>
      </c>
    </row>
    <row r="42" spans="1:17" s="103" customFormat="1" ht="26.25" customHeight="1" x14ac:dyDescent="0.2">
      <c r="A42" s="92">
        <f t="shared" si="8"/>
        <v>10</v>
      </c>
      <c r="B42" s="93" t="s">
        <v>320</v>
      </c>
      <c r="C42" s="94" t="s">
        <v>301</v>
      </c>
      <c r="D42" s="95"/>
      <c r="E42" s="95"/>
      <c r="F42" s="95"/>
      <c r="G42" s="96"/>
      <c r="H42" s="95"/>
      <c r="I42" s="97">
        <v>4474</v>
      </c>
      <c r="J42" s="98"/>
      <c r="K42" s="99"/>
      <c r="L42" s="100"/>
      <c r="M42" s="95"/>
      <c r="N42" s="101"/>
      <c r="O42" s="102">
        <f t="shared" si="7"/>
        <v>0</v>
      </c>
      <c r="P42" s="103">
        <f>+VLOOKUP(B42,'[171]m codes'!$A:$B,2,0)</f>
        <v>200032207</v>
      </c>
      <c r="Q42" s="104">
        <f t="shared" si="6"/>
        <v>0</v>
      </c>
    </row>
    <row r="43" spans="1:17" s="103" customFormat="1" ht="26.25" customHeight="1" x14ac:dyDescent="0.2">
      <c r="A43" s="92">
        <f t="shared" si="8"/>
        <v>11</v>
      </c>
      <c r="B43" s="93" t="s">
        <v>321</v>
      </c>
      <c r="C43" s="94" t="s">
        <v>301</v>
      </c>
      <c r="D43" s="95"/>
      <c r="E43" s="95"/>
      <c r="F43" s="95"/>
      <c r="G43" s="96"/>
      <c r="H43" s="95"/>
      <c r="I43" s="97"/>
      <c r="J43" s="98"/>
      <c r="K43" s="99"/>
      <c r="L43" s="100"/>
      <c r="M43" s="95"/>
      <c r="N43" s="101"/>
      <c r="O43" s="102">
        <f t="shared" si="7"/>
        <v>0</v>
      </c>
      <c r="P43" s="103">
        <f>+VLOOKUP(B43,'[171]m codes'!$A:$B,2,0)</f>
        <v>200032235</v>
      </c>
      <c r="Q43" s="104">
        <f t="shared" si="6"/>
        <v>0</v>
      </c>
    </row>
    <row r="44" spans="1:17" s="103" customFormat="1" ht="26.25" customHeight="1" x14ac:dyDescent="0.2">
      <c r="A44" s="92">
        <f t="shared" si="8"/>
        <v>12</v>
      </c>
      <c r="B44" s="93" t="s">
        <v>322</v>
      </c>
      <c r="C44" s="94" t="s">
        <v>301</v>
      </c>
      <c r="D44" s="95"/>
      <c r="E44" s="95"/>
      <c r="F44" s="95"/>
      <c r="G44" s="96"/>
      <c r="H44" s="95"/>
      <c r="I44" s="97"/>
      <c r="J44" s="98"/>
      <c r="K44" s="99"/>
      <c r="L44" s="100"/>
      <c r="M44" s="95"/>
      <c r="N44" s="101"/>
      <c r="O44" s="102">
        <f t="shared" si="7"/>
        <v>0</v>
      </c>
      <c r="P44" s="103">
        <f>+VLOOKUP(B44,'[171]m codes'!$A:$B,2,0)</f>
        <v>200032208</v>
      </c>
      <c r="Q44" s="104">
        <f t="shared" si="6"/>
        <v>0</v>
      </c>
    </row>
    <row r="45" spans="1:17" s="103" customFormat="1" ht="26.25" customHeight="1" x14ac:dyDescent="0.2">
      <c r="A45" s="92">
        <f t="shared" si="8"/>
        <v>13</v>
      </c>
      <c r="B45" s="93" t="s">
        <v>323</v>
      </c>
      <c r="C45" s="94" t="s">
        <v>301</v>
      </c>
      <c r="D45" s="95"/>
      <c r="E45" s="95"/>
      <c r="F45" s="95"/>
      <c r="G45" s="96"/>
      <c r="H45" s="95"/>
      <c r="I45" s="97">
        <v>4474</v>
      </c>
      <c r="J45" s="98"/>
      <c r="K45" s="99"/>
      <c r="L45" s="100"/>
      <c r="M45" s="95"/>
      <c r="N45" s="101"/>
      <c r="O45" s="102">
        <f t="shared" si="7"/>
        <v>0</v>
      </c>
      <c r="P45" s="103">
        <f>+VLOOKUP(B45,'[171]m codes'!$A:$B,2,0)</f>
        <v>200032209</v>
      </c>
      <c r="Q45" s="104">
        <f t="shared" si="6"/>
        <v>0</v>
      </c>
    </row>
    <row r="46" spans="1:17" s="103" customFormat="1" ht="26.25" customHeight="1" x14ac:dyDescent="0.2">
      <c r="A46" s="92">
        <f t="shared" si="8"/>
        <v>14</v>
      </c>
      <c r="B46" s="93" t="s">
        <v>324</v>
      </c>
      <c r="C46" s="94" t="s">
        <v>301</v>
      </c>
      <c r="D46" s="95"/>
      <c r="E46" s="95"/>
      <c r="F46" s="95"/>
      <c r="G46" s="96"/>
      <c r="H46" s="95"/>
      <c r="I46" s="97"/>
      <c r="J46" s="98"/>
      <c r="K46" s="99"/>
      <c r="L46" s="100"/>
      <c r="M46" s="95"/>
      <c r="N46" s="101"/>
      <c r="O46" s="102">
        <f t="shared" si="7"/>
        <v>0</v>
      </c>
      <c r="P46" s="103">
        <f>+VLOOKUP(B46,'[171]m codes'!$A:$B,2,0)</f>
        <v>200032210</v>
      </c>
      <c r="Q46" s="104">
        <f t="shared" si="6"/>
        <v>0</v>
      </c>
    </row>
    <row r="47" spans="1:17" s="103" customFormat="1" ht="26.25" customHeight="1" x14ac:dyDescent="0.2">
      <c r="A47" s="92">
        <f t="shared" si="8"/>
        <v>15</v>
      </c>
      <c r="B47" s="93" t="s">
        <v>325</v>
      </c>
      <c r="C47" s="94" t="s">
        <v>301</v>
      </c>
      <c r="D47" s="95"/>
      <c r="E47" s="95"/>
      <c r="F47" s="95"/>
      <c r="G47" s="96"/>
      <c r="H47" s="95"/>
      <c r="I47" s="97"/>
      <c r="J47" s="98"/>
      <c r="K47" s="99"/>
      <c r="L47" s="100"/>
      <c r="M47" s="95"/>
      <c r="N47" s="101"/>
      <c r="O47" s="102">
        <f t="shared" si="7"/>
        <v>0</v>
      </c>
      <c r="P47" s="103">
        <f>+VLOOKUP(B47,'[171]m codes'!$A:$B,2,0)</f>
        <v>200032211</v>
      </c>
      <c r="Q47" s="104">
        <f t="shared" si="6"/>
        <v>0</v>
      </c>
    </row>
    <row r="48" spans="1:17" s="103" customFormat="1" ht="26.25" customHeight="1" x14ac:dyDescent="0.2">
      <c r="A48" s="92">
        <f t="shared" si="8"/>
        <v>16</v>
      </c>
      <c r="B48" s="93" t="s">
        <v>326</v>
      </c>
      <c r="C48" s="94" t="s">
        <v>301</v>
      </c>
      <c r="D48" s="95"/>
      <c r="E48" s="95"/>
      <c r="F48" s="95"/>
      <c r="G48" s="96"/>
      <c r="H48" s="95"/>
      <c r="I48" s="97">
        <v>4474</v>
      </c>
      <c r="J48" s="98"/>
      <c r="K48" s="99"/>
      <c r="L48" s="100"/>
      <c r="M48" s="95"/>
      <c r="N48" s="101"/>
      <c r="O48" s="102">
        <f t="shared" si="7"/>
        <v>0</v>
      </c>
      <c r="P48" s="103">
        <f>+VLOOKUP(B48,'[171]m codes'!$A:$B,2,0)</f>
        <v>200032236</v>
      </c>
      <c r="Q48" s="104">
        <f t="shared" si="6"/>
        <v>0</v>
      </c>
    </row>
    <row r="49" spans="1:17" s="103" customFormat="1" ht="26.25" customHeight="1" x14ac:dyDescent="0.2">
      <c r="A49" s="92">
        <f t="shared" si="8"/>
        <v>17</v>
      </c>
      <c r="B49" s="93" t="s">
        <v>327</v>
      </c>
      <c r="C49" s="94" t="s">
        <v>301</v>
      </c>
      <c r="D49" s="95">
        <f>5+5</f>
        <v>10</v>
      </c>
      <c r="E49" s="95">
        <v>5</v>
      </c>
      <c r="F49" s="95">
        <v>5</v>
      </c>
      <c r="G49" s="96">
        <v>5</v>
      </c>
      <c r="H49" s="95"/>
      <c r="I49" s="97"/>
      <c r="J49" s="98"/>
      <c r="K49" s="99"/>
      <c r="L49" s="100"/>
      <c r="M49" s="95"/>
      <c r="N49" s="101"/>
      <c r="O49" s="102">
        <f t="shared" si="7"/>
        <v>0</v>
      </c>
      <c r="P49" s="103">
        <f>+VLOOKUP(B49,'[171]m codes'!$A:$B,2,0)</f>
        <v>200032213</v>
      </c>
      <c r="Q49" s="140">
        <f t="shared" si="6"/>
        <v>-5</v>
      </c>
    </row>
    <row r="50" spans="1:17" s="103" customFormat="1" ht="26.25" customHeight="1" x14ac:dyDescent="0.2">
      <c r="A50" s="92">
        <f t="shared" si="8"/>
        <v>18</v>
      </c>
      <c r="B50" s="93" t="s">
        <v>328</v>
      </c>
      <c r="C50" s="94" t="s">
        <v>301</v>
      </c>
      <c r="D50" s="95"/>
      <c r="E50" s="95"/>
      <c r="F50" s="95"/>
      <c r="G50" s="96"/>
      <c r="H50" s="95"/>
      <c r="I50" s="97"/>
      <c r="J50" s="98"/>
      <c r="K50" s="99"/>
      <c r="L50" s="100"/>
      <c r="M50" s="95"/>
      <c r="N50" s="101"/>
      <c r="O50" s="102">
        <f t="shared" si="7"/>
        <v>0</v>
      </c>
      <c r="P50" s="103">
        <f>+VLOOKUP(B50,'[171]m codes'!$A:$B,2,0)</f>
        <v>200032214</v>
      </c>
      <c r="Q50" s="104">
        <f t="shared" si="6"/>
        <v>0</v>
      </c>
    </row>
    <row r="51" spans="1:17" s="103" customFormat="1" ht="26.25" customHeight="1" x14ac:dyDescent="0.2">
      <c r="A51" s="92">
        <f t="shared" si="8"/>
        <v>19</v>
      </c>
      <c r="B51" s="93" t="s">
        <v>329</v>
      </c>
      <c r="C51" s="94" t="s">
        <v>301</v>
      </c>
      <c r="D51" s="95"/>
      <c r="E51" s="95"/>
      <c r="F51" s="95"/>
      <c r="G51" s="96"/>
      <c r="H51" s="95"/>
      <c r="I51" s="97">
        <v>4474</v>
      </c>
      <c r="J51" s="98"/>
      <c r="K51" s="99"/>
      <c r="L51" s="100"/>
      <c r="M51" s="95"/>
      <c r="N51" s="101"/>
      <c r="O51" s="102">
        <f t="shared" si="7"/>
        <v>0</v>
      </c>
      <c r="P51" s="103">
        <f>+VLOOKUP(B51,'[171]m codes'!$A:$B,2,0)</f>
        <v>200032215</v>
      </c>
      <c r="Q51" s="104">
        <f t="shared" si="6"/>
        <v>0</v>
      </c>
    </row>
    <row r="52" spans="1:17" s="103" customFormat="1" ht="26.25" customHeight="1" x14ac:dyDescent="0.2">
      <c r="A52" s="92">
        <f t="shared" si="8"/>
        <v>20</v>
      </c>
      <c r="B52" s="93" t="s">
        <v>330</v>
      </c>
      <c r="C52" s="94" t="s">
        <v>301</v>
      </c>
      <c r="D52" s="95"/>
      <c r="E52" s="95"/>
      <c r="F52" s="95"/>
      <c r="G52" s="96"/>
      <c r="H52" s="95"/>
      <c r="I52" s="97"/>
      <c r="J52" s="98"/>
      <c r="K52" s="99"/>
      <c r="L52" s="100"/>
      <c r="M52" s="95"/>
      <c r="N52" s="101"/>
      <c r="O52" s="102">
        <f t="shared" si="7"/>
        <v>0</v>
      </c>
      <c r="P52" s="103">
        <f>+VLOOKUP(B52,'[171]m codes'!$A:$B,2,0)</f>
        <v>200032216</v>
      </c>
      <c r="Q52" s="104">
        <f t="shared" si="6"/>
        <v>0</v>
      </c>
    </row>
    <row r="53" spans="1:17" s="103" customFormat="1" ht="26.25" customHeight="1" x14ac:dyDescent="0.2">
      <c r="A53" s="92">
        <f t="shared" si="8"/>
        <v>21</v>
      </c>
      <c r="B53" s="93" t="s">
        <v>331</v>
      </c>
      <c r="C53" s="94" t="s">
        <v>301</v>
      </c>
      <c r="D53" s="95"/>
      <c r="E53" s="95"/>
      <c r="F53" s="95"/>
      <c r="G53" s="96"/>
      <c r="H53" s="95"/>
      <c r="I53" s="97"/>
      <c r="J53" s="98"/>
      <c r="K53" s="99"/>
      <c r="L53" s="100"/>
      <c r="M53" s="95"/>
      <c r="N53" s="101"/>
      <c r="O53" s="102">
        <f t="shared" si="7"/>
        <v>0</v>
      </c>
      <c r="P53" s="103">
        <f>+VLOOKUP(B53,'[171]m codes'!$A:$B,2,0)</f>
        <v>200030290</v>
      </c>
      <c r="Q53" s="104">
        <f t="shared" si="6"/>
        <v>0</v>
      </c>
    </row>
    <row r="54" spans="1:17" s="103" customFormat="1" ht="26.25" customHeight="1" x14ac:dyDescent="0.2">
      <c r="A54" s="92">
        <f t="shared" si="8"/>
        <v>22</v>
      </c>
      <c r="B54" s="93" t="s">
        <v>332</v>
      </c>
      <c r="C54" s="94" t="s">
        <v>301</v>
      </c>
      <c r="D54" s="95"/>
      <c r="E54" s="95"/>
      <c r="F54" s="95"/>
      <c r="G54" s="96"/>
      <c r="H54" s="95"/>
      <c r="I54" s="97">
        <v>4474</v>
      </c>
      <c r="J54" s="98"/>
      <c r="K54" s="99"/>
      <c r="L54" s="100"/>
      <c r="M54" s="95"/>
      <c r="N54" s="101"/>
      <c r="O54" s="102">
        <f t="shared" si="7"/>
        <v>0</v>
      </c>
      <c r="P54" s="103">
        <f>+VLOOKUP(B54,'[171]m codes'!$A:$B,2,0)</f>
        <v>200032237</v>
      </c>
      <c r="Q54" s="104">
        <f t="shared" si="6"/>
        <v>0</v>
      </c>
    </row>
    <row r="55" spans="1:17" s="103" customFormat="1" ht="26.25" customHeight="1" x14ac:dyDescent="0.2">
      <c r="A55" s="92">
        <f t="shared" si="8"/>
        <v>23</v>
      </c>
      <c r="B55" s="93" t="s">
        <v>333</v>
      </c>
      <c r="C55" s="94" t="s">
        <v>301</v>
      </c>
      <c r="D55" s="95">
        <f>5+5+12</f>
        <v>22</v>
      </c>
      <c r="E55" s="95">
        <v>26</v>
      </c>
      <c r="F55" s="95"/>
      <c r="G55" s="96">
        <v>26</v>
      </c>
      <c r="H55" s="95"/>
      <c r="I55" s="97"/>
      <c r="J55" s="98"/>
      <c r="K55" s="99"/>
      <c r="L55" s="100"/>
      <c r="M55" s="95"/>
      <c r="N55" s="101"/>
      <c r="O55" s="102">
        <f t="shared" si="7"/>
        <v>0</v>
      </c>
      <c r="P55" s="103">
        <f>+VLOOKUP(B55,'[171]m codes'!$A:$B,2,0)</f>
        <v>200032217</v>
      </c>
      <c r="Q55" s="104">
        <f t="shared" si="6"/>
        <v>0</v>
      </c>
    </row>
    <row r="56" spans="1:17" s="103" customFormat="1" ht="26.25" customHeight="1" x14ac:dyDescent="0.2">
      <c r="A56" s="92">
        <f t="shared" si="8"/>
        <v>24</v>
      </c>
      <c r="B56" s="93" t="s">
        <v>334</v>
      </c>
      <c r="C56" s="94" t="s">
        <v>301</v>
      </c>
      <c r="D56" s="95"/>
      <c r="E56" s="95"/>
      <c r="F56" s="95"/>
      <c r="G56" s="96"/>
      <c r="H56" s="95"/>
      <c r="I56" s="97"/>
      <c r="J56" s="98"/>
      <c r="K56" s="99"/>
      <c r="L56" s="100"/>
      <c r="M56" s="95"/>
      <c r="N56" s="101"/>
      <c r="O56" s="102">
        <f t="shared" si="7"/>
        <v>0</v>
      </c>
      <c r="P56" s="103">
        <f>+VLOOKUP(B56,'[171]m codes'!$A:$B,2,0)</f>
        <v>200032218</v>
      </c>
      <c r="Q56" s="104">
        <f t="shared" si="6"/>
        <v>0</v>
      </c>
    </row>
    <row r="57" spans="1:17" s="103" customFormat="1" ht="26.25" customHeight="1" x14ac:dyDescent="0.2">
      <c r="A57" s="92">
        <f t="shared" si="8"/>
        <v>25</v>
      </c>
      <c r="B57" s="93" t="s">
        <v>335</v>
      </c>
      <c r="C57" s="94" t="s">
        <v>301</v>
      </c>
      <c r="D57" s="95"/>
      <c r="E57" s="95"/>
      <c r="F57" s="95"/>
      <c r="G57" s="96"/>
      <c r="H57" s="95"/>
      <c r="I57" s="97">
        <v>4474</v>
      </c>
      <c r="J57" s="98"/>
      <c r="K57" s="99"/>
      <c r="L57" s="100"/>
      <c r="M57" s="95"/>
      <c r="N57" s="101"/>
      <c r="O57" s="102">
        <f t="shared" si="7"/>
        <v>0</v>
      </c>
      <c r="P57" s="103">
        <f>+VLOOKUP(B57,'[171]m codes'!$A:$B,2,0)</f>
        <v>200032219</v>
      </c>
      <c r="Q57" s="104">
        <f t="shared" si="6"/>
        <v>0</v>
      </c>
    </row>
    <row r="58" spans="1:17" s="103" customFormat="1" ht="26.25" customHeight="1" x14ac:dyDescent="0.2">
      <c r="A58" s="92">
        <f t="shared" si="8"/>
        <v>26</v>
      </c>
      <c r="B58" s="93" t="s">
        <v>336</v>
      </c>
      <c r="C58" s="94" t="s">
        <v>301</v>
      </c>
      <c r="D58" s="95"/>
      <c r="E58" s="95"/>
      <c r="F58" s="95"/>
      <c r="G58" s="96"/>
      <c r="H58" s="95"/>
      <c r="I58" s="97"/>
      <c r="J58" s="98"/>
      <c r="K58" s="99"/>
      <c r="L58" s="100"/>
      <c r="M58" s="95"/>
      <c r="N58" s="101"/>
      <c r="O58" s="102">
        <f t="shared" si="7"/>
        <v>0</v>
      </c>
      <c r="P58" s="103">
        <f>+VLOOKUP(B58,'[171]m codes'!$A:$B,2,0)</f>
        <v>200030292</v>
      </c>
      <c r="Q58" s="104">
        <f t="shared" si="6"/>
        <v>0</v>
      </c>
    </row>
    <row r="59" spans="1:17" s="103" customFormat="1" ht="26.25" customHeight="1" x14ac:dyDescent="0.2">
      <c r="A59" s="92">
        <f t="shared" si="8"/>
        <v>27</v>
      </c>
      <c r="B59" s="93" t="s">
        <v>337</v>
      </c>
      <c r="C59" s="94" t="s">
        <v>301</v>
      </c>
      <c r="D59" s="95"/>
      <c r="E59" s="95"/>
      <c r="F59" s="95"/>
      <c r="G59" s="96"/>
      <c r="H59" s="95"/>
      <c r="I59" s="97"/>
      <c r="J59" s="98"/>
      <c r="K59" s="99"/>
      <c r="L59" s="100"/>
      <c r="M59" s="95"/>
      <c r="N59" s="101"/>
      <c r="O59" s="102">
        <f t="shared" si="7"/>
        <v>0</v>
      </c>
      <c r="P59" s="103">
        <f>+VLOOKUP(B59,'[171]m codes'!$A:$B,2,0)</f>
        <v>200032220</v>
      </c>
      <c r="Q59" s="104">
        <f t="shared" si="6"/>
        <v>0</v>
      </c>
    </row>
    <row r="60" spans="1:17" s="103" customFormat="1" ht="26.25" customHeight="1" x14ac:dyDescent="0.2">
      <c r="A60" s="92">
        <f t="shared" si="8"/>
        <v>28</v>
      </c>
      <c r="B60" s="93" t="s">
        <v>338</v>
      </c>
      <c r="C60" s="94" t="s">
        <v>301</v>
      </c>
      <c r="D60" s="95"/>
      <c r="E60" s="95"/>
      <c r="F60" s="95"/>
      <c r="G60" s="96"/>
      <c r="H60" s="95"/>
      <c r="I60" s="97">
        <v>4474</v>
      </c>
      <c r="J60" s="98"/>
      <c r="K60" s="99"/>
      <c r="L60" s="100"/>
      <c r="M60" s="95"/>
      <c r="N60" s="101"/>
      <c r="O60" s="102">
        <f t="shared" si="7"/>
        <v>0</v>
      </c>
      <c r="P60" s="103">
        <f>+VLOOKUP(B60,'[171]m codes'!$A:$B,2,0)</f>
        <v>200032222</v>
      </c>
      <c r="Q60" s="104">
        <f t="shared" si="6"/>
        <v>0</v>
      </c>
    </row>
    <row r="61" spans="1:17" s="103" customFormat="1" ht="26.25" customHeight="1" x14ac:dyDescent="0.2">
      <c r="A61" s="92">
        <f t="shared" si="8"/>
        <v>29</v>
      </c>
      <c r="B61" s="93" t="s">
        <v>339</v>
      </c>
      <c r="C61" s="94" t="s">
        <v>301</v>
      </c>
      <c r="D61" s="95"/>
      <c r="E61" s="95"/>
      <c r="F61" s="95"/>
      <c r="G61" s="96"/>
      <c r="H61" s="95"/>
      <c r="I61" s="97"/>
      <c r="J61" s="98"/>
      <c r="K61" s="99"/>
      <c r="L61" s="100"/>
      <c r="M61" s="95"/>
      <c r="N61" s="101"/>
      <c r="O61" s="102">
        <f t="shared" si="7"/>
        <v>0</v>
      </c>
      <c r="P61" s="103">
        <f>+VLOOKUP(B61,'[171]m codes'!$A:$B,2,0)</f>
        <v>200030297</v>
      </c>
      <c r="Q61" s="104">
        <f t="shared" si="6"/>
        <v>0</v>
      </c>
    </row>
    <row r="62" spans="1:17" s="103" customFormat="1" ht="26.25" customHeight="1" x14ac:dyDescent="0.2">
      <c r="A62" s="92">
        <f t="shared" si="8"/>
        <v>30</v>
      </c>
      <c r="B62" s="93" t="s">
        <v>340</v>
      </c>
      <c r="C62" s="94" t="s">
        <v>301</v>
      </c>
      <c r="D62" s="95"/>
      <c r="E62" s="95"/>
      <c r="F62" s="95"/>
      <c r="G62" s="96"/>
      <c r="H62" s="95"/>
      <c r="I62" s="97"/>
      <c r="J62" s="98"/>
      <c r="K62" s="99"/>
      <c r="L62" s="100"/>
      <c r="M62" s="95"/>
      <c r="N62" s="101"/>
      <c r="O62" s="102">
        <f t="shared" si="7"/>
        <v>0</v>
      </c>
      <c r="P62" s="103">
        <f>+VLOOKUP(B62,'[171]m codes'!$A:$B,2,0)</f>
        <v>200030298</v>
      </c>
      <c r="Q62" s="104">
        <f t="shared" si="6"/>
        <v>0</v>
      </c>
    </row>
    <row r="63" spans="1:17" s="103" customFormat="1" ht="26.25" customHeight="1" x14ac:dyDescent="0.2">
      <c r="A63" s="92">
        <f t="shared" si="8"/>
        <v>31</v>
      </c>
      <c r="B63" s="93" t="s">
        <v>341</v>
      </c>
      <c r="C63" s="94" t="s">
        <v>301</v>
      </c>
      <c r="D63" s="95"/>
      <c r="E63" s="95"/>
      <c r="F63" s="95"/>
      <c r="G63" s="96"/>
      <c r="H63" s="95"/>
      <c r="I63" s="97"/>
      <c r="J63" s="98"/>
      <c r="K63" s="99"/>
      <c r="L63" s="100"/>
      <c r="M63" s="95"/>
      <c r="N63" s="101"/>
      <c r="O63" s="102">
        <f t="shared" si="7"/>
        <v>0</v>
      </c>
      <c r="P63" s="103">
        <f>+VLOOKUP(B63,'[171]m codes'!$A:$B,2,0)</f>
        <v>200032223</v>
      </c>
      <c r="Q63" s="104">
        <f t="shared" si="6"/>
        <v>0</v>
      </c>
    </row>
    <row r="64" spans="1:17" s="103" customFormat="1" ht="26.25" customHeight="1" x14ac:dyDescent="0.2">
      <c r="A64" s="92">
        <f t="shared" si="8"/>
        <v>32</v>
      </c>
      <c r="B64" s="93" t="s">
        <v>342</v>
      </c>
      <c r="C64" s="94" t="s">
        <v>301</v>
      </c>
      <c r="D64" s="95"/>
      <c r="E64" s="95"/>
      <c r="F64" s="95"/>
      <c r="G64" s="96"/>
      <c r="H64" s="95"/>
      <c r="I64" s="97"/>
      <c r="J64" s="98"/>
      <c r="K64" s="99"/>
      <c r="L64" s="100"/>
      <c r="M64" s="95"/>
      <c r="N64" s="101"/>
      <c r="O64" s="102">
        <f t="shared" si="7"/>
        <v>0</v>
      </c>
      <c r="P64" s="103">
        <f>+VLOOKUP(B64,'[171]m codes'!$A:$B,2,0)</f>
        <v>200032225</v>
      </c>
      <c r="Q64" s="104">
        <f t="shared" si="6"/>
        <v>0</v>
      </c>
    </row>
    <row r="65" spans="1:17" s="103" customFormat="1" ht="26.25" customHeight="1" x14ac:dyDescent="0.2">
      <c r="A65" s="92">
        <f>+A64+1</f>
        <v>33</v>
      </c>
      <c r="B65" s="93" t="s">
        <v>343</v>
      </c>
      <c r="C65" s="94" t="s">
        <v>301</v>
      </c>
      <c r="D65" s="95"/>
      <c r="E65" s="95"/>
      <c r="F65" s="95"/>
      <c r="G65" s="96"/>
      <c r="H65" s="95"/>
      <c r="I65" s="97"/>
      <c r="J65" s="98"/>
      <c r="K65" s="99"/>
      <c r="L65" s="100"/>
      <c r="M65" s="95"/>
      <c r="N65" s="101"/>
      <c r="O65" s="102">
        <f t="shared" si="7"/>
        <v>0</v>
      </c>
      <c r="P65" s="103">
        <f>+VLOOKUP(B65,'[171]m codes'!$A:$B,2,0)</f>
        <v>200032228</v>
      </c>
      <c r="Q65" s="104">
        <f t="shared" si="6"/>
        <v>0</v>
      </c>
    </row>
    <row r="66" spans="1:17" s="116" customFormat="1" ht="26.25" customHeight="1" x14ac:dyDescent="0.25">
      <c r="A66" s="106"/>
      <c r="B66" s="107" t="s">
        <v>296</v>
      </c>
      <c r="C66" s="107"/>
      <c r="D66" s="108"/>
      <c r="E66" s="108"/>
      <c r="F66" s="108"/>
      <c r="G66" s="141"/>
      <c r="H66" s="108"/>
      <c r="I66" s="109"/>
      <c r="J66" s="110"/>
      <c r="K66" s="111"/>
      <c r="L66" s="112"/>
      <c r="M66" s="113"/>
      <c r="N66" s="114"/>
      <c r="O66" s="115"/>
      <c r="Q66" s="117"/>
    </row>
    <row r="67" spans="1:17" ht="26.25" customHeight="1" x14ac:dyDescent="0.25">
      <c r="A67" s="126" t="s">
        <v>344</v>
      </c>
      <c r="B67" s="127" t="s">
        <v>345</v>
      </c>
      <c r="C67" s="127"/>
      <c r="D67" s="129"/>
      <c r="E67" s="129"/>
      <c r="F67" s="129"/>
      <c r="G67" s="119"/>
      <c r="H67" s="129"/>
      <c r="I67" s="130"/>
      <c r="J67" s="131"/>
      <c r="K67" s="132"/>
      <c r="L67" s="133"/>
      <c r="M67" s="134"/>
      <c r="N67" s="135"/>
      <c r="O67" s="142"/>
      <c r="P67" s="103"/>
      <c r="Q67" s="104">
        <f t="shared" ref="Q67:Q75" si="9">+O67-F67</f>
        <v>0</v>
      </c>
    </row>
    <row r="68" spans="1:17" s="103" customFormat="1" ht="26.25" customHeight="1" x14ac:dyDescent="0.2">
      <c r="A68" s="92">
        <v>1</v>
      </c>
      <c r="B68" s="93" t="s">
        <v>346</v>
      </c>
      <c r="C68" s="94" t="s">
        <v>301</v>
      </c>
      <c r="D68" s="95"/>
      <c r="E68" s="95"/>
      <c r="F68" s="95"/>
      <c r="G68" s="96"/>
      <c r="H68" s="95"/>
      <c r="I68" s="97">
        <v>4474</v>
      </c>
      <c r="J68" s="98"/>
      <c r="K68" s="99"/>
      <c r="L68" s="100"/>
      <c r="M68" s="95"/>
      <c r="N68" s="101"/>
      <c r="O68" s="102">
        <f t="shared" ref="O68:O75" si="10">SUM(K68:N68)</f>
        <v>0</v>
      </c>
      <c r="P68" s="103">
        <f>+VLOOKUP(B68,'[171]m codes'!$A:$B,2,0)</f>
        <v>200030301</v>
      </c>
      <c r="Q68" s="104">
        <f t="shared" si="9"/>
        <v>0</v>
      </c>
    </row>
    <row r="69" spans="1:17" s="103" customFormat="1" ht="26.25" customHeight="1" x14ac:dyDescent="0.2">
      <c r="A69" s="92">
        <f>+A68+1</f>
        <v>2</v>
      </c>
      <c r="B69" s="93" t="s">
        <v>347</v>
      </c>
      <c r="C69" s="94" t="s">
        <v>301</v>
      </c>
      <c r="D69" s="95"/>
      <c r="E69" s="95"/>
      <c r="F69" s="95"/>
      <c r="G69" s="96"/>
      <c r="H69" s="95"/>
      <c r="I69" s="97"/>
      <c r="J69" s="98"/>
      <c r="K69" s="99"/>
      <c r="L69" s="100"/>
      <c r="M69" s="95"/>
      <c r="N69" s="101"/>
      <c r="O69" s="102">
        <f t="shared" si="10"/>
        <v>0</v>
      </c>
      <c r="P69" s="103">
        <f>+VLOOKUP(B69,'[171]m codes'!$A:$B,2,0)</f>
        <v>200030302</v>
      </c>
      <c r="Q69" s="104">
        <f t="shared" si="9"/>
        <v>0</v>
      </c>
    </row>
    <row r="70" spans="1:17" s="103" customFormat="1" ht="26.25" customHeight="1" x14ac:dyDescent="0.2">
      <c r="A70" s="92">
        <f t="shared" ref="A70:A75" si="11">+A69+1</f>
        <v>3</v>
      </c>
      <c r="B70" s="93" t="s">
        <v>348</v>
      </c>
      <c r="C70" s="94" t="s">
        <v>301</v>
      </c>
      <c r="D70" s="95"/>
      <c r="E70" s="95"/>
      <c r="F70" s="95"/>
      <c r="G70" s="96"/>
      <c r="H70" s="95"/>
      <c r="I70" s="97">
        <v>4474</v>
      </c>
      <c r="J70" s="98"/>
      <c r="K70" s="99"/>
      <c r="L70" s="100"/>
      <c r="M70" s="95"/>
      <c r="N70" s="101"/>
      <c r="O70" s="102">
        <f t="shared" si="10"/>
        <v>0</v>
      </c>
      <c r="P70" s="103">
        <f>+VLOOKUP(B70,'[171]m codes'!$A:$B,2,0)</f>
        <v>200030303</v>
      </c>
      <c r="Q70" s="104">
        <f t="shared" si="9"/>
        <v>0</v>
      </c>
    </row>
    <row r="71" spans="1:17" s="103" customFormat="1" ht="26.25" customHeight="1" x14ac:dyDescent="0.2">
      <c r="A71" s="92">
        <f t="shared" si="11"/>
        <v>4</v>
      </c>
      <c r="B71" s="93" t="s">
        <v>349</v>
      </c>
      <c r="C71" s="94" t="s">
        <v>301</v>
      </c>
      <c r="D71" s="95"/>
      <c r="E71" s="95"/>
      <c r="F71" s="95"/>
      <c r="G71" s="96"/>
      <c r="H71" s="95"/>
      <c r="I71" s="97"/>
      <c r="J71" s="98"/>
      <c r="K71" s="99"/>
      <c r="L71" s="100"/>
      <c r="M71" s="95"/>
      <c r="N71" s="101"/>
      <c r="O71" s="102">
        <f t="shared" si="10"/>
        <v>0</v>
      </c>
      <c r="P71" s="103">
        <f>+VLOOKUP(B71,'[171]m codes'!$A:$B,2,0)</f>
        <v>200030304</v>
      </c>
      <c r="Q71" s="104">
        <f t="shared" si="9"/>
        <v>0</v>
      </c>
    </row>
    <row r="72" spans="1:17" s="103" customFormat="1" ht="26.25" customHeight="1" x14ac:dyDescent="0.2">
      <c r="A72" s="92">
        <f t="shared" si="11"/>
        <v>5</v>
      </c>
      <c r="B72" s="93" t="s">
        <v>350</v>
      </c>
      <c r="C72" s="94" t="s">
        <v>301</v>
      </c>
      <c r="D72" s="95"/>
      <c r="E72" s="95"/>
      <c r="F72" s="95"/>
      <c r="G72" s="96"/>
      <c r="H72" s="95"/>
      <c r="I72" s="97">
        <v>4474</v>
      </c>
      <c r="J72" s="98"/>
      <c r="K72" s="99"/>
      <c r="L72" s="100"/>
      <c r="M72" s="95"/>
      <c r="N72" s="101"/>
      <c r="O72" s="102">
        <f t="shared" si="10"/>
        <v>0</v>
      </c>
      <c r="P72" s="103">
        <f>+VLOOKUP(B72,'[171]m codes'!$A:$B,2,0)</f>
        <v>200032584</v>
      </c>
      <c r="Q72" s="104">
        <f t="shared" si="9"/>
        <v>0</v>
      </c>
    </row>
    <row r="73" spans="1:17" s="103" customFormat="1" ht="26.25" customHeight="1" x14ac:dyDescent="0.2">
      <c r="A73" s="92">
        <f t="shared" si="11"/>
        <v>6</v>
      </c>
      <c r="B73" s="93" t="s">
        <v>351</v>
      </c>
      <c r="C73" s="94" t="s">
        <v>301</v>
      </c>
      <c r="D73" s="95"/>
      <c r="E73" s="95"/>
      <c r="F73" s="95"/>
      <c r="G73" s="96"/>
      <c r="H73" s="95"/>
      <c r="I73" s="97"/>
      <c r="J73" s="98"/>
      <c r="K73" s="99"/>
      <c r="L73" s="100"/>
      <c r="M73" s="95"/>
      <c r="N73" s="101"/>
      <c r="O73" s="102">
        <f t="shared" si="10"/>
        <v>0</v>
      </c>
      <c r="P73" s="103">
        <f>+VLOOKUP(B73,'[171]m codes'!$A:$B,2,0)</f>
        <v>200030305</v>
      </c>
      <c r="Q73" s="104">
        <f t="shared" si="9"/>
        <v>0</v>
      </c>
    </row>
    <row r="74" spans="1:17" s="103" customFormat="1" ht="26.25" customHeight="1" x14ac:dyDescent="0.2">
      <c r="A74" s="92">
        <f t="shared" si="11"/>
        <v>7</v>
      </c>
      <c r="B74" s="93" t="s">
        <v>352</v>
      </c>
      <c r="C74" s="94" t="s">
        <v>301</v>
      </c>
      <c r="D74" s="95"/>
      <c r="E74" s="95"/>
      <c r="F74" s="95"/>
      <c r="G74" s="96"/>
      <c r="H74" s="95"/>
      <c r="I74" s="97">
        <v>4474</v>
      </c>
      <c r="J74" s="98"/>
      <c r="K74" s="99"/>
      <c r="L74" s="100"/>
      <c r="M74" s="95"/>
      <c r="N74" s="101"/>
      <c r="O74" s="102">
        <f t="shared" si="10"/>
        <v>0</v>
      </c>
      <c r="P74" s="103">
        <f>+VLOOKUP(B74,'[171]m codes'!$A:$B,2,0)</f>
        <v>200030306</v>
      </c>
      <c r="Q74" s="104">
        <f t="shared" si="9"/>
        <v>0</v>
      </c>
    </row>
    <row r="75" spans="1:17" s="103" customFormat="1" ht="26.25" customHeight="1" x14ac:dyDescent="0.2">
      <c r="A75" s="92">
        <f t="shared" si="11"/>
        <v>8</v>
      </c>
      <c r="B75" s="93" t="s">
        <v>353</v>
      </c>
      <c r="C75" s="94" t="s">
        <v>301</v>
      </c>
      <c r="D75" s="95"/>
      <c r="E75" s="95"/>
      <c r="F75" s="95"/>
      <c r="G75" s="96"/>
      <c r="H75" s="95"/>
      <c r="I75" s="97"/>
      <c r="J75" s="98"/>
      <c r="K75" s="99"/>
      <c r="L75" s="100"/>
      <c r="M75" s="95"/>
      <c r="N75" s="101"/>
      <c r="O75" s="102">
        <f t="shared" si="10"/>
        <v>0</v>
      </c>
      <c r="P75" s="103">
        <f>+VLOOKUP(B75,'[171]m codes'!$A:$B,2,0)</f>
        <v>200030308</v>
      </c>
      <c r="Q75" s="104">
        <f t="shared" si="9"/>
        <v>0</v>
      </c>
    </row>
    <row r="76" spans="1:17" s="116" customFormat="1" ht="26.25" customHeight="1" x14ac:dyDescent="0.25">
      <c r="A76" s="106"/>
      <c r="B76" s="107" t="s">
        <v>354</v>
      </c>
      <c r="C76" s="107"/>
      <c r="D76" s="108"/>
      <c r="E76" s="108"/>
      <c r="F76" s="108"/>
      <c r="G76" s="141"/>
      <c r="H76" s="108"/>
      <c r="I76" s="109"/>
      <c r="J76" s="110"/>
      <c r="K76" s="111"/>
      <c r="L76" s="112"/>
      <c r="M76" s="113"/>
      <c r="N76" s="114"/>
      <c r="O76" s="115"/>
      <c r="Q76" s="117"/>
    </row>
    <row r="77" spans="1:17" ht="26.25" customHeight="1" x14ac:dyDescent="0.25">
      <c r="A77" s="126" t="s">
        <v>355</v>
      </c>
      <c r="B77" s="127" t="s">
        <v>356</v>
      </c>
      <c r="C77" s="127"/>
      <c r="D77" s="129"/>
      <c r="E77" s="129"/>
      <c r="F77" s="129"/>
      <c r="G77" s="119"/>
      <c r="H77" s="129"/>
      <c r="I77" s="130"/>
      <c r="J77" s="131"/>
      <c r="K77" s="132"/>
      <c r="L77" s="133"/>
      <c r="M77" s="134"/>
      <c r="N77" s="135"/>
      <c r="O77" s="142"/>
      <c r="Q77" s="91"/>
    </row>
    <row r="78" spans="1:17" s="103" customFormat="1" ht="26.25" customHeight="1" x14ac:dyDescent="0.2">
      <c r="A78" s="92">
        <v>1</v>
      </c>
      <c r="B78" s="93" t="s">
        <v>357</v>
      </c>
      <c r="C78" s="94" t="s">
        <v>301</v>
      </c>
      <c r="D78" s="95"/>
      <c r="E78" s="95"/>
      <c r="F78" s="95"/>
      <c r="G78" s="96"/>
      <c r="H78" s="95"/>
      <c r="I78" s="97">
        <v>4474</v>
      </c>
      <c r="J78" s="98"/>
      <c r="K78" s="99"/>
      <c r="L78" s="100"/>
      <c r="M78" s="95"/>
      <c r="N78" s="101"/>
      <c r="O78" s="102">
        <f t="shared" ref="O78:O105" si="12">SUM(K78:N78)</f>
        <v>0</v>
      </c>
      <c r="P78" s="103">
        <f>+VLOOKUP(B78,'[171]m codes'!$A:$B,2,0)</f>
        <v>200030309</v>
      </c>
      <c r="Q78" s="104">
        <f t="shared" ref="Q78:Q105" si="13">+O78-F78</f>
        <v>0</v>
      </c>
    </row>
    <row r="79" spans="1:17" s="103" customFormat="1" ht="26.25" customHeight="1" x14ac:dyDescent="0.2">
      <c r="A79" s="92">
        <f>+A78+1</f>
        <v>2</v>
      </c>
      <c r="B79" s="93" t="s">
        <v>358</v>
      </c>
      <c r="C79" s="94" t="s">
        <v>301</v>
      </c>
      <c r="D79" s="95"/>
      <c r="E79" s="95"/>
      <c r="F79" s="95"/>
      <c r="G79" s="96"/>
      <c r="H79" s="95"/>
      <c r="I79" s="97"/>
      <c r="J79" s="98"/>
      <c r="K79" s="99"/>
      <c r="L79" s="100"/>
      <c r="M79" s="95"/>
      <c r="N79" s="101"/>
      <c r="O79" s="102">
        <f t="shared" si="12"/>
        <v>0</v>
      </c>
      <c r="P79" s="103">
        <f>+VLOOKUP(B79,'[171]m codes'!$A:$B,2,0)</f>
        <v>200030311</v>
      </c>
      <c r="Q79" s="140">
        <f t="shared" si="13"/>
        <v>0</v>
      </c>
    </row>
    <row r="80" spans="1:17" s="103" customFormat="1" ht="26.25" customHeight="1" x14ac:dyDescent="0.2">
      <c r="A80" s="92">
        <f t="shared" ref="A80:A105" si="14">+A79+1</f>
        <v>3</v>
      </c>
      <c r="B80" s="93" t="s">
        <v>359</v>
      </c>
      <c r="C80" s="94" t="s">
        <v>301</v>
      </c>
      <c r="D80" s="95"/>
      <c r="E80" s="95"/>
      <c r="F80" s="95"/>
      <c r="G80" s="96"/>
      <c r="H80" s="95"/>
      <c r="I80" s="97"/>
      <c r="J80" s="98"/>
      <c r="K80" s="99"/>
      <c r="L80" s="100"/>
      <c r="M80" s="95"/>
      <c r="N80" s="101"/>
      <c r="O80" s="102">
        <f t="shared" si="12"/>
        <v>0</v>
      </c>
      <c r="P80" s="103">
        <f>+VLOOKUP(B80,'[171]m codes'!$A:$B,2,0)</f>
        <v>200030310</v>
      </c>
      <c r="Q80" s="104">
        <f t="shared" si="13"/>
        <v>0</v>
      </c>
    </row>
    <row r="81" spans="1:17" s="103" customFormat="1" ht="26.25" customHeight="1" x14ac:dyDescent="0.2">
      <c r="A81" s="92">
        <f t="shared" si="14"/>
        <v>4</v>
      </c>
      <c r="B81" s="93" t="s">
        <v>360</v>
      </c>
      <c r="C81" s="94" t="s">
        <v>301</v>
      </c>
      <c r="D81" s="95"/>
      <c r="E81" s="95"/>
      <c r="F81" s="95"/>
      <c r="G81" s="96"/>
      <c r="H81" s="95"/>
      <c r="I81" s="97">
        <v>4474</v>
      </c>
      <c r="J81" s="98"/>
      <c r="K81" s="99"/>
      <c r="L81" s="100"/>
      <c r="M81" s="95"/>
      <c r="N81" s="101"/>
      <c r="O81" s="102">
        <f t="shared" si="12"/>
        <v>0</v>
      </c>
      <c r="P81" s="103">
        <f>+VLOOKUP(B81,'[171]m codes'!$A:$B,2,0)</f>
        <v>200030314</v>
      </c>
      <c r="Q81" s="104">
        <f t="shared" si="13"/>
        <v>0</v>
      </c>
    </row>
    <row r="82" spans="1:17" s="103" customFormat="1" ht="26.25" customHeight="1" x14ac:dyDescent="0.2">
      <c r="A82" s="92">
        <f t="shared" si="14"/>
        <v>5</v>
      </c>
      <c r="B82" s="93" t="s">
        <v>361</v>
      </c>
      <c r="C82" s="94" t="s">
        <v>301</v>
      </c>
      <c r="D82" s="95"/>
      <c r="E82" s="95"/>
      <c r="F82" s="95"/>
      <c r="G82" s="96"/>
      <c r="H82" s="95"/>
      <c r="I82" s="97"/>
      <c r="J82" s="98"/>
      <c r="K82" s="99"/>
      <c r="L82" s="100"/>
      <c r="M82" s="95"/>
      <c r="N82" s="101"/>
      <c r="O82" s="102">
        <f t="shared" si="12"/>
        <v>0</v>
      </c>
      <c r="P82" s="103">
        <f>+VLOOKUP(B82,'[171]m codes'!$A:$B,2,0)</f>
        <v>200030312</v>
      </c>
      <c r="Q82" s="104">
        <f t="shared" si="13"/>
        <v>0</v>
      </c>
    </row>
    <row r="83" spans="1:17" s="103" customFormat="1" ht="26.25" customHeight="1" x14ac:dyDescent="0.2">
      <c r="A83" s="92">
        <f t="shared" si="14"/>
        <v>6</v>
      </c>
      <c r="B83" s="93" t="s">
        <v>362</v>
      </c>
      <c r="C83" s="94" t="s">
        <v>301</v>
      </c>
      <c r="D83" s="95"/>
      <c r="E83" s="95"/>
      <c r="F83" s="95"/>
      <c r="G83" s="96"/>
      <c r="H83" s="95"/>
      <c r="I83" s="97"/>
      <c r="J83" s="98"/>
      <c r="K83" s="99"/>
      <c r="L83" s="100"/>
      <c r="M83" s="95"/>
      <c r="N83" s="101"/>
      <c r="O83" s="102">
        <f t="shared" si="12"/>
        <v>0</v>
      </c>
      <c r="P83" s="103">
        <f>+VLOOKUP(B83,'[171]m codes'!$A:$B,2,0)</f>
        <v>200030313</v>
      </c>
      <c r="Q83" s="104">
        <f t="shared" si="13"/>
        <v>0</v>
      </c>
    </row>
    <row r="84" spans="1:17" s="103" customFormat="1" ht="26.25" customHeight="1" x14ac:dyDescent="0.2">
      <c r="A84" s="92">
        <f t="shared" si="14"/>
        <v>7</v>
      </c>
      <c r="B84" s="93" t="s">
        <v>363</v>
      </c>
      <c r="C84" s="94" t="s">
        <v>301</v>
      </c>
      <c r="D84" s="95"/>
      <c r="E84" s="95"/>
      <c r="F84" s="95"/>
      <c r="G84" s="96"/>
      <c r="H84" s="95"/>
      <c r="I84" s="97">
        <v>4474</v>
      </c>
      <c r="J84" s="98"/>
      <c r="K84" s="99"/>
      <c r="L84" s="100"/>
      <c r="M84" s="95"/>
      <c r="N84" s="101"/>
      <c r="O84" s="102">
        <f t="shared" si="12"/>
        <v>0</v>
      </c>
      <c r="P84" s="103">
        <f>+VLOOKUP(B84,'[171]m codes'!$A:$B,2,0)</f>
        <v>200032241</v>
      </c>
      <c r="Q84" s="104">
        <f t="shared" si="13"/>
        <v>0</v>
      </c>
    </row>
    <row r="85" spans="1:17" s="103" customFormat="1" ht="26.25" customHeight="1" x14ac:dyDescent="0.2">
      <c r="A85" s="92">
        <f t="shared" si="14"/>
        <v>8</v>
      </c>
      <c r="B85" s="93" t="s">
        <v>364</v>
      </c>
      <c r="C85" s="94" t="s">
        <v>301</v>
      </c>
      <c r="D85" s="95"/>
      <c r="E85" s="95"/>
      <c r="F85" s="95"/>
      <c r="G85" s="96"/>
      <c r="H85" s="95"/>
      <c r="I85" s="97"/>
      <c r="J85" s="98"/>
      <c r="K85" s="99"/>
      <c r="L85" s="100"/>
      <c r="M85" s="95"/>
      <c r="N85" s="101"/>
      <c r="O85" s="102">
        <f t="shared" si="12"/>
        <v>0</v>
      </c>
      <c r="P85" s="103">
        <f>+VLOOKUP(B85,'[171]m codes'!$A:$B,2,0)</f>
        <v>200032239</v>
      </c>
      <c r="Q85" s="104">
        <f t="shared" si="13"/>
        <v>0</v>
      </c>
    </row>
    <row r="86" spans="1:17" s="103" customFormat="1" ht="26.25" customHeight="1" x14ac:dyDescent="0.2">
      <c r="A86" s="92">
        <f t="shared" si="14"/>
        <v>9</v>
      </c>
      <c r="B86" s="93" t="s">
        <v>365</v>
      </c>
      <c r="C86" s="94" t="s">
        <v>301</v>
      </c>
      <c r="D86" s="95"/>
      <c r="E86" s="95"/>
      <c r="F86" s="95"/>
      <c r="G86" s="96"/>
      <c r="H86" s="95"/>
      <c r="I86" s="97"/>
      <c r="J86" s="98"/>
      <c r="K86" s="99"/>
      <c r="L86" s="100"/>
      <c r="M86" s="95"/>
      <c r="N86" s="101"/>
      <c r="O86" s="102">
        <f t="shared" si="12"/>
        <v>0</v>
      </c>
      <c r="P86" s="103">
        <f>+VLOOKUP(B86,'[171]m codes'!$A:$B,2,0)</f>
        <v>200032240</v>
      </c>
      <c r="Q86" s="104">
        <f t="shared" si="13"/>
        <v>0</v>
      </c>
    </row>
    <row r="87" spans="1:17" s="103" customFormat="1" ht="26.25" customHeight="1" x14ac:dyDescent="0.2">
      <c r="A87" s="92">
        <f t="shared" si="14"/>
        <v>10</v>
      </c>
      <c r="B87" s="93" t="s">
        <v>366</v>
      </c>
      <c r="C87" s="94" t="s">
        <v>301</v>
      </c>
      <c r="D87" s="95"/>
      <c r="E87" s="95"/>
      <c r="F87" s="95"/>
      <c r="G87" s="96"/>
      <c r="H87" s="95"/>
      <c r="I87" s="97">
        <v>4474</v>
      </c>
      <c r="J87" s="98"/>
      <c r="K87" s="99"/>
      <c r="L87" s="100"/>
      <c r="M87" s="95"/>
      <c r="N87" s="101"/>
      <c r="O87" s="102">
        <f t="shared" si="12"/>
        <v>0</v>
      </c>
      <c r="P87" s="103">
        <f>+VLOOKUP(B87,'[171]m codes'!$A:$B,2,0)</f>
        <v>200032242</v>
      </c>
      <c r="Q87" s="104">
        <f t="shared" si="13"/>
        <v>0</v>
      </c>
    </row>
    <row r="88" spans="1:17" s="103" customFormat="1" ht="26.25" customHeight="1" x14ac:dyDescent="0.2">
      <c r="A88" s="92">
        <f t="shared" si="14"/>
        <v>11</v>
      </c>
      <c r="B88" s="93" t="s">
        <v>367</v>
      </c>
      <c r="C88" s="94" t="s">
        <v>301</v>
      </c>
      <c r="D88" s="95"/>
      <c r="E88" s="95"/>
      <c r="F88" s="95"/>
      <c r="G88" s="96"/>
      <c r="H88" s="95"/>
      <c r="I88" s="97"/>
      <c r="J88" s="98"/>
      <c r="K88" s="99"/>
      <c r="L88" s="100"/>
      <c r="M88" s="95"/>
      <c r="N88" s="101"/>
      <c r="O88" s="102">
        <f t="shared" si="12"/>
        <v>0</v>
      </c>
      <c r="P88" s="103">
        <f>+VLOOKUP(B88,'[171]m codes'!$A:$B,2,0)</f>
        <v>200030320</v>
      </c>
      <c r="Q88" s="104">
        <f t="shared" si="13"/>
        <v>0</v>
      </c>
    </row>
    <row r="89" spans="1:17" s="103" customFormat="1" ht="26.25" customHeight="1" x14ac:dyDescent="0.2">
      <c r="A89" s="92">
        <f t="shared" si="14"/>
        <v>12</v>
      </c>
      <c r="B89" s="93" t="s">
        <v>368</v>
      </c>
      <c r="C89" s="94" t="s">
        <v>301</v>
      </c>
      <c r="D89" s="95"/>
      <c r="E89" s="95"/>
      <c r="F89" s="95"/>
      <c r="G89" s="96"/>
      <c r="H89" s="95"/>
      <c r="I89" s="97"/>
      <c r="J89" s="98"/>
      <c r="K89" s="99"/>
      <c r="L89" s="100"/>
      <c r="M89" s="95"/>
      <c r="N89" s="101"/>
      <c r="O89" s="102">
        <f t="shared" si="12"/>
        <v>0</v>
      </c>
      <c r="P89" s="103">
        <f>+VLOOKUP(B89,'[171]m codes'!$A:$B,2,0)</f>
        <v>200032243</v>
      </c>
      <c r="Q89" s="104">
        <f t="shared" si="13"/>
        <v>0</v>
      </c>
    </row>
    <row r="90" spans="1:17" s="103" customFormat="1" ht="26.25" customHeight="1" x14ac:dyDescent="0.2">
      <c r="A90" s="92">
        <f t="shared" si="14"/>
        <v>13</v>
      </c>
      <c r="B90" s="93" t="s">
        <v>369</v>
      </c>
      <c r="C90" s="94" t="s">
        <v>301</v>
      </c>
      <c r="D90" s="95"/>
      <c r="E90" s="95"/>
      <c r="F90" s="95"/>
      <c r="G90" s="96"/>
      <c r="H90" s="95"/>
      <c r="I90" s="97">
        <v>4474</v>
      </c>
      <c r="J90" s="98"/>
      <c r="K90" s="99"/>
      <c r="L90" s="100"/>
      <c r="M90" s="95"/>
      <c r="N90" s="101"/>
      <c r="O90" s="102">
        <f t="shared" si="12"/>
        <v>0</v>
      </c>
      <c r="P90" s="103">
        <f>+VLOOKUP(B90,'[171]m codes'!$A:$B,2,0)</f>
        <v>200030317</v>
      </c>
      <c r="Q90" s="104">
        <f t="shared" si="13"/>
        <v>0</v>
      </c>
    </row>
    <row r="91" spans="1:17" s="103" customFormat="1" ht="26.25" customHeight="1" x14ac:dyDescent="0.2">
      <c r="A91" s="92">
        <f t="shared" si="14"/>
        <v>14</v>
      </c>
      <c r="B91" s="93" t="s">
        <v>370</v>
      </c>
      <c r="C91" s="94" t="s">
        <v>301</v>
      </c>
      <c r="D91" s="95"/>
      <c r="E91" s="95"/>
      <c r="F91" s="95"/>
      <c r="G91" s="96"/>
      <c r="H91" s="95"/>
      <c r="I91" s="97"/>
      <c r="J91" s="98"/>
      <c r="K91" s="99"/>
      <c r="L91" s="100"/>
      <c r="M91" s="95"/>
      <c r="N91" s="101"/>
      <c r="O91" s="102">
        <f t="shared" si="12"/>
        <v>0</v>
      </c>
      <c r="P91" s="103">
        <f>+VLOOKUP(B91,'[171]m codes'!$A:$B,2,0)</f>
        <v>200030315</v>
      </c>
      <c r="Q91" s="104">
        <f t="shared" si="13"/>
        <v>0</v>
      </c>
    </row>
    <row r="92" spans="1:17" s="103" customFormat="1" ht="26.25" customHeight="1" x14ac:dyDescent="0.2">
      <c r="A92" s="92">
        <f t="shared" si="14"/>
        <v>15</v>
      </c>
      <c r="B92" s="93" t="s">
        <v>371</v>
      </c>
      <c r="C92" s="94" t="s">
        <v>301</v>
      </c>
      <c r="D92" s="95"/>
      <c r="E92" s="95"/>
      <c r="F92" s="95"/>
      <c r="G92" s="96"/>
      <c r="H92" s="95"/>
      <c r="I92" s="97"/>
      <c r="J92" s="98"/>
      <c r="K92" s="99"/>
      <c r="L92" s="100"/>
      <c r="M92" s="95"/>
      <c r="N92" s="101"/>
      <c r="O92" s="102">
        <f t="shared" si="12"/>
        <v>0</v>
      </c>
      <c r="P92" s="103">
        <f>+VLOOKUP(B92,'[171]m codes'!$A:$B,2,0)</f>
        <v>200030316</v>
      </c>
      <c r="Q92" s="104">
        <f t="shared" si="13"/>
        <v>0</v>
      </c>
    </row>
    <row r="93" spans="1:17" s="103" customFormat="1" ht="26.25" customHeight="1" x14ac:dyDescent="0.2">
      <c r="A93" s="92">
        <f t="shared" si="14"/>
        <v>16</v>
      </c>
      <c r="B93" s="93" t="s">
        <v>372</v>
      </c>
      <c r="C93" s="94" t="s">
        <v>301</v>
      </c>
      <c r="D93" s="95"/>
      <c r="E93" s="95"/>
      <c r="F93" s="95"/>
      <c r="G93" s="96"/>
      <c r="H93" s="95"/>
      <c r="I93" s="97">
        <v>4474</v>
      </c>
      <c r="J93" s="98"/>
      <c r="K93" s="99"/>
      <c r="L93" s="100"/>
      <c r="M93" s="95"/>
      <c r="N93" s="101"/>
      <c r="O93" s="102">
        <f t="shared" si="12"/>
        <v>0</v>
      </c>
      <c r="P93" s="103">
        <f>+VLOOKUP(B93,'[171]m codes'!$A:$B,2,0)</f>
        <v>200032247</v>
      </c>
      <c r="Q93" s="104">
        <f t="shared" si="13"/>
        <v>0</v>
      </c>
    </row>
    <row r="94" spans="1:17" s="103" customFormat="1" ht="26.25" customHeight="1" x14ac:dyDescent="0.2">
      <c r="A94" s="92">
        <f t="shared" si="14"/>
        <v>17</v>
      </c>
      <c r="B94" s="93" t="s">
        <v>373</v>
      </c>
      <c r="C94" s="94" t="s">
        <v>301</v>
      </c>
      <c r="D94" s="95"/>
      <c r="E94" s="95"/>
      <c r="F94" s="95"/>
      <c r="G94" s="96"/>
      <c r="H94" s="95"/>
      <c r="I94" s="97"/>
      <c r="J94" s="98"/>
      <c r="K94" s="99"/>
      <c r="L94" s="100"/>
      <c r="M94" s="95"/>
      <c r="N94" s="101"/>
      <c r="O94" s="102">
        <f t="shared" si="12"/>
        <v>0</v>
      </c>
      <c r="P94" s="103">
        <f>+VLOOKUP(B94,'[171]m codes'!$A:$B,2,0)</f>
        <v>200032246</v>
      </c>
      <c r="Q94" s="104">
        <f t="shared" si="13"/>
        <v>0</v>
      </c>
    </row>
    <row r="95" spans="1:17" s="103" customFormat="1" ht="26.25" customHeight="1" x14ac:dyDescent="0.2">
      <c r="A95" s="92">
        <f t="shared" si="14"/>
        <v>18</v>
      </c>
      <c r="B95" s="93" t="s">
        <v>374</v>
      </c>
      <c r="C95" s="94" t="s">
        <v>301</v>
      </c>
      <c r="D95" s="95"/>
      <c r="E95" s="95"/>
      <c r="F95" s="95"/>
      <c r="G95" s="96"/>
      <c r="H95" s="95"/>
      <c r="I95" s="97"/>
      <c r="J95" s="98"/>
      <c r="K95" s="99"/>
      <c r="L95" s="100"/>
      <c r="M95" s="95"/>
      <c r="N95" s="101"/>
      <c r="O95" s="102">
        <f t="shared" si="12"/>
        <v>0</v>
      </c>
      <c r="P95" s="103">
        <f>+VLOOKUP(B95,'[171]m codes'!$A:$B,2,0)</f>
        <v>200032245</v>
      </c>
      <c r="Q95" s="104">
        <f t="shared" si="13"/>
        <v>0</v>
      </c>
    </row>
    <row r="96" spans="1:17" s="103" customFormat="1" ht="26.25" customHeight="1" x14ac:dyDescent="0.2">
      <c r="A96" s="92">
        <f t="shared" si="14"/>
        <v>19</v>
      </c>
      <c r="B96" s="93" t="s">
        <v>375</v>
      </c>
      <c r="C96" s="94" t="s">
        <v>301</v>
      </c>
      <c r="D96" s="95"/>
      <c r="E96" s="95"/>
      <c r="F96" s="95"/>
      <c r="G96" s="96"/>
      <c r="H96" s="95"/>
      <c r="I96" s="97">
        <v>4474</v>
      </c>
      <c r="J96" s="98"/>
      <c r="K96" s="99"/>
      <c r="L96" s="100"/>
      <c r="M96" s="95"/>
      <c r="N96" s="101"/>
      <c r="O96" s="102">
        <f t="shared" si="12"/>
        <v>0</v>
      </c>
      <c r="P96" s="103">
        <f>+VLOOKUP(B96,'[171]m codes'!$A:$B,2,0)</f>
        <v>200030319</v>
      </c>
      <c r="Q96" s="104">
        <f t="shared" si="13"/>
        <v>0</v>
      </c>
    </row>
    <row r="97" spans="1:17" s="103" customFormat="1" ht="26.25" customHeight="1" x14ac:dyDescent="0.2">
      <c r="A97" s="92">
        <f t="shared" si="14"/>
        <v>20</v>
      </c>
      <c r="B97" s="93" t="s">
        <v>376</v>
      </c>
      <c r="C97" s="94" t="s">
        <v>301</v>
      </c>
      <c r="D97" s="95"/>
      <c r="E97" s="95"/>
      <c r="F97" s="95"/>
      <c r="G97" s="96"/>
      <c r="H97" s="95"/>
      <c r="I97" s="97"/>
      <c r="J97" s="98"/>
      <c r="K97" s="99"/>
      <c r="L97" s="100"/>
      <c r="M97" s="95"/>
      <c r="N97" s="101"/>
      <c r="O97" s="102">
        <f t="shared" si="12"/>
        <v>0</v>
      </c>
      <c r="P97" s="103">
        <f>+VLOOKUP(B97,'[171]m codes'!$A:$B,2,0)</f>
        <v>200032244</v>
      </c>
      <c r="Q97" s="104">
        <f t="shared" si="13"/>
        <v>0</v>
      </c>
    </row>
    <row r="98" spans="1:17" s="103" customFormat="1" ht="26.25" customHeight="1" x14ac:dyDescent="0.2">
      <c r="A98" s="92">
        <f t="shared" si="14"/>
        <v>21</v>
      </c>
      <c r="B98" s="93" t="s">
        <v>377</v>
      </c>
      <c r="C98" s="94" t="s">
        <v>301</v>
      </c>
      <c r="D98" s="95">
        <f>5+5</f>
        <v>10</v>
      </c>
      <c r="E98" s="95"/>
      <c r="F98" s="95"/>
      <c r="G98" s="96"/>
      <c r="H98" s="95"/>
      <c r="I98" s="97"/>
      <c r="J98" s="98"/>
      <c r="K98" s="99"/>
      <c r="L98" s="100"/>
      <c r="M98" s="95"/>
      <c r="N98" s="101"/>
      <c r="O98" s="102">
        <f t="shared" si="12"/>
        <v>0</v>
      </c>
      <c r="P98" s="103">
        <f>+VLOOKUP(B98,'[171]m codes'!$A:$B,2,0)</f>
        <v>200030318</v>
      </c>
      <c r="Q98" s="104">
        <f t="shared" si="13"/>
        <v>0</v>
      </c>
    </row>
    <row r="99" spans="1:17" s="103" customFormat="1" ht="26.25" customHeight="1" x14ac:dyDescent="0.2">
      <c r="A99" s="92">
        <f t="shared" si="14"/>
        <v>22</v>
      </c>
      <c r="B99" s="93" t="s">
        <v>378</v>
      </c>
      <c r="C99" s="94" t="s">
        <v>301</v>
      </c>
      <c r="D99" s="95"/>
      <c r="E99" s="95"/>
      <c r="F99" s="95"/>
      <c r="G99" s="96"/>
      <c r="H99" s="95"/>
      <c r="I99" s="97">
        <v>4474</v>
      </c>
      <c r="J99" s="98"/>
      <c r="K99" s="99"/>
      <c r="L99" s="100"/>
      <c r="M99" s="95"/>
      <c r="N99" s="101"/>
      <c r="O99" s="102">
        <f t="shared" si="12"/>
        <v>0</v>
      </c>
      <c r="P99" s="103">
        <f>+VLOOKUP(B99,'[171]m codes'!$A:$B,2,0)</f>
        <v>200032249</v>
      </c>
      <c r="Q99" s="104">
        <f t="shared" si="13"/>
        <v>0</v>
      </c>
    </row>
    <row r="100" spans="1:17" s="103" customFormat="1" ht="26.25" customHeight="1" x14ac:dyDescent="0.2">
      <c r="A100" s="92">
        <f t="shared" si="14"/>
        <v>23</v>
      </c>
      <c r="B100" s="93" t="s">
        <v>379</v>
      </c>
      <c r="C100" s="94" t="s">
        <v>301</v>
      </c>
      <c r="D100" s="95"/>
      <c r="E100" s="95"/>
      <c r="F100" s="95"/>
      <c r="G100" s="96"/>
      <c r="H100" s="95"/>
      <c r="I100" s="97"/>
      <c r="J100" s="98"/>
      <c r="K100" s="99"/>
      <c r="L100" s="100"/>
      <c r="M100" s="95"/>
      <c r="N100" s="101"/>
      <c r="O100" s="102">
        <f t="shared" si="12"/>
        <v>0</v>
      </c>
      <c r="P100" s="103">
        <f>+VLOOKUP(B100,'[171]m codes'!$A:$B,2,0)</f>
        <v>200030326</v>
      </c>
      <c r="Q100" s="104">
        <f t="shared" si="13"/>
        <v>0</v>
      </c>
    </row>
    <row r="101" spans="1:17" s="103" customFormat="1" ht="26.25" customHeight="1" x14ac:dyDescent="0.2">
      <c r="A101" s="92">
        <f t="shared" si="14"/>
        <v>24</v>
      </c>
      <c r="B101" s="93" t="s">
        <v>380</v>
      </c>
      <c r="C101" s="94" t="s">
        <v>301</v>
      </c>
      <c r="D101" s="95"/>
      <c r="E101" s="95"/>
      <c r="F101" s="95"/>
      <c r="G101" s="96"/>
      <c r="H101" s="95"/>
      <c r="I101" s="97"/>
      <c r="J101" s="98"/>
      <c r="K101" s="99"/>
      <c r="L101" s="100"/>
      <c r="M101" s="95"/>
      <c r="N101" s="101"/>
      <c r="O101" s="102">
        <f t="shared" si="12"/>
        <v>0</v>
      </c>
      <c r="P101" s="103">
        <f>+VLOOKUP(B101,'[171]m codes'!$A:$B,2,0)</f>
        <v>200032248</v>
      </c>
      <c r="Q101" s="104">
        <f t="shared" si="13"/>
        <v>0</v>
      </c>
    </row>
    <row r="102" spans="1:17" s="103" customFormat="1" ht="26.25" customHeight="1" x14ac:dyDescent="0.2">
      <c r="A102" s="92">
        <f t="shared" si="14"/>
        <v>25</v>
      </c>
      <c r="B102" s="93" t="s">
        <v>381</v>
      </c>
      <c r="C102" s="94" t="s">
        <v>301</v>
      </c>
      <c r="D102" s="95">
        <v>5</v>
      </c>
      <c r="E102" s="95"/>
      <c r="F102" s="95"/>
      <c r="G102" s="96"/>
      <c r="H102" s="95"/>
      <c r="I102" s="97">
        <v>4474</v>
      </c>
      <c r="J102" s="98"/>
      <c r="K102" s="99"/>
      <c r="L102" s="100"/>
      <c r="M102" s="95"/>
      <c r="N102" s="101"/>
      <c r="O102" s="102">
        <f t="shared" si="12"/>
        <v>0</v>
      </c>
      <c r="P102" s="103">
        <f>+VLOOKUP(B102,'[171]m codes'!$A:$B,2,0)</f>
        <v>200030325</v>
      </c>
      <c r="Q102" s="104">
        <f t="shared" si="13"/>
        <v>0</v>
      </c>
    </row>
    <row r="103" spans="1:17" s="103" customFormat="1" ht="26.25" customHeight="1" x14ac:dyDescent="0.2">
      <c r="A103" s="92">
        <f t="shared" si="14"/>
        <v>26</v>
      </c>
      <c r="B103" s="93" t="s">
        <v>382</v>
      </c>
      <c r="C103" s="94" t="s">
        <v>301</v>
      </c>
      <c r="D103" s="95">
        <v>5</v>
      </c>
      <c r="E103" s="95"/>
      <c r="F103" s="95"/>
      <c r="G103" s="96"/>
      <c r="H103" s="95"/>
      <c r="I103" s="97"/>
      <c r="J103" s="98"/>
      <c r="K103" s="99"/>
      <c r="L103" s="100"/>
      <c r="M103" s="95"/>
      <c r="N103" s="101"/>
      <c r="O103" s="102">
        <f t="shared" si="12"/>
        <v>0</v>
      </c>
      <c r="P103" s="103">
        <f>+VLOOKUP(B103,'[171]m codes'!$A:$B,2,0)</f>
        <v>200030328</v>
      </c>
      <c r="Q103" s="104">
        <f t="shared" si="13"/>
        <v>0</v>
      </c>
    </row>
    <row r="104" spans="1:17" s="103" customFormat="1" ht="26.25" customHeight="1" x14ac:dyDescent="0.2">
      <c r="A104" s="92">
        <f t="shared" si="14"/>
        <v>27</v>
      </c>
      <c r="B104" s="93" t="s">
        <v>383</v>
      </c>
      <c r="C104" s="94" t="s">
        <v>301</v>
      </c>
      <c r="D104" s="95"/>
      <c r="E104" s="95"/>
      <c r="F104" s="95"/>
      <c r="G104" s="96"/>
      <c r="H104" s="95"/>
      <c r="I104" s="97"/>
      <c r="J104" s="98"/>
      <c r="K104" s="99"/>
      <c r="L104" s="100"/>
      <c r="M104" s="95"/>
      <c r="N104" s="101"/>
      <c r="O104" s="102">
        <f t="shared" si="12"/>
        <v>0</v>
      </c>
      <c r="P104" s="103">
        <f>+VLOOKUP(B104,'[171]m codes'!$A:$B,2,0)</f>
        <v>200030327</v>
      </c>
      <c r="Q104" s="104">
        <f t="shared" si="13"/>
        <v>0</v>
      </c>
    </row>
    <row r="105" spans="1:17" s="103" customFormat="1" ht="26.25" customHeight="1" x14ac:dyDescent="0.2">
      <c r="A105" s="92">
        <f t="shared" si="14"/>
        <v>28</v>
      </c>
      <c r="B105" s="93" t="s">
        <v>384</v>
      </c>
      <c r="C105" s="94" t="s">
        <v>301</v>
      </c>
      <c r="D105" s="95"/>
      <c r="E105" s="95"/>
      <c r="F105" s="95"/>
      <c r="G105" s="96"/>
      <c r="H105" s="95"/>
      <c r="I105" s="97">
        <v>4474</v>
      </c>
      <c r="J105" s="98"/>
      <c r="K105" s="99"/>
      <c r="L105" s="100"/>
      <c r="M105" s="95"/>
      <c r="N105" s="101"/>
      <c r="O105" s="102">
        <f t="shared" si="12"/>
        <v>0</v>
      </c>
      <c r="P105" s="103">
        <f>+VLOOKUP(B105,'[171]m codes'!$A:$B,2,0)</f>
        <v>200034192</v>
      </c>
      <c r="Q105" s="104">
        <f t="shared" si="13"/>
        <v>0</v>
      </c>
    </row>
    <row r="106" spans="1:17" s="116" customFormat="1" ht="26.25" customHeight="1" x14ac:dyDescent="0.25">
      <c r="A106" s="106"/>
      <c r="B106" s="107" t="s">
        <v>354</v>
      </c>
      <c r="C106" s="107"/>
      <c r="D106" s="108"/>
      <c r="E106" s="108"/>
      <c r="F106" s="108"/>
      <c r="G106" s="141"/>
      <c r="H106" s="108"/>
      <c r="I106" s="109"/>
      <c r="J106" s="110"/>
      <c r="K106" s="111"/>
      <c r="L106" s="112"/>
      <c r="M106" s="113"/>
      <c r="N106" s="114"/>
      <c r="O106" s="115"/>
      <c r="Q106" s="117"/>
    </row>
    <row r="107" spans="1:17" ht="26.25" customHeight="1" x14ac:dyDescent="0.25">
      <c r="A107" s="126" t="s">
        <v>385</v>
      </c>
      <c r="B107" s="127" t="s">
        <v>386</v>
      </c>
      <c r="C107" s="127"/>
      <c r="D107" s="129"/>
      <c r="E107" s="129"/>
      <c r="F107" s="129"/>
      <c r="G107" s="119"/>
      <c r="H107" s="143"/>
      <c r="I107" s="144"/>
      <c r="J107" s="131"/>
      <c r="K107" s="132"/>
      <c r="L107" s="133"/>
      <c r="M107" s="134"/>
      <c r="N107" s="135"/>
      <c r="O107" s="142"/>
      <c r="Q107" s="91"/>
    </row>
    <row r="108" spans="1:17" s="103" customFormat="1" ht="26.25" customHeight="1" x14ac:dyDescent="0.2">
      <c r="A108" s="92">
        <v>1</v>
      </c>
      <c r="B108" s="93" t="s">
        <v>387</v>
      </c>
      <c r="C108" s="94" t="s">
        <v>301</v>
      </c>
      <c r="D108" s="95"/>
      <c r="E108" s="95"/>
      <c r="F108" s="95"/>
      <c r="G108" s="96"/>
      <c r="H108" s="95"/>
      <c r="I108" s="97">
        <v>4474</v>
      </c>
      <c r="J108" s="98"/>
      <c r="K108" s="99"/>
      <c r="L108" s="100"/>
      <c r="M108" s="95"/>
      <c r="N108" s="101"/>
      <c r="O108" s="102">
        <f t="shared" ref="O108:O115" si="15">SUM(K108:N108)</f>
        <v>0</v>
      </c>
      <c r="P108" s="103">
        <f>+VLOOKUP(B108,'[171]m codes'!$A:$B,2,0)</f>
        <v>200032193</v>
      </c>
      <c r="Q108" s="104">
        <f t="shared" ref="Q108:Q115" si="16">+O108-F108</f>
        <v>0</v>
      </c>
    </row>
    <row r="109" spans="1:17" s="103" customFormat="1" ht="26.25" customHeight="1" x14ac:dyDescent="0.2">
      <c r="A109" s="92">
        <f>+A108+1</f>
        <v>2</v>
      </c>
      <c r="B109" s="93" t="s">
        <v>388</v>
      </c>
      <c r="C109" s="94" t="s">
        <v>301</v>
      </c>
      <c r="D109" s="95"/>
      <c r="E109" s="95"/>
      <c r="F109" s="95"/>
      <c r="G109" s="96"/>
      <c r="H109" s="95"/>
      <c r="I109" s="97"/>
      <c r="J109" s="98"/>
      <c r="K109" s="99"/>
      <c r="L109" s="100"/>
      <c r="M109" s="95"/>
      <c r="N109" s="101"/>
      <c r="O109" s="102">
        <f t="shared" si="15"/>
        <v>0</v>
      </c>
      <c r="P109" s="103">
        <f>+VLOOKUP(B109,'[171]m codes'!$A:$B,2,0)</f>
        <v>200032195</v>
      </c>
      <c r="Q109" s="104">
        <f t="shared" si="16"/>
        <v>0</v>
      </c>
    </row>
    <row r="110" spans="1:17" s="103" customFormat="1" ht="26.25" customHeight="1" x14ac:dyDescent="0.2">
      <c r="A110" s="92">
        <f t="shared" ref="A110:A115" si="17">+A109+1</f>
        <v>3</v>
      </c>
      <c r="B110" s="93" t="s">
        <v>389</v>
      </c>
      <c r="C110" s="94" t="s">
        <v>301</v>
      </c>
      <c r="D110" s="95"/>
      <c r="E110" s="95"/>
      <c r="F110" s="95"/>
      <c r="G110" s="96"/>
      <c r="H110" s="95"/>
      <c r="I110" s="97"/>
      <c r="J110" s="98"/>
      <c r="K110" s="99"/>
      <c r="L110" s="100"/>
      <c r="M110" s="95"/>
      <c r="N110" s="101"/>
      <c r="O110" s="102">
        <f t="shared" si="15"/>
        <v>0</v>
      </c>
      <c r="P110" s="103">
        <f>+VLOOKUP(B110,'[171]m codes'!$A:$B,2,0)</f>
        <v>200032196</v>
      </c>
      <c r="Q110" s="104">
        <f t="shared" si="16"/>
        <v>0</v>
      </c>
    </row>
    <row r="111" spans="1:17" s="103" customFormat="1" ht="26.25" customHeight="1" x14ac:dyDescent="0.2">
      <c r="A111" s="92">
        <f t="shared" si="17"/>
        <v>4</v>
      </c>
      <c r="B111" s="93" t="s">
        <v>390</v>
      </c>
      <c r="C111" s="94" t="s">
        <v>301</v>
      </c>
      <c r="D111" s="95"/>
      <c r="E111" s="95"/>
      <c r="F111" s="95"/>
      <c r="G111" s="96"/>
      <c r="H111" s="95"/>
      <c r="I111" s="97">
        <v>4474</v>
      </c>
      <c r="J111" s="98"/>
      <c r="K111" s="99"/>
      <c r="L111" s="100"/>
      <c r="M111" s="95"/>
      <c r="N111" s="101"/>
      <c r="O111" s="102">
        <f t="shared" si="15"/>
        <v>0</v>
      </c>
      <c r="P111" s="103">
        <f>+VLOOKUP(B111,'[171]m codes'!$A:$B,2,0)</f>
        <v>200032194</v>
      </c>
      <c r="Q111" s="104">
        <f t="shared" si="16"/>
        <v>0</v>
      </c>
    </row>
    <row r="112" spans="1:17" s="103" customFormat="1" ht="26.25" customHeight="1" x14ac:dyDescent="0.2">
      <c r="A112" s="92">
        <f t="shared" si="17"/>
        <v>5</v>
      </c>
      <c r="B112" s="93" t="s">
        <v>391</v>
      </c>
      <c r="C112" s="94" t="s">
        <v>301</v>
      </c>
      <c r="D112" s="95"/>
      <c r="E112" s="95"/>
      <c r="F112" s="95"/>
      <c r="G112" s="96"/>
      <c r="H112" s="95"/>
      <c r="I112" s="97"/>
      <c r="J112" s="98"/>
      <c r="K112" s="99"/>
      <c r="L112" s="100"/>
      <c r="M112" s="95"/>
      <c r="N112" s="101"/>
      <c r="O112" s="102">
        <f t="shared" si="15"/>
        <v>0</v>
      </c>
      <c r="P112" s="103">
        <f>+VLOOKUP(B112,'[171]m codes'!$A:$B,2,0)</f>
        <v>200030270</v>
      </c>
      <c r="Q112" s="104">
        <f t="shared" si="16"/>
        <v>0</v>
      </c>
    </row>
    <row r="113" spans="1:19" s="103" customFormat="1" ht="26.25" customHeight="1" x14ac:dyDescent="0.2">
      <c r="A113" s="92">
        <f t="shared" si="17"/>
        <v>6</v>
      </c>
      <c r="B113" s="93" t="s">
        <v>392</v>
      </c>
      <c r="C113" s="94" t="s">
        <v>301</v>
      </c>
      <c r="D113" s="95"/>
      <c r="E113" s="95"/>
      <c r="F113" s="95"/>
      <c r="G113" s="96"/>
      <c r="H113" s="95"/>
      <c r="I113" s="97"/>
      <c r="J113" s="98"/>
      <c r="K113" s="99"/>
      <c r="L113" s="100"/>
      <c r="M113" s="95"/>
      <c r="N113" s="101"/>
      <c r="O113" s="102">
        <f t="shared" si="15"/>
        <v>0</v>
      </c>
      <c r="P113" s="103">
        <f>+VLOOKUP(B113,'[171]m codes'!$A:$B,2,0)</f>
        <v>200032197</v>
      </c>
      <c r="Q113" s="104">
        <f t="shared" si="16"/>
        <v>0</v>
      </c>
    </row>
    <row r="114" spans="1:19" s="103" customFormat="1" ht="26.25" customHeight="1" x14ac:dyDescent="0.2">
      <c r="A114" s="92">
        <f t="shared" si="17"/>
        <v>7</v>
      </c>
      <c r="B114" s="93" t="s">
        <v>393</v>
      </c>
      <c r="C114" s="94" t="s">
        <v>301</v>
      </c>
      <c r="D114" s="95"/>
      <c r="E114" s="95"/>
      <c r="F114" s="95"/>
      <c r="G114" s="96"/>
      <c r="H114" s="95"/>
      <c r="I114" s="97">
        <v>4474</v>
      </c>
      <c r="J114" s="98"/>
      <c r="K114" s="99"/>
      <c r="L114" s="100"/>
      <c r="M114" s="95"/>
      <c r="N114" s="101"/>
      <c r="O114" s="102">
        <f t="shared" si="15"/>
        <v>0</v>
      </c>
      <c r="P114" s="103">
        <f>+VLOOKUP(B114,'[171]m codes'!$A:$B,2,0)</f>
        <v>200030275</v>
      </c>
      <c r="Q114" s="104">
        <f t="shared" si="16"/>
        <v>0</v>
      </c>
    </row>
    <row r="115" spans="1:19" s="103" customFormat="1" ht="26.25" customHeight="1" x14ac:dyDescent="0.2">
      <c r="A115" s="92">
        <f t="shared" si="17"/>
        <v>8</v>
      </c>
      <c r="B115" s="93" t="s">
        <v>394</v>
      </c>
      <c r="C115" s="94" t="s">
        <v>301</v>
      </c>
      <c r="D115" s="95"/>
      <c r="E115" s="95"/>
      <c r="F115" s="95"/>
      <c r="G115" s="96"/>
      <c r="H115" s="95"/>
      <c r="I115" s="97"/>
      <c r="J115" s="98"/>
      <c r="K115" s="99"/>
      <c r="L115" s="100"/>
      <c r="M115" s="95"/>
      <c r="N115" s="101"/>
      <c r="O115" s="102">
        <f t="shared" si="15"/>
        <v>0</v>
      </c>
      <c r="P115" s="103">
        <f>+VLOOKUP(B115,'[171]m codes'!$A:$B,2,0)</f>
        <v>200030276</v>
      </c>
      <c r="Q115" s="104">
        <f t="shared" si="16"/>
        <v>0</v>
      </c>
    </row>
    <row r="116" spans="1:19" s="116" customFormat="1" ht="26.25" customHeight="1" x14ac:dyDescent="0.25">
      <c r="A116" s="106"/>
      <c r="B116" s="107" t="s">
        <v>354</v>
      </c>
      <c r="C116" s="107"/>
      <c r="D116" s="108"/>
      <c r="E116" s="108"/>
      <c r="F116" s="108"/>
      <c r="G116" s="141"/>
      <c r="H116" s="108"/>
      <c r="I116" s="109"/>
      <c r="J116" s="110"/>
      <c r="K116" s="111"/>
      <c r="L116" s="112"/>
      <c r="M116" s="113"/>
      <c r="N116" s="114"/>
      <c r="O116" s="115"/>
      <c r="Q116" s="117"/>
    </row>
    <row r="117" spans="1:19" ht="26.25" customHeight="1" x14ac:dyDescent="0.25">
      <c r="A117" s="126" t="s">
        <v>395</v>
      </c>
      <c r="B117" s="127" t="s">
        <v>396</v>
      </c>
      <c r="C117" s="127"/>
      <c r="D117" s="129"/>
      <c r="E117" s="129"/>
      <c r="F117" s="129"/>
      <c r="G117" s="119"/>
      <c r="H117" s="129"/>
      <c r="I117" s="130"/>
      <c r="J117" s="131"/>
      <c r="K117" s="132"/>
      <c r="L117" s="133"/>
      <c r="M117" s="134"/>
      <c r="N117" s="135"/>
      <c r="O117" s="142"/>
      <c r="Q117" s="91"/>
    </row>
    <row r="118" spans="1:19" s="103" customFormat="1" ht="26.25" customHeight="1" x14ac:dyDescent="0.2">
      <c r="A118" s="92">
        <v>1</v>
      </c>
      <c r="B118" s="93" t="s">
        <v>397</v>
      </c>
      <c r="C118" s="94" t="s">
        <v>301</v>
      </c>
      <c r="D118" s="95"/>
      <c r="E118" s="95"/>
      <c r="F118" s="95"/>
      <c r="G118" s="96"/>
      <c r="H118" s="95"/>
      <c r="I118" s="97">
        <v>4474</v>
      </c>
      <c r="J118" s="98"/>
      <c r="K118" s="99"/>
      <c r="L118" s="100"/>
      <c r="M118" s="95"/>
      <c r="N118" s="101"/>
      <c r="O118" s="102">
        <f t="shared" ref="O118:O124" si="18">SUM(K118:N118)</f>
        <v>0</v>
      </c>
      <c r="P118" s="103">
        <f>+VLOOKUP(B118,'[171]m codes'!$A:$B,2,0)</f>
        <v>200030266</v>
      </c>
      <c r="Q118" s="104">
        <f t="shared" ref="Q118:Q124" si="19">+O118-F118</f>
        <v>0</v>
      </c>
    </row>
    <row r="119" spans="1:19" s="103" customFormat="1" ht="26.25" customHeight="1" x14ac:dyDescent="0.2">
      <c r="A119" s="92">
        <f>+A118+1</f>
        <v>2</v>
      </c>
      <c r="B119" s="93" t="s">
        <v>398</v>
      </c>
      <c r="C119" s="94" t="s">
        <v>301</v>
      </c>
      <c r="D119" s="95"/>
      <c r="E119" s="95"/>
      <c r="F119" s="95"/>
      <c r="G119" s="96"/>
      <c r="H119" s="95"/>
      <c r="I119" s="97"/>
      <c r="J119" s="98"/>
      <c r="K119" s="99"/>
      <c r="L119" s="100"/>
      <c r="M119" s="95"/>
      <c r="N119" s="101"/>
      <c r="O119" s="102">
        <f t="shared" si="18"/>
        <v>0</v>
      </c>
      <c r="P119" s="103">
        <f>+VLOOKUP(B119,'[171]m codes'!$A:$B,2,0)</f>
        <v>200030267</v>
      </c>
      <c r="Q119" s="104">
        <f t="shared" si="19"/>
        <v>0</v>
      </c>
    </row>
    <row r="120" spans="1:19" s="103" customFormat="1" ht="26.25" customHeight="1" x14ac:dyDescent="0.2">
      <c r="A120" s="92">
        <f t="shared" ref="A120:A125" si="20">+A119+1</f>
        <v>3</v>
      </c>
      <c r="B120" s="93" t="s">
        <v>399</v>
      </c>
      <c r="C120" s="94" t="s">
        <v>301</v>
      </c>
      <c r="D120" s="95"/>
      <c r="E120" s="95"/>
      <c r="F120" s="95"/>
      <c r="G120" s="96"/>
      <c r="H120" s="95"/>
      <c r="I120" s="97"/>
      <c r="J120" s="98"/>
      <c r="K120" s="99"/>
      <c r="L120" s="100"/>
      <c r="M120" s="95"/>
      <c r="N120" s="101"/>
      <c r="O120" s="102">
        <f t="shared" si="18"/>
        <v>0</v>
      </c>
      <c r="P120" s="103">
        <f>+VLOOKUP(B120,'[171]m codes'!$A:$B,2,0)</f>
        <v>200030268</v>
      </c>
      <c r="Q120" s="104">
        <f t="shared" si="19"/>
        <v>0</v>
      </c>
    </row>
    <row r="121" spans="1:19" s="103" customFormat="1" ht="26.25" customHeight="1" x14ac:dyDescent="0.2">
      <c r="A121" s="92">
        <f t="shared" si="20"/>
        <v>4</v>
      </c>
      <c r="B121" s="93" t="s">
        <v>400</v>
      </c>
      <c r="C121" s="94" t="s">
        <v>301</v>
      </c>
      <c r="D121" s="95"/>
      <c r="E121" s="95"/>
      <c r="F121" s="95"/>
      <c r="G121" s="96"/>
      <c r="H121" s="95"/>
      <c r="I121" s="97">
        <v>4474</v>
      </c>
      <c r="J121" s="98"/>
      <c r="K121" s="99"/>
      <c r="L121" s="100"/>
      <c r="M121" s="95"/>
      <c r="N121" s="101"/>
      <c r="O121" s="102">
        <f t="shared" si="18"/>
        <v>0</v>
      </c>
      <c r="P121" s="103">
        <f>+VLOOKUP(B121,'[171]m codes'!$A:$B,2,0)</f>
        <v>200030269</v>
      </c>
      <c r="Q121" s="104">
        <f t="shared" si="19"/>
        <v>0</v>
      </c>
    </row>
    <row r="122" spans="1:19" s="103" customFormat="1" ht="26.25" customHeight="1" x14ac:dyDescent="0.2">
      <c r="A122" s="92">
        <f t="shared" si="20"/>
        <v>5</v>
      </c>
      <c r="B122" s="93" t="s">
        <v>401</v>
      </c>
      <c r="C122" s="94" t="s">
        <v>301</v>
      </c>
      <c r="D122" s="95"/>
      <c r="E122" s="95"/>
      <c r="F122" s="95"/>
      <c r="G122" s="96"/>
      <c r="H122" s="95"/>
      <c r="I122" s="97"/>
      <c r="J122" s="98"/>
      <c r="K122" s="99"/>
      <c r="L122" s="100"/>
      <c r="M122" s="95"/>
      <c r="N122" s="101"/>
      <c r="O122" s="102">
        <f t="shared" si="18"/>
        <v>0</v>
      </c>
      <c r="P122" s="103">
        <f>+VLOOKUP(B122,'[171]m codes'!$A:$B,2,0)</f>
        <v>200030271</v>
      </c>
      <c r="Q122" s="104">
        <f t="shared" si="19"/>
        <v>0</v>
      </c>
    </row>
    <row r="123" spans="1:19" s="103" customFormat="1" ht="26.25" customHeight="1" x14ac:dyDescent="0.2">
      <c r="A123" s="92">
        <f t="shared" si="20"/>
        <v>6</v>
      </c>
      <c r="B123" s="93" t="s">
        <v>402</v>
      </c>
      <c r="C123" s="94" t="s">
        <v>301</v>
      </c>
      <c r="D123" s="95"/>
      <c r="E123" s="95"/>
      <c r="F123" s="95"/>
      <c r="G123" s="96"/>
      <c r="H123" s="95"/>
      <c r="I123" s="97"/>
      <c r="J123" s="98"/>
      <c r="K123" s="99"/>
      <c r="L123" s="100"/>
      <c r="M123" s="95"/>
      <c r="N123" s="101"/>
      <c r="O123" s="102">
        <f t="shared" si="18"/>
        <v>0</v>
      </c>
      <c r="P123" s="103">
        <f>+VLOOKUP(B123,'[171]m codes'!$A:$B,2,0)</f>
        <v>200030272</v>
      </c>
      <c r="Q123" s="104">
        <f t="shared" si="19"/>
        <v>0</v>
      </c>
    </row>
    <row r="124" spans="1:19" s="103" customFormat="1" ht="26.25" customHeight="1" x14ac:dyDescent="0.2">
      <c r="A124" s="92">
        <f t="shared" si="20"/>
        <v>7</v>
      </c>
      <c r="B124" s="93" t="s">
        <v>403</v>
      </c>
      <c r="C124" s="94" t="s">
        <v>301</v>
      </c>
      <c r="D124" s="95"/>
      <c r="E124" s="95"/>
      <c r="F124" s="95"/>
      <c r="G124" s="96"/>
      <c r="H124" s="95"/>
      <c r="I124" s="97">
        <v>4474</v>
      </c>
      <c r="J124" s="98"/>
      <c r="K124" s="99"/>
      <c r="L124" s="100"/>
      <c r="M124" s="95"/>
      <c r="N124" s="101"/>
      <c r="O124" s="102">
        <f t="shared" si="18"/>
        <v>0</v>
      </c>
      <c r="P124" s="103">
        <f>+VLOOKUP(B124,'[171]m codes'!$A:$B,2,0)</f>
        <v>200030274</v>
      </c>
      <c r="Q124" s="104">
        <f t="shared" si="19"/>
        <v>0</v>
      </c>
    </row>
    <row r="125" spans="1:19" s="103" customFormat="1" ht="26.25" customHeight="1" x14ac:dyDescent="0.2">
      <c r="A125" s="92">
        <f t="shared" si="20"/>
        <v>8</v>
      </c>
      <c r="B125" s="93" t="s">
        <v>1146</v>
      </c>
      <c r="C125" s="94" t="s">
        <v>301</v>
      </c>
      <c r="D125" s="95">
        <v>1</v>
      </c>
      <c r="E125" s="95"/>
      <c r="F125" s="95"/>
      <c r="G125" s="96"/>
      <c r="H125" s="95"/>
      <c r="I125" s="97"/>
      <c r="J125" s="98"/>
      <c r="K125" s="99"/>
      <c r="L125" s="100"/>
      <c r="M125" s="95"/>
      <c r="N125" s="101"/>
      <c r="O125" s="102"/>
      <c r="Q125" s="104"/>
    </row>
    <row r="126" spans="1:19" s="116" customFormat="1" ht="26.25" customHeight="1" x14ac:dyDescent="0.25">
      <c r="A126" s="106"/>
      <c r="B126" s="107" t="s">
        <v>354</v>
      </c>
      <c r="C126" s="107"/>
      <c r="D126" s="108"/>
      <c r="E126" s="108"/>
      <c r="F126" s="108"/>
      <c r="G126" s="141"/>
      <c r="H126" s="108"/>
      <c r="I126" s="109"/>
      <c r="J126" s="110"/>
      <c r="K126" s="111"/>
      <c r="L126" s="112"/>
      <c r="M126" s="113"/>
      <c r="N126" s="114"/>
      <c r="O126" s="115"/>
      <c r="Q126" s="117"/>
    </row>
    <row r="127" spans="1:19" ht="26.25" customHeight="1" x14ac:dyDescent="0.25">
      <c r="A127" s="126" t="s">
        <v>404</v>
      </c>
      <c r="B127" s="127" t="s">
        <v>405</v>
      </c>
      <c r="C127" s="127"/>
      <c r="D127" s="129"/>
      <c r="E127" s="129"/>
      <c r="F127" s="129"/>
      <c r="G127" s="119"/>
      <c r="H127" s="129"/>
      <c r="I127" s="130"/>
      <c r="J127" s="131"/>
      <c r="K127" s="132"/>
      <c r="L127" s="133"/>
      <c r="M127" s="134"/>
      <c r="N127" s="135"/>
      <c r="O127" s="142"/>
      <c r="Q127" s="91"/>
    </row>
    <row r="128" spans="1:19" s="146" customFormat="1" ht="26.25" customHeight="1" x14ac:dyDescent="0.2">
      <c r="A128" s="145">
        <v>1</v>
      </c>
      <c r="B128" s="93" t="s">
        <v>406</v>
      </c>
      <c r="C128" s="94" t="s">
        <v>301</v>
      </c>
      <c r="D128" s="95">
        <f>50+50+50</f>
        <v>150</v>
      </c>
      <c r="E128" s="95">
        <f>+'[172]madhura details'!I108</f>
        <v>61</v>
      </c>
      <c r="F128" s="95"/>
      <c r="G128" s="96">
        <v>14</v>
      </c>
      <c r="H128" s="95"/>
      <c r="I128" s="97">
        <v>4474</v>
      </c>
      <c r="J128" s="98"/>
      <c r="K128" s="99"/>
      <c r="L128" s="100"/>
      <c r="M128" s="95"/>
      <c r="N128" s="101"/>
      <c r="O128" s="138">
        <f>SUM(K128:N128)</f>
        <v>0</v>
      </c>
      <c r="P128" s="146">
        <f>+VLOOKUP(B128,'[171]m codes'!$A:$B,2,0)</f>
        <v>200030277</v>
      </c>
      <c r="Q128" s="104">
        <f>+O128-F128</f>
        <v>0</v>
      </c>
      <c r="S128" s="146">
        <f>61-47</f>
        <v>14</v>
      </c>
    </row>
    <row r="129" spans="1:19" s="103" customFormat="1" ht="26.25" customHeight="1" x14ac:dyDescent="0.2">
      <c r="A129" s="92">
        <f>+A128+1</f>
        <v>2</v>
      </c>
      <c r="B129" s="93" t="s">
        <v>407</v>
      </c>
      <c r="C129" s="94" t="s">
        <v>301</v>
      </c>
      <c r="D129" s="95"/>
      <c r="E129" s="95"/>
      <c r="F129" s="95"/>
      <c r="G129" s="96"/>
      <c r="H129" s="95"/>
      <c r="I129" s="97"/>
      <c r="J129" s="98"/>
      <c r="K129" s="99"/>
      <c r="L129" s="100"/>
      <c r="M129" s="95"/>
      <c r="N129" s="101"/>
      <c r="O129" s="102">
        <f>SUM(K129:N129)</f>
        <v>0</v>
      </c>
      <c r="P129" s="103">
        <f>+VLOOKUP(B129,'[171]m codes'!$A:$B,2,0)</f>
        <v>200030278</v>
      </c>
      <c r="Q129" s="104">
        <f>+O129-F129</f>
        <v>0</v>
      </c>
      <c r="S129" s="103">
        <f>150-61</f>
        <v>89</v>
      </c>
    </row>
    <row r="130" spans="1:19" s="103" customFormat="1" ht="26.25" customHeight="1" x14ac:dyDescent="0.2">
      <c r="A130" s="92">
        <f t="shared" ref="A130:A132" si="21">+A129+1</f>
        <v>3</v>
      </c>
      <c r="B130" s="93" t="s">
        <v>408</v>
      </c>
      <c r="C130" s="94" t="s">
        <v>301</v>
      </c>
      <c r="D130" s="95"/>
      <c r="E130" s="95"/>
      <c r="F130" s="95"/>
      <c r="G130" s="96"/>
      <c r="H130" s="95"/>
      <c r="I130" s="97"/>
      <c r="J130" s="98"/>
      <c r="K130" s="99"/>
      <c r="L130" s="100"/>
      <c r="M130" s="95"/>
      <c r="N130" s="101"/>
      <c r="O130" s="102">
        <f>SUM(K130:N130)</f>
        <v>0</v>
      </c>
      <c r="P130" s="103">
        <f>+VLOOKUP(B130,'[171]m codes'!$A:$B,2,0)</f>
        <v>200030279</v>
      </c>
      <c r="Q130" s="104">
        <f>+O130-F130</f>
        <v>0</v>
      </c>
    </row>
    <row r="131" spans="1:19" s="103" customFormat="1" ht="26.25" customHeight="1" x14ac:dyDescent="0.2">
      <c r="A131" s="92">
        <f t="shared" si="21"/>
        <v>4</v>
      </c>
      <c r="B131" s="93" t="s">
        <v>409</v>
      </c>
      <c r="C131" s="94" t="s">
        <v>301</v>
      </c>
      <c r="D131" s="95"/>
      <c r="E131" s="95"/>
      <c r="F131" s="95"/>
      <c r="G131" s="96"/>
      <c r="H131" s="95"/>
      <c r="I131" s="97">
        <v>4474</v>
      </c>
      <c r="J131" s="98"/>
      <c r="K131" s="99"/>
      <c r="L131" s="100"/>
      <c r="M131" s="95"/>
      <c r="N131" s="101"/>
      <c r="O131" s="102">
        <f>SUM(K131:N131)</f>
        <v>0</v>
      </c>
      <c r="P131" s="103">
        <f>+VLOOKUP(B131,'[171]m codes'!$A:$B,2,0)</f>
        <v>200030280</v>
      </c>
      <c r="Q131" s="104">
        <f>+O131-F131</f>
        <v>0</v>
      </c>
    </row>
    <row r="132" spans="1:19" s="103" customFormat="1" ht="26.25" customHeight="1" x14ac:dyDescent="0.2">
      <c r="A132" s="92">
        <f t="shared" si="21"/>
        <v>5</v>
      </c>
      <c r="B132" s="93" t="s">
        <v>410</v>
      </c>
      <c r="C132" s="94" t="s">
        <v>301</v>
      </c>
      <c r="D132" s="95"/>
      <c r="E132" s="95"/>
      <c r="F132" s="95"/>
      <c r="G132" s="96"/>
      <c r="H132" s="95"/>
      <c r="I132" s="97"/>
      <c r="J132" s="98"/>
      <c r="K132" s="99"/>
      <c r="L132" s="100"/>
      <c r="M132" s="95"/>
      <c r="N132" s="101"/>
      <c r="O132" s="102">
        <f>SUM(K132:N132)</f>
        <v>0</v>
      </c>
      <c r="P132" s="103">
        <f>+VLOOKUP(B132,'[171]m codes'!$A:$B,2,0)</f>
        <v>200030282</v>
      </c>
      <c r="Q132" s="104">
        <f>+O132-F132</f>
        <v>0</v>
      </c>
    </row>
    <row r="133" spans="1:19" s="116" customFormat="1" ht="26.25" customHeight="1" x14ac:dyDescent="0.25">
      <c r="A133" s="106"/>
      <c r="B133" s="107" t="s">
        <v>354</v>
      </c>
      <c r="C133" s="107"/>
      <c r="D133" s="108"/>
      <c r="E133" s="108"/>
      <c r="F133" s="108"/>
      <c r="G133" s="141"/>
      <c r="H133" s="108"/>
      <c r="I133" s="109"/>
      <c r="J133" s="110"/>
      <c r="K133" s="111"/>
      <c r="L133" s="112"/>
      <c r="M133" s="113"/>
      <c r="N133" s="114"/>
      <c r="O133" s="115"/>
      <c r="Q133" s="117"/>
    </row>
    <row r="134" spans="1:19" s="90" customFormat="1" ht="26.25" customHeight="1" x14ac:dyDescent="0.2">
      <c r="A134" s="80">
        <v>1</v>
      </c>
      <c r="B134" s="81" t="s">
        <v>257</v>
      </c>
      <c r="C134" s="81"/>
      <c r="D134" s="82"/>
      <c r="E134" s="82"/>
      <c r="F134" s="82"/>
      <c r="G134" s="83"/>
      <c r="H134" s="82"/>
      <c r="I134" s="82"/>
      <c r="J134" s="147"/>
      <c r="K134" s="148"/>
      <c r="L134" s="149"/>
      <c r="M134" s="82"/>
      <c r="N134" s="150"/>
      <c r="O134" s="151"/>
      <c r="Q134" s="152"/>
    </row>
    <row r="135" spans="1:19" s="146" customFormat="1" ht="26.25" customHeight="1" x14ac:dyDescent="0.2">
      <c r="A135" s="333">
        <v>1</v>
      </c>
      <c r="B135" s="93" t="s">
        <v>411</v>
      </c>
      <c r="C135" s="94" t="s">
        <v>286</v>
      </c>
      <c r="D135" s="95"/>
      <c r="E135" s="95"/>
      <c r="F135" s="95"/>
      <c r="G135" s="96"/>
      <c r="H135" s="95"/>
      <c r="I135" s="97">
        <v>4474</v>
      </c>
      <c r="J135" s="98"/>
      <c r="K135" s="95">
        <f>+K3</f>
        <v>0</v>
      </c>
      <c r="L135" s="95">
        <f>+L3</f>
        <v>0</v>
      </c>
      <c r="M135" s="95"/>
      <c r="N135" s="101"/>
      <c r="O135" s="138">
        <f t="shared" ref="O135:O156" si="22">SUM(K135:N135)</f>
        <v>0</v>
      </c>
      <c r="P135" s="146">
        <f>+VLOOKUP(B135,'[171]m codes'!$A:$B,2,0)</f>
        <v>1200000409</v>
      </c>
      <c r="Q135" s="95">
        <f t="shared" ref="Q135:Q156" si="23">+O135-F135</f>
        <v>0</v>
      </c>
    </row>
    <row r="136" spans="1:19" s="103" customFormat="1" ht="26.25" customHeight="1" x14ac:dyDescent="0.2">
      <c r="A136" s="92">
        <f>+A135+1</f>
        <v>2</v>
      </c>
      <c r="B136" s="93" t="s">
        <v>412</v>
      </c>
      <c r="C136" s="94" t="s">
        <v>286</v>
      </c>
      <c r="D136" s="95"/>
      <c r="E136" s="95"/>
      <c r="F136" s="95"/>
      <c r="G136" s="96"/>
      <c r="H136" s="95"/>
      <c r="I136" s="97"/>
      <c r="J136" s="98"/>
      <c r="K136" s="95">
        <f>+K3*5</f>
        <v>0</v>
      </c>
      <c r="L136" s="95">
        <f>+L3*5</f>
        <v>0</v>
      </c>
      <c r="M136" s="95"/>
      <c r="N136" s="101"/>
      <c r="O136" s="102">
        <f t="shared" si="22"/>
        <v>0</v>
      </c>
      <c r="P136" s="103">
        <f>+VLOOKUP(B136,'[171]m codes'!$A:$B,2,0)</f>
        <v>1200000408</v>
      </c>
      <c r="Q136" s="104">
        <f t="shared" si="23"/>
        <v>0</v>
      </c>
    </row>
    <row r="137" spans="1:19" s="103" customFormat="1" ht="26.25" customHeight="1" x14ac:dyDescent="0.2">
      <c r="A137" s="92">
        <f t="shared" ref="A137:A156" si="24">+A136+1</f>
        <v>3</v>
      </c>
      <c r="B137" s="93" t="s">
        <v>413</v>
      </c>
      <c r="C137" s="94" t="s">
        <v>301</v>
      </c>
      <c r="D137" s="95"/>
      <c r="E137" s="95"/>
      <c r="F137" s="95"/>
      <c r="G137" s="96"/>
      <c r="H137" s="95"/>
      <c r="I137" s="97">
        <v>4474</v>
      </c>
      <c r="J137" s="98"/>
      <c r="K137" s="95">
        <f>+K3</f>
        <v>0</v>
      </c>
      <c r="L137" s="95">
        <f>+L3</f>
        <v>0</v>
      </c>
      <c r="M137" s="95"/>
      <c r="N137" s="101"/>
      <c r="O137" s="102">
        <f t="shared" si="22"/>
        <v>0</v>
      </c>
      <c r="P137" s="103">
        <f>+VLOOKUP(B137,'[171]m codes'!$A:$B,2,0)</f>
        <v>1200000231</v>
      </c>
      <c r="Q137" s="104">
        <f t="shared" si="23"/>
        <v>0</v>
      </c>
    </row>
    <row r="138" spans="1:19" s="103" customFormat="1" ht="26.25" customHeight="1" x14ac:dyDescent="0.2">
      <c r="A138" s="92">
        <f t="shared" si="24"/>
        <v>4</v>
      </c>
      <c r="B138" s="93" t="s">
        <v>414</v>
      </c>
      <c r="C138" s="94" t="s">
        <v>301</v>
      </c>
      <c r="D138" s="95"/>
      <c r="E138" s="95"/>
      <c r="F138" s="95"/>
      <c r="G138" s="96"/>
      <c r="H138" s="95"/>
      <c r="I138" s="97"/>
      <c r="J138" s="98"/>
      <c r="K138" s="95">
        <f>+ROUND(K3*0.9,0)</f>
        <v>0</v>
      </c>
      <c r="L138" s="95"/>
      <c r="M138" s="95"/>
      <c r="N138" s="101"/>
      <c r="O138" s="102">
        <f t="shared" si="22"/>
        <v>0</v>
      </c>
      <c r="P138" s="103">
        <f>+VLOOKUP(B138,'[171]m codes'!$A:$B,2,0)</f>
        <v>1200000410</v>
      </c>
      <c r="Q138" s="104">
        <f t="shared" si="23"/>
        <v>0</v>
      </c>
    </row>
    <row r="139" spans="1:19" s="103" customFormat="1" ht="26.25" customHeight="1" x14ac:dyDescent="0.2">
      <c r="A139" s="92">
        <f t="shared" si="24"/>
        <v>5</v>
      </c>
      <c r="B139" s="93" t="s">
        <v>415</v>
      </c>
      <c r="C139" s="94" t="s">
        <v>301</v>
      </c>
      <c r="D139" s="95"/>
      <c r="E139" s="95"/>
      <c r="F139" s="95"/>
      <c r="G139" s="96"/>
      <c r="H139" s="95"/>
      <c r="I139" s="97"/>
      <c r="J139" s="98"/>
      <c r="K139" s="95"/>
      <c r="L139" s="95"/>
      <c r="M139" s="95"/>
      <c r="N139" s="101"/>
      <c r="O139" s="102">
        <f t="shared" si="22"/>
        <v>0</v>
      </c>
      <c r="P139" s="103">
        <f>+VLOOKUP(B139,'[171]m codes'!$A:$B,2,0)</f>
        <v>1200000425</v>
      </c>
      <c r="Q139" s="104">
        <f t="shared" si="23"/>
        <v>0</v>
      </c>
    </row>
    <row r="140" spans="1:19" s="103" customFormat="1" ht="26.25" customHeight="1" x14ac:dyDescent="0.2">
      <c r="A140" s="92">
        <f t="shared" si="24"/>
        <v>6</v>
      </c>
      <c r="B140" s="335" t="s">
        <v>416</v>
      </c>
      <c r="C140" s="94" t="s">
        <v>301</v>
      </c>
      <c r="D140" s="95"/>
      <c r="E140" s="95"/>
      <c r="F140" s="95"/>
      <c r="G140" s="96"/>
      <c r="H140" s="95"/>
      <c r="I140" s="97">
        <v>4474</v>
      </c>
      <c r="J140" s="98"/>
      <c r="K140" s="95"/>
      <c r="L140" s="95"/>
      <c r="M140" s="95"/>
      <c r="N140" s="101"/>
      <c r="O140" s="102">
        <f t="shared" si="22"/>
        <v>0</v>
      </c>
      <c r="P140" s="103">
        <f>+VLOOKUP(B140,'[171]m codes'!$A:$B,2,0)</f>
        <v>1200000411</v>
      </c>
      <c r="Q140" s="104">
        <f t="shared" si="23"/>
        <v>0</v>
      </c>
    </row>
    <row r="141" spans="1:19" s="103" customFormat="1" ht="26.25" customHeight="1" x14ac:dyDescent="0.2">
      <c r="A141" s="92">
        <f t="shared" si="24"/>
        <v>7</v>
      </c>
      <c r="B141" s="335" t="s">
        <v>417</v>
      </c>
      <c r="C141" s="94" t="s">
        <v>301</v>
      </c>
      <c r="D141" s="95"/>
      <c r="E141" s="95"/>
      <c r="F141" s="95"/>
      <c r="G141" s="96"/>
      <c r="H141" s="95"/>
      <c r="I141" s="97"/>
      <c r="J141" s="98"/>
      <c r="K141" s="95"/>
      <c r="L141" s="95"/>
      <c r="M141" s="95"/>
      <c r="N141" s="101"/>
      <c r="O141" s="102">
        <f t="shared" si="22"/>
        <v>0</v>
      </c>
      <c r="P141" s="103">
        <f>+VLOOKUP(B141,'[171]m codes'!$A:$B,2,0)</f>
        <v>900008156</v>
      </c>
      <c r="Q141" s="104">
        <f t="shared" si="23"/>
        <v>0</v>
      </c>
    </row>
    <row r="142" spans="1:19" s="103" customFormat="1" ht="26.25" customHeight="1" x14ac:dyDescent="0.2">
      <c r="A142" s="92">
        <f t="shared" si="24"/>
        <v>8</v>
      </c>
      <c r="B142" s="335" t="s">
        <v>418</v>
      </c>
      <c r="C142" s="94" t="s">
        <v>301</v>
      </c>
      <c r="D142" s="95"/>
      <c r="E142" s="95"/>
      <c r="F142" s="95"/>
      <c r="G142" s="96"/>
      <c r="H142" s="95"/>
      <c r="I142" s="97"/>
      <c r="J142" s="98"/>
      <c r="K142" s="95"/>
      <c r="L142" s="95"/>
      <c r="M142" s="95"/>
      <c r="N142" s="101"/>
      <c r="O142" s="102">
        <f t="shared" si="22"/>
        <v>0</v>
      </c>
      <c r="P142" s="103">
        <f>+VLOOKUP(B142,'[171]m codes'!$A:$B,2,0)</f>
        <v>900008157</v>
      </c>
      <c r="Q142" s="104">
        <f t="shared" si="23"/>
        <v>0</v>
      </c>
    </row>
    <row r="143" spans="1:19" s="103" customFormat="1" ht="26.25" customHeight="1" x14ac:dyDescent="0.2">
      <c r="A143" s="92">
        <f t="shared" si="24"/>
        <v>9</v>
      </c>
      <c r="B143" s="335" t="s">
        <v>419</v>
      </c>
      <c r="C143" s="94" t="s">
        <v>301</v>
      </c>
      <c r="D143" s="95"/>
      <c r="E143" s="95"/>
      <c r="F143" s="95"/>
      <c r="G143" s="96"/>
      <c r="H143" s="95"/>
      <c r="I143" s="97">
        <v>4474</v>
      </c>
      <c r="J143" s="98"/>
      <c r="K143" s="95"/>
      <c r="L143" s="95"/>
      <c r="M143" s="95"/>
      <c r="N143" s="101"/>
      <c r="O143" s="102">
        <f t="shared" si="22"/>
        <v>0</v>
      </c>
      <c r="P143" s="103">
        <f>+VLOOKUP(B143,'[171]m codes'!$A:$B,2,0)</f>
        <v>900008159</v>
      </c>
      <c r="Q143" s="104">
        <f t="shared" si="23"/>
        <v>0</v>
      </c>
    </row>
    <row r="144" spans="1:19" s="103" customFormat="1" ht="26.25" customHeight="1" x14ac:dyDescent="0.2">
      <c r="A144" s="92">
        <f t="shared" si="24"/>
        <v>10</v>
      </c>
      <c r="B144" s="93" t="s">
        <v>420</v>
      </c>
      <c r="C144" s="94" t="s">
        <v>301</v>
      </c>
      <c r="D144" s="95"/>
      <c r="E144" s="95"/>
      <c r="F144" s="95"/>
      <c r="G144" s="96"/>
      <c r="H144" s="95"/>
      <c r="I144" s="97"/>
      <c r="J144" s="98"/>
      <c r="K144" s="95"/>
      <c r="L144" s="95"/>
      <c r="M144" s="95"/>
      <c r="N144" s="101"/>
      <c r="O144" s="102">
        <f t="shared" si="22"/>
        <v>0</v>
      </c>
      <c r="P144" s="103">
        <f>+VLOOKUP(B144,'[171]m codes'!$A:$B,2,0)</f>
        <v>900008617</v>
      </c>
      <c r="Q144" s="104">
        <f t="shared" si="23"/>
        <v>0</v>
      </c>
    </row>
    <row r="145" spans="1:17" s="103" customFormat="1" ht="26.25" customHeight="1" x14ac:dyDescent="0.2">
      <c r="A145" s="92">
        <f t="shared" si="24"/>
        <v>11</v>
      </c>
      <c r="B145" s="93" t="s">
        <v>421</v>
      </c>
      <c r="C145" s="94" t="s">
        <v>301</v>
      </c>
      <c r="D145" s="95"/>
      <c r="E145" s="95"/>
      <c r="F145" s="95"/>
      <c r="G145" s="96"/>
      <c r="H145" s="95"/>
      <c r="I145" s="97"/>
      <c r="J145" s="98"/>
      <c r="K145" s="95"/>
      <c r="L145" s="95"/>
      <c r="M145" s="95"/>
      <c r="N145" s="101"/>
      <c r="O145" s="102">
        <f t="shared" si="22"/>
        <v>0</v>
      </c>
      <c r="P145" s="103">
        <f>+VLOOKUP(B145,'[171]m codes'!$A:$B,2,0)</f>
        <v>900007416</v>
      </c>
      <c r="Q145" s="104">
        <f t="shared" si="23"/>
        <v>0</v>
      </c>
    </row>
    <row r="146" spans="1:17" s="103" customFormat="1" ht="26.25" customHeight="1" x14ac:dyDescent="0.2">
      <c r="A146" s="92">
        <f t="shared" si="24"/>
        <v>12</v>
      </c>
      <c r="B146" s="93" t="s">
        <v>422</v>
      </c>
      <c r="C146" s="94" t="s">
        <v>301</v>
      </c>
      <c r="D146" s="95"/>
      <c r="E146" s="95"/>
      <c r="F146" s="95"/>
      <c r="G146" s="96"/>
      <c r="H146" s="95"/>
      <c r="I146" s="97"/>
      <c r="J146" s="98"/>
      <c r="K146" s="95">
        <f>+K3*2</f>
        <v>0</v>
      </c>
      <c r="L146" s="95">
        <f>+L3*2</f>
        <v>0</v>
      </c>
      <c r="M146" s="95"/>
      <c r="N146" s="101"/>
      <c r="O146" s="102">
        <f t="shared" si="22"/>
        <v>0</v>
      </c>
      <c r="P146" s="103">
        <f>+VLOOKUP(B146,'[171]m codes'!$A:$B,2,0)</f>
        <v>1200000419</v>
      </c>
      <c r="Q146" s="104">
        <f t="shared" si="23"/>
        <v>0</v>
      </c>
    </row>
    <row r="147" spans="1:17" s="103" customFormat="1" ht="26.25" customHeight="1" x14ac:dyDescent="0.2">
      <c r="A147" s="92">
        <f t="shared" si="24"/>
        <v>13</v>
      </c>
      <c r="B147" s="93" t="s">
        <v>423</v>
      </c>
      <c r="C147" s="94" t="s">
        <v>301</v>
      </c>
      <c r="D147" s="95"/>
      <c r="E147" s="95"/>
      <c r="F147" s="95"/>
      <c r="G147" s="96"/>
      <c r="H147" s="95"/>
      <c r="I147" s="97"/>
      <c r="J147" s="98"/>
      <c r="K147" s="95">
        <f>+K3</f>
        <v>0</v>
      </c>
      <c r="L147" s="95">
        <f>+L3</f>
        <v>0</v>
      </c>
      <c r="M147" s="95"/>
      <c r="N147" s="101"/>
      <c r="O147" s="102">
        <f t="shared" si="22"/>
        <v>0</v>
      </c>
      <c r="P147" s="103">
        <f>+VLOOKUP(B147,'[171]m codes'!$A:$B,2,0)</f>
        <v>1200000416</v>
      </c>
      <c r="Q147" s="104">
        <f t="shared" si="23"/>
        <v>0</v>
      </c>
    </row>
    <row r="148" spans="1:17" s="103" customFormat="1" ht="26.25" customHeight="1" x14ac:dyDescent="0.2">
      <c r="A148" s="92">
        <f t="shared" si="24"/>
        <v>14</v>
      </c>
      <c r="B148" s="93" t="s">
        <v>424</v>
      </c>
      <c r="C148" s="94" t="s">
        <v>301</v>
      </c>
      <c r="D148" s="95"/>
      <c r="E148" s="95"/>
      <c r="F148" s="95"/>
      <c r="G148" s="96"/>
      <c r="H148" s="95"/>
      <c r="I148" s="97">
        <v>4474</v>
      </c>
      <c r="J148" s="98"/>
      <c r="K148" s="95"/>
      <c r="L148" s="95"/>
      <c r="M148" s="95"/>
      <c r="N148" s="101"/>
      <c r="O148" s="102">
        <f t="shared" si="22"/>
        <v>0</v>
      </c>
      <c r="P148" s="103">
        <f>+VLOOKUP(B148,'[171]m codes'!$A:$B,2,0)</f>
        <v>1200000418</v>
      </c>
      <c r="Q148" s="104">
        <f t="shared" si="23"/>
        <v>0</v>
      </c>
    </row>
    <row r="149" spans="1:17" s="103" customFormat="1" ht="26.25" customHeight="1" x14ac:dyDescent="0.2">
      <c r="A149" s="92">
        <f t="shared" si="24"/>
        <v>15</v>
      </c>
      <c r="B149" s="93" t="s">
        <v>425</v>
      </c>
      <c r="C149" s="94" t="s">
        <v>301</v>
      </c>
      <c r="D149" s="95"/>
      <c r="E149" s="95"/>
      <c r="F149" s="95"/>
      <c r="G149" s="96"/>
      <c r="H149" s="95"/>
      <c r="I149" s="97"/>
      <c r="J149" s="98"/>
      <c r="K149" s="95">
        <f>+K3</f>
        <v>0</v>
      </c>
      <c r="L149" s="95">
        <f>+L3</f>
        <v>0</v>
      </c>
      <c r="M149" s="95"/>
      <c r="N149" s="101"/>
      <c r="O149" s="102">
        <f t="shared" si="22"/>
        <v>0</v>
      </c>
      <c r="P149" s="103">
        <f>+VLOOKUP(B149,'[171]m codes'!$A:$B,2,0)</f>
        <v>1200000450</v>
      </c>
      <c r="Q149" s="104">
        <f t="shared" si="23"/>
        <v>0</v>
      </c>
    </row>
    <row r="150" spans="1:17" s="103" customFormat="1" ht="26.25" customHeight="1" x14ac:dyDescent="0.2">
      <c r="A150" s="92">
        <f t="shared" si="24"/>
        <v>16</v>
      </c>
      <c r="B150" s="93" t="s">
        <v>426</v>
      </c>
      <c r="C150" s="94" t="s">
        <v>301</v>
      </c>
      <c r="D150" s="95"/>
      <c r="E150" s="95"/>
      <c r="F150" s="95"/>
      <c r="G150" s="96"/>
      <c r="H150" s="95"/>
      <c r="I150" s="97"/>
      <c r="J150" s="98"/>
      <c r="K150" s="95">
        <f>+K3</f>
        <v>0</v>
      </c>
      <c r="L150" s="95">
        <f>+L3</f>
        <v>0</v>
      </c>
      <c r="M150" s="95"/>
      <c r="N150" s="101"/>
      <c r="O150" s="102">
        <f t="shared" si="22"/>
        <v>0</v>
      </c>
      <c r="P150" s="103">
        <f>+VLOOKUP(B150,'[171]m codes'!$A:$B,2,0)</f>
        <v>1200000451</v>
      </c>
      <c r="Q150" s="104">
        <f t="shared" si="23"/>
        <v>0</v>
      </c>
    </row>
    <row r="151" spans="1:17" s="103" customFormat="1" ht="26.25" customHeight="1" x14ac:dyDescent="0.2">
      <c r="A151" s="92">
        <f t="shared" si="24"/>
        <v>17</v>
      </c>
      <c r="B151" s="93" t="s">
        <v>427</v>
      </c>
      <c r="C151" s="94" t="s">
        <v>301</v>
      </c>
      <c r="D151" s="95"/>
      <c r="E151" s="95"/>
      <c r="F151" s="95"/>
      <c r="G151" s="96"/>
      <c r="H151" s="95"/>
      <c r="I151" s="97"/>
      <c r="J151" s="98"/>
      <c r="K151" s="95">
        <f>+K3</f>
        <v>0</v>
      </c>
      <c r="L151" s="95">
        <f>+L3</f>
        <v>0</v>
      </c>
      <c r="M151" s="95"/>
      <c r="N151" s="101"/>
      <c r="O151" s="102">
        <f t="shared" si="22"/>
        <v>0</v>
      </c>
      <c r="P151" s="103">
        <f>+VLOOKUP(B151,'[171]m codes'!$A:$B,2,0)</f>
        <v>1200000448</v>
      </c>
      <c r="Q151" s="104">
        <f t="shared" si="23"/>
        <v>0</v>
      </c>
    </row>
    <row r="152" spans="1:17" s="103" customFormat="1" ht="26.25" customHeight="1" x14ac:dyDescent="0.2">
      <c r="A152" s="92">
        <f t="shared" si="24"/>
        <v>18</v>
      </c>
      <c r="B152" s="93" t="s">
        <v>428</v>
      </c>
      <c r="C152" s="94" t="s">
        <v>301</v>
      </c>
      <c r="D152" s="95"/>
      <c r="E152" s="95"/>
      <c r="F152" s="95"/>
      <c r="G152" s="96"/>
      <c r="H152" s="95"/>
      <c r="I152" s="97">
        <v>4474</v>
      </c>
      <c r="J152" s="98"/>
      <c r="K152" s="95">
        <f>+K3</f>
        <v>0</v>
      </c>
      <c r="L152" s="95">
        <f>+L3</f>
        <v>0</v>
      </c>
      <c r="M152" s="95"/>
      <c r="N152" s="101"/>
      <c r="O152" s="102">
        <f t="shared" si="22"/>
        <v>0</v>
      </c>
      <c r="P152" s="103">
        <f>+VLOOKUP(B152,'[171]m codes'!$A:$B,2,0)</f>
        <v>1200000417</v>
      </c>
      <c r="Q152" s="104">
        <f t="shared" si="23"/>
        <v>0</v>
      </c>
    </row>
    <row r="153" spans="1:17" s="103" customFormat="1" ht="26.25" customHeight="1" x14ac:dyDescent="0.2">
      <c r="A153" s="92">
        <f t="shared" si="24"/>
        <v>19</v>
      </c>
      <c r="B153" s="93" t="s">
        <v>429</v>
      </c>
      <c r="C153" s="94" t="s">
        <v>301</v>
      </c>
      <c r="D153" s="95"/>
      <c r="E153" s="95"/>
      <c r="F153" s="95"/>
      <c r="G153" s="96"/>
      <c r="H153" s="95"/>
      <c r="I153" s="97"/>
      <c r="J153" s="98"/>
      <c r="K153" s="95">
        <f>+K3</f>
        <v>0</v>
      </c>
      <c r="L153" s="95">
        <f>+L3</f>
        <v>0</v>
      </c>
      <c r="M153" s="95"/>
      <c r="N153" s="101"/>
      <c r="O153" s="102">
        <f t="shared" si="22"/>
        <v>0</v>
      </c>
      <c r="P153" s="103">
        <f>+VLOOKUP(B153,'[171]m codes'!$A:$B,2,0)</f>
        <v>1200000414</v>
      </c>
      <c r="Q153" s="104">
        <f t="shared" si="23"/>
        <v>0</v>
      </c>
    </row>
    <row r="154" spans="1:17" s="103" customFormat="1" ht="26.25" customHeight="1" x14ac:dyDescent="0.2">
      <c r="A154" s="92">
        <f t="shared" si="24"/>
        <v>20</v>
      </c>
      <c r="B154" s="93" t="s">
        <v>430</v>
      </c>
      <c r="C154" s="94" t="s">
        <v>301</v>
      </c>
      <c r="D154" s="95"/>
      <c r="E154" s="95"/>
      <c r="F154" s="95"/>
      <c r="G154" s="96"/>
      <c r="H154" s="95"/>
      <c r="I154" s="97"/>
      <c r="J154" s="98"/>
      <c r="K154" s="99"/>
      <c r="L154" s="95"/>
      <c r="M154" s="95"/>
      <c r="N154" s="101"/>
      <c r="O154" s="102">
        <f t="shared" si="22"/>
        <v>0</v>
      </c>
      <c r="P154" s="103">
        <f>+VLOOKUP(B154,'[171]m codes'!$A:$B,2,0)</f>
        <v>1200000415</v>
      </c>
      <c r="Q154" s="104">
        <f t="shared" si="23"/>
        <v>0</v>
      </c>
    </row>
    <row r="155" spans="1:17" s="103" customFormat="1" ht="26.25" customHeight="1" x14ac:dyDescent="0.2">
      <c r="A155" s="92">
        <f t="shared" si="24"/>
        <v>21</v>
      </c>
      <c r="B155" s="93" t="s">
        <v>431</v>
      </c>
      <c r="C155" s="94" t="s">
        <v>301</v>
      </c>
      <c r="D155" s="95"/>
      <c r="E155" s="95"/>
      <c r="F155" s="95"/>
      <c r="G155" s="96"/>
      <c r="H155" s="95"/>
      <c r="I155" s="97"/>
      <c r="J155" s="98"/>
      <c r="K155" s="99"/>
      <c r="L155" s="95"/>
      <c r="M155" s="95"/>
      <c r="N155" s="101"/>
      <c r="O155" s="102">
        <f t="shared" si="22"/>
        <v>0</v>
      </c>
      <c r="P155" s="103">
        <f>+VLOOKUP(B155,'[171]m codes'!$A:$B,2,0)</f>
        <v>200001364</v>
      </c>
      <c r="Q155" s="104">
        <f t="shared" si="23"/>
        <v>0</v>
      </c>
    </row>
    <row r="156" spans="1:17" s="103" customFormat="1" ht="26.25" customHeight="1" x14ac:dyDescent="0.2">
      <c r="A156" s="154">
        <f t="shared" si="24"/>
        <v>22</v>
      </c>
      <c r="B156" s="155"/>
      <c r="C156" s="95"/>
      <c r="D156" s="95"/>
      <c r="E156" s="95"/>
      <c r="F156" s="95"/>
      <c r="G156" s="96"/>
      <c r="H156" s="95"/>
      <c r="I156" s="97"/>
      <c r="J156" s="98"/>
      <c r="K156" s="99"/>
      <c r="L156" s="100"/>
      <c r="M156" s="95"/>
      <c r="N156" s="101"/>
      <c r="O156" s="102">
        <f t="shared" si="22"/>
        <v>0</v>
      </c>
      <c r="P156" s="103" t="e">
        <f>+VLOOKUP(B156,'[171]m codes'!$A:$B,2,0)</f>
        <v>#N/A</v>
      </c>
      <c r="Q156" s="104">
        <f t="shared" si="23"/>
        <v>0</v>
      </c>
    </row>
    <row r="157" spans="1:17" s="116" customFormat="1" ht="26.25" customHeight="1" x14ac:dyDescent="0.25">
      <c r="A157" s="156"/>
      <c r="B157" s="113" t="s">
        <v>354</v>
      </c>
      <c r="C157" s="113"/>
      <c r="D157" s="108"/>
      <c r="E157" s="108"/>
      <c r="F157" s="108"/>
      <c r="G157" s="141"/>
      <c r="H157" s="108"/>
      <c r="I157" s="109"/>
      <c r="J157" s="110"/>
      <c r="K157" s="111"/>
      <c r="L157" s="112"/>
      <c r="M157" s="113"/>
      <c r="N157" s="114"/>
      <c r="O157" s="115"/>
      <c r="Q157" s="117"/>
    </row>
    <row r="158" spans="1:17" x14ac:dyDescent="0.25">
      <c r="A158" s="157"/>
      <c r="B158" s="158"/>
      <c r="C158" s="158"/>
      <c r="D158" s="157"/>
      <c r="E158" s="157"/>
      <c r="F158" s="157"/>
      <c r="G158" s="157"/>
      <c r="H158" s="157"/>
      <c r="I158" s="159"/>
      <c r="J158" s="158"/>
      <c r="K158" s="160"/>
      <c r="L158" s="158"/>
      <c r="M158" s="158"/>
      <c r="N158" s="162"/>
      <c r="O158" s="158"/>
      <c r="Q158" s="163"/>
    </row>
    <row r="159" spans="1:17" x14ac:dyDescent="0.25">
      <c r="A159" s="157"/>
      <c r="B159" s="158"/>
      <c r="C159" s="158"/>
      <c r="D159" s="157"/>
      <c r="E159" s="157"/>
      <c r="F159" s="157"/>
      <c r="G159" s="157"/>
      <c r="H159" s="157"/>
      <c r="I159" s="159"/>
      <c r="J159" s="158"/>
      <c r="K159" s="160"/>
      <c r="L159" s="158"/>
      <c r="M159" s="158"/>
      <c r="N159" s="162"/>
      <c r="O159" s="158"/>
      <c r="Q159" s="163"/>
    </row>
    <row r="160" spans="1:17" x14ac:dyDescent="0.25">
      <c r="A160" s="157"/>
      <c r="B160" s="158"/>
      <c r="C160" s="158"/>
      <c r="D160" s="157"/>
      <c r="E160" s="157"/>
      <c r="F160" s="157"/>
      <c r="G160" s="157"/>
      <c r="H160" s="157"/>
      <c r="I160" s="159"/>
      <c r="J160" s="158"/>
      <c r="K160" s="160"/>
      <c r="L160" s="158"/>
      <c r="M160" s="158"/>
      <c r="N160" s="162"/>
      <c r="O160" s="158"/>
      <c r="Q160" s="163"/>
    </row>
    <row r="161" spans="1:17" s="168" customFormat="1" ht="14.25" x14ac:dyDescent="0.25">
      <c r="A161" s="427" t="s">
        <v>432</v>
      </c>
      <c r="B161" s="427"/>
      <c r="C161" s="427"/>
      <c r="D161" s="427"/>
      <c r="E161" s="427"/>
      <c r="F161" s="427"/>
      <c r="G161" s="427"/>
      <c r="H161" s="427"/>
      <c r="I161" s="427"/>
      <c r="J161" s="427"/>
      <c r="K161" s="164"/>
      <c r="L161" s="270"/>
      <c r="M161" s="270"/>
      <c r="N161" s="166"/>
      <c r="O161" s="167"/>
      <c r="Q161" s="169"/>
    </row>
    <row r="164" spans="1:17" x14ac:dyDescent="0.25">
      <c r="B164" s="170"/>
      <c r="D164" s="11"/>
      <c r="E164" s="11"/>
      <c r="F164" s="11"/>
      <c r="G164" s="11"/>
      <c r="H164" s="11"/>
      <c r="I164" s="11"/>
      <c r="K164" s="11"/>
      <c r="N164" s="11"/>
      <c r="O164" s="11"/>
      <c r="Q164" s="11"/>
    </row>
    <row r="165" spans="1:17" ht="15.75" x14ac:dyDescent="0.25">
      <c r="B165" s="171" t="s">
        <v>433</v>
      </c>
      <c r="D165" s="11"/>
      <c r="E165" s="11"/>
      <c r="F165" s="11"/>
      <c r="G165" s="11"/>
      <c r="H165" s="11"/>
      <c r="I165" s="11"/>
      <c r="K165" s="11"/>
      <c r="N165" s="11"/>
      <c r="O165" s="11"/>
      <c r="Q165" s="11"/>
    </row>
    <row r="166" spans="1:17" x14ac:dyDescent="0.25">
      <c r="B166" s="170"/>
      <c r="D166" s="11"/>
      <c r="E166" s="11"/>
      <c r="F166" s="11"/>
      <c r="G166" s="11"/>
      <c r="H166" s="11"/>
      <c r="I166" s="11"/>
      <c r="K166" s="11"/>
      <c r="N166" s="11"/>
      <c r="O166" s="11"/>
      <c r="Q166" s="11"/>
    </row>
    <row r="167" spans="1:17" x14ac:dyDescent="0.25">
      <c r="B167" s="170"/>
      <c r="D167" s="11"/>
      <c r="E167" s="11"/>
      <c r="F167" s="11"/>
      <c r="G167" s="11"/>
      <c r="H167" s="11"/>
      <c r="I167" s="11"/>
      <c r="K167" s="11"/>
      <c r="N167" s="11"/>
      <c r="O167" s="11"/>
      <c r="Q167" s="11"/>
    </row>
    <row r="168" spans="1:17" x14ac:dyDescent="0.25">
      <c r="B168" s="170"/>
      <c r="D168" s="11"/>
      <c r="E168" s="11"/>
      <c r="F168" s="11"/>
      <c r="G168" s="11"/>
      <c r="H168" s="11"/>
      <c r="I168" s="11"/>
      <c r="K168" s="11"/>
      <c r="N168" s="11"/>
      <c r="O168" s="11"/>
      <c r="Q168" s="11"/>
    </row>
    <row r="169" spans="1:17" x14ac:dyDescent="0.25">
      <c r="B169" s="170"/>
      <c r="D169" s="11"/>
      <c r="E169" s="11"/>
      <c r="F169" s="11"/>
      <c r="G169" s="11"/>
      <c r="H169" s="11"/>
      <c r="I169" s="11"/>
      <c r="K169" s="11"/>
      <c r="N169" s="11"/>
      <c r="O169" s="11"/>
      <c r="Q169" s="11"/>
    </row>
    <row r="170" spans="1:17" x14ac:dyDescent="0.25">
      <c r="B170" s="170"/>
      <c r="D170" s="11"/>
      <c r="E170" s="11"/>
      <c r="F170" s="11"/>
      <c r="G170" s="11"/>
      <c r="H170" s="11"/>
      <c r="I170" s="11"/>
      <c r="K170" s="11"/>
      <c r="N170" s="11"/>
      <c r="O170" s="11"/>
      <c r="Q170" s="11"/>
    </row>
    <row r="171" spans="1:17" x14ac:dyDescent="0.25">
      <c r="B171" s="170"/>
      <c r="D171" s="11"/>
      <c r="E171" s="11"/>
      <c r="F171" s="11"/>
      <c r="G171" s="11"/>
      <c r="H171" s="11"/>
      <c r="I171" s="11"/>
      <c r="K171" s="11"/>
      <c r="N171" s="11"/>
      <c r="O171" s="11"/>
      <c r="Q171" s="11"/>
    </row>
    <row r="172" spans="1:17" x14ac:dyDescent="0.25">
      <c r="B172" s="170"/>
      <c r="D172" s="11"/>
      <c r="E172" s="11"/>
      <c r="F172" s="11"/>
      <c r="G172" s="11"/>
      <c r="H172" s="11"/>
      <c r="I172" s="11"/>
      <c r="K172" s="11"/>
      <c r="N172" s="11"/>
      <c r="O172" s="11"/>
      <c r="Q172" s="11"/>
    </row>
    <row r="173" spans="1:17" x14ac:dyDescent="0.25">
      <c r="B173" s="170"/>
      <c r="D173" s="11"/>
      <c r="E173" s="11"/>
      <c r="F173" s="11"/>
      <c r="G173" s="11"/>
      <c r="H173" s="11"/>
      <c r="I173" s="11"/>
      <c r="K173" s="11"/>
      <c r="N173" s="11"/>
      <c r="O173" s="11"/>
      <c r="Q173" s="11"/>
    </row>
    <row r="174" spans="1:17" x14ac:dyDescent="0.25">
      <c r="B174" s="170"/>
      <c r="D174" s="11"/>
      <c r="E174" s="11"/>
      <c r="F174" s="11"/>
      <c r="G174" s="11"/>
      <c r="H174" s="11"/>
      <c r="I174" s="11"/>
      <c r="K174" s="11"/>
      <c r="N174" s="11"/>
      <c r="O174" s="11"/>
      <c r="Q174" s="11"/>
    </row>
    <row r="175" spans="1:17" x14ac:dyDescent="0.25">
      <c r="B175" s="170"/>
      <c r="D175" s="11"/>
      <c r="E175" s="11"/>
      <c r="F175" s="11"/>
      <c r="G175" s="11"/>
      <c r="H175" s="11"/>
      <c r="I175" s="11"/>
      <c r="K175" s="11"/>
      <c r="N175" s="11"/>
      <c r="O175" s="11"/>
      <c r="Q175" s="11"/>
    </row>
    <row r="176" spans="1:17" x14ac:dyDescent="0.25">
      <c r="B176" s="170"/>
      <c r="D176" s="11"/>
      <c r="E176" s="11"/>
      <c r="F176" s="11"/>
      <c r="G176" s="11"/>
      <c r="H176" s="11"/>
      <c r="I176" s="11"/>
      <c r="K176" s="11"/>
      <c r="N176" s="11"/>
      <c r="O176" s="11"/>
      <c r="Q176" s="11"/>
    </row>
    <row r="177" spans="2:17" x14ac:dyDescent="0.25">
      <c r="B177" s="170"/>
      <c r="D177" s="11"/>
      <c r="E177" s="11"/>
      <c r="F177" s="11"/>
      <c r="G177" s="11"/>
      <c r="H177" s="11"/>
      <c r="I177" s="11"/>
      <c r="K177" s="11"/>
      <c r="N177" s="11"/>
      <c r="O177" s="11"/>
      <c r="Q177" s="11"/>
    </row>
    <row r="178" spans="2:17" x14ac:dyDescent="0.25">
      <c r="B178" s="170"/>
      <c r="D178" s="11"/>
      <c r="E178" s="11"/>
      <c r="F178" s="11"/>
      <c r="G178" s="11"/>
      <c r="H178" s="11"/>
      <c r="I178" s="11"/>
      <c r="K178" s="11"/>
      <c r="N178" s="11"/>
      <c r="O178" s="11"/>
      <c r="Q178" s="11"/>
    </row>
    <row r="179" spans="2:17" x14ac:dyDescent="0.25">
      <c r="B179" s="170"/>
      <c r="D179" s="11"/>
      <c r="E179" s="11"/>
      <c r="F179" s="11"/>
      <c r="G179" s="11"/>
      <c r="H179" s="11"/>
      <c r="I179" s="11"/>
      <c r="K179" s="11"/>
      <c r="N179" s="11"/>
      <c r="O179" s="11"/>
      <c r="Q179" s="11"/>
    </row>
    <row r="180" spans="2:17" x14ac:dyDescent="0.25">
      <c r="B180" s="170"/>
      <c r="D180" s="11"/>
      <c r="E180" s="11"/>
      <c r="F180" s="11"/>
      <c r="G180" s="11"/>
      <c r="H180" s="11"/>
      <c r="I180" s="11"/>
      <c r="K180" s="11"/>
      <c r="N180" s="11"/>
      <c r="O180" s="11"/>
      <c r="Q180" s="11"/>
    </row>
    <row r="181" spans="2:17" x14ac:dyDescent="0.25">
      <c r="B181" s="170"/>
      <c r="D181" s="11"/>
      <c r="E181" s="11"/>
      <c r="F181" s="11"/>
      <c r="G181" s="11"/>
      <c r="H181" s="11"/>
      <c r="I181" s="11"/>
      <c r="K181" s="11"/>
      <c r="N181" s="11"/>
      <c r="O181" s="11"/>
      <c r="Q181" s="11"/>
    </row>
    <row r="182" spans="2:17" x14ac:dyDescent="0.25">
      <c r="B182" s="170"/>
      <c r="D182" s="11"/>
      <c r="E182" s="11"/>
      <c r="F182" s="11"/>
      <c r="G182" s="11"/>
      <c r="H182" s="11"/>
      <c r="I182" s="11"/>
      <c r="K182" s="11"/>
      <c r="N182" s="11"/>
      <c r="O182" s="11"/>
      <c r="Q182" s="11"/>
    </row>
    <row r="183" spans="2:17" x14ac:dyDescent="0.25">
      <c r="B183" s="170"/>
      <c r="D183" s="11"/>
      <c r="E183" s="11"/>
      <c r="F183" s="11"/>
      <c r="G183" s="11"/>
      <c r="H183" s="11"/>
      <c r="I183" s="11"/>
      <c r="K183" s="11"/>
      <c r="N183" s="11"/>
      <c r="O183" s="11"/>
      <c r="Q183" s="11"/>
    </row>
    <row r="184" spans="2:17" x14ac:dyDescent="0.25">
      <c r="B184" s="170"/>
      <c r="D184" s="11"/>
      <c r="E184" s="11"/>
      <c r="F184" s="11"/>
      <c r="G184" s="11"/>
      <c r="H184" s="11"/>
      <c r="I184" s="11"/>
      <c r="K184" s="11"/>
      <c r="N184" s="11"/>
      <c r="O184" s="11"/>
      <c r="Q184" s="11"/>
    </row>
    <row r="185" spans="2:17" x14ac:dyDescent="0.25">
      <c r="B185" s="170"/>
      <c r="D185" s="11"/>
      <c r="E185" s="11"/>
      <c r="F185" s="11"/>
      <c r="G185" s="11"/>
      <c r="H185" s="11"/>
      <c r="I185" s="11"/>
      <c r="K185" s="11"/>
      <c r="N185" s="11"/>
      <c r="O185" s="11"/>
      <c r="Q185" s="11"/>
    </row>
    <row r="186" spans="2:17" x14ac:dyDescent="0.25">
      <c r="B186" s="170"/>
      <c r="D186" s="11"/>
      <c r="E186" s="11"/>
      <c r="F186" s="11"/>
      <c r="G186" s="11"/>
      <c r="H186" s="11"/>
      <c r="I186" s="11"/>
      <c r="K186" s="11"/>
      <c r="N186" s="11"/>
      <c r="O186" s="11"/>
      <c r="Q186" s="11"/>
    </row>
    <row r="187" spans="2:17" x14ac:dyDescent="0.25">
      <c r="B187" s="170"/>
      <c r="D187" s="11"/>
      <c r="E187" s="11"/>
      <c r="F187" s="11"/>
      <c r="G187" s="11"/>
      <c r="H187" s="11"/>
      <c r="I187" s="11"/>
      <c r="K187" s="11"/>
      <c r="N187" s="11"/>
      <c r="O187" s="11"/>
      <c r="Q187" s="11"/>
    </row>
    <row r="188" spans="2:17" x14ac:dyDescent="0.25">
      <c r="B188" s="170"/>
      <c r="D188" s="11"/>
      <c r="E188" s="11"/>
      <c r="F188" s="11"/>
      <c r="G188" s="11"/>
      <c r="H188" s="11"/>
      <c r="I188" s="11"/>
      <c r="K188" s="11"/>
      <c r="N188" s="11"/>
      <c r="O188" s="11"/>
      <c r="Q188" s="11"/>
    </row>
    <row r="189" spans="2:17" x14ac:dyDescent="0.25">
      <c r="B189" s="170"/>
      <c r="D189" s="11"/>
      <c r="E189" s="11"/>
      <c r="F189" s="11"/>
      <c r="G189" s="11"/>
      <c r="H189" s="11"/>
      <c r="I189" s="11"/>
      <c r="K189" s="11"/>
      <c r="N189" s="11"/>
      <c r="O189" s="11"/>
      <c r="Q189" s="11"/>
    </row>
    <row r="190" spans="2:17" x14ac:dyDescent="0.25">
      <c r="B190" s="170"/>
      <c r="D190" s="11"/>
      <c r="E190" s="11"/>
      <c r="F190" s="11"/>
      <c r="G190" s="11"/>
      <c r="H190" s="11"/>
      <c r="I190" s="11"/>
      <c r="K190" s="11"/>
      <c r="N190" s="11"/>
      <c r="O190" s="11"/>
      <c r="Q190" s="11"/>
    </row>
    <row r="191" spans="2:17" x14ac:dyDescent="0.25">
      <c r="B191" s="170"/>
      <c r="D191" s="11"/>
      <c r="E191" s="11"/>
      <c r="F191" s="11"/>
      <c r="G191" s="11"/>
      <c r="H191" s="11"/>
      <c r="I191" s="11"/>
      <c r="K191" s="11"/>
      <c r="N191" s="11"/>
      <c r="O191" s="11"/>
      <c r="Q191" s="11"/>
    </row>
    <row r="192" spans="2:17" x14ac:dyDescent="0.25">
      <c r="B192" s="170"/>
      <c r="D192" s="11"/>
      <c r="E192" s="11"/>
      <c r="F192" s="11"/>
      <c r="G192" s="11"/>
      <c r="H192" s="11"/>
      <c r="I192" s="11"/>
      <c r="K192" s="11"/>
      <c r="N192" s="11"/>
      <c r="O192" s="11"/>
      <c r="Q192" s="11"/>
    </row>
    <row r="193" spans="2:17" x14ac:dyDescent="0.25">
      <c r="B193" s="170"/>
      <c r="D193" s="11"/>
      <c r="E193" s="11"/>
      <c r="F193" s="11"/>
      <c r="G193" s="11"/>
      <c r="H193" s="11"/>
      <c r="I193" s="11"/>
      <c r="K193" s="11"/>
      <c r="N193" s="11"/>
      <c r="O193" s="11"/>
      <c r="Q193" s="11"/>
    </row>
    <row r="194" spans="2:17" x14ac:dyDescent="0.25">
      <c r="B194" s="170"/>
      <c r="D194" s="11"/>
      <c r="E194" s="11"/>
      <c r="F194" s="11"/>
      <c r="G194" s="11"/>
      <c r="H194" s="11"/>
      <c r="I194" s="11"/>
      <c r="K194" s="11"/>
      <c r="N194" s="11"/>
      <c r="O194" s="11"/>
      <c r="Q194" s="11"/>
    </row>
    <row r="195" spans="2:17" x14ac:dyDescent="0.25">
      <c r="B195" s="170"/>
      <c r="D195" s="11"/>
      <c r="E195" s="11"/>
      <c r="F195" s="11"/>
      <c r="G195" s="11"/>
      <c r="H195" s="11"/>
      <c r="I195" s="11"/>
      <c r="K195" s="11"/>
      <c r="N195" s="11"/>
      <c r="O195" s="11"/>
      <c r="Q195" s="11"/>
    </row>
    <row r="196" spans="2:17" x14ac:dyDescent="0.25">
      <c r="B196" s="170"/>
      <c r="D196" s="11"/>
      <c r="E196" s="11"/>
      <c r="F196" s="11"/>
      <c r="G196" s="11"/>
      <c r="H196" s="11"/>
      <c r="I196" s="11"/>
      <c r="K196" s="11"/>
      <c r="N196" s="11"/>
      <c r="O196" s="11"/>
      <c r="Q196" s="11"/>
    </row>
    <row r="197" spans="2:17" x14ac:dyDescent="0.25">
      <c r="B197" s="170"/>
      <c r="D197" s="11"/>
      <c r="E197" s="11"/>
      <c r="F197" s="11"/>
      <c r="G197" s="11"/>
      <c r="H197" s="11"/>
      <c r="I197" s="11"/>
      <c r="K197" s="11"/>
      <c r="N197" s="11"/>
      <c r="O197" s="11"/>
      <c r="Q197" s="11"/>
    </row>
    <row r="198" spans="2:17" x14ac:dyDescent="0.25">
      <c r="B198" s="170"/>
      <c r="D198" s="11"/>
      <c r="E198" s="11"/>
      <c r="F198" s="11"/>
      <c r="G198" s="11"/>
      <c r="H198" s="11"/>
      <c r="I198" s="11"/>
      <c r="K198" s="11"/>
      <c r="N198" s="11"/>
      <c r="O198" s="11"/>
      <c r="Q198" s="11"/>
    </row>
    <row r="199" spans="2:17" x14ac:dyDescent="0.25">
      <c r="B199" s="170"/>
      <c r="D199" s="11"/>
      <c r="E199" s="11"/>
      <c r="F199" s="11"/>
      <c r="G199" s="11"/>
      <c r="H199" s="11"/>
      <c r="I199" s="11"/>
      <c r="K199" s="11"/>
      <c r="N199" s="11"/>
      <c r="O199" s="11"/>
      <c r="Q199" s="11"/>
    </row>
    <row r="200" spans="2:17" x14ac:dyDescent="0.25">
      <c r="B200" s="170"/>
      <c r="D200" s="11"/>
      <c r="E200" s="11"/>
      <c r="F200" s="11"/>
      <c r="G200" s="11"/>
      <c r="H200" s="11"/>
      <c r="I200" s="11"/>
      <c r="K200" s="11"/>
      <c r="N200" s="11"/>
      <c r="O200" s="11"/>
      <c r="Q200" s="11"/>
    </row>
    <row r="201" spans="2:17" x14ac:dyDescent="0.25">
      <c r="B201" s="170"/>
      <c r="D201" s="11"/>
      <c r="E201" s="11"/>
      <c r="F201" s="11"/>
      <c r="G201" s="11"/>
      <c r="H201" s="11"/>
      <c r="I201" s="11"/>
      <c r="K201" s="11"/>
      <c r="N201" s="11"/>
      <c r="O201" s="11"/>
      <c r="Q201" s="11"/>
    </row>
    <row r="202" spans="2:17" x14ac:dyDescent="0.25">
      <c r="B202" s="170"/>
      <c r="D202" s="11"/>
      <c r="E202" s="11"/>
      <c r="F202" s="11"/>
      <c r="G202" s="11"/>
      <c r="H202" s="11"/>
      <c r="I202" s="11"/>
      <c r="K202" s="11"/>
      <c r="N202" s="11"/>
      <c r="O202" s="11"/>
      <c r="Q202" s="11"/>
    </row>
    <row r="203" spans="2:17" x14ac:dyDescent="0.25">
      <c r="B203" s="170"/>
      <c r="D203" s="11"/>
      <c r="E203" s="11"/>
      <c r="F203" s="11"/>
      <c r="G203" s="11"/>
      <c r="H203" s="11"/>
      <c r="I203" s="11"/>
      <c r="K203" s="11"/>
      <c r="N203" s="11"/>
      <c r="O203" s="11"/>
      <c r="Q203" s="11"/>
    </row>
    <row r="204" spans="2:17" x14ac:dyDescent="0.25">
      <c r="B204" s="170"/>
      <c r="D204" s="11"/>
      <c r="E204" s="11"/>
      <c r="F204" s="11"/>
      <c r="G204" s="11"/>
      <c r="H204" s="11"/>
      <c r="I204" s="11"/>
      <c r="K204" s="11"/>
      <c r="N204" s="11"/>
      <c r="O204" s="11"/>
      <c r="Q204" s="11"/>
    </row>
    <row r="205" spans="2:17" x14ac:dyDescent="0.25">
      <c r="B205" s="170"/>
      <c r="D205" s="11"/>
      <c r="E205" s="11"/>
      <c r="F205" s="11"/>
      <c r="G205" s="11"/>
      <c r="H205" s="11"/>
      <c r="I205" s="11"/>
      <c r="K205" s="11"/>
      <c r="N205" s="11"/>
      <c r="O205" s="11"/>
      <c r="Q205" s="11"/>
    </row>
  </sheetData>
  <mergeCells count="13">
    <mergeCell ref="J6:J7"/>
    <mergeCell ref="K6:O6"/>
    <mergeCell ref="A161:J161"/>
    <mergeCell ref="A1:J1"/>
    <mergeCell ref="A2:J2"/>
    <mergeCell ref="A3:J3"/>
    <mergeCell ref="G4:J4"/>
    <mergeCell ref="G5:J5"/>
    <mergeCell ref="A6:A7"/>
    <mergeCell ref="B6:B7"/>
    <mergeCell ref="C6:C7"/>
    <mergeCell ref="E6:G6"/>
    <mergeCell ref="H6:H7"/>
  </mergeCells>
  <conditionalFormatting sqref="C22 E22:F22 I22:I31 C33:H65 I33:I66 C23:F30 C135:G156 C78:H105 C108:H115 C118:H125 C128:H132 C68:I75 G9:H18 G22:H30 H1:I3 H6:H8 C9:D18 F18 H20:I21 H67:I67 H76:I77 H107:I107 H117:I117 H127:I127 H32:I32 H135:I1048576 I6:I19 I78:I106 I108:I116 I118:I126 I128:I133 K3:K5">
    <cfRule type="cellIs" dxfId="54" priority="1" operator="lessThan">
      <formula>0</formula>
    </cfRule>
  </conditionalFormatting>
  <printOptions horizontalCentered="1"/>
  <pageMargins left="0.31496062992125984" right="0.31496062992125984" top="0.35433070866141736" bottom="0.35433070866141736" header="0" footer="0"/>
  <pageSetup paperSize="9" scale="46" orientation="portrait" r:id="rId1"/>
  <rowBreaks count="2" manualBreakCount="2">
    <brk id="66" max="14" man="1"/>
    <brk id="133"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3"/>
  <sheetViews>
    <sheetView topLeftCell="A7" workbookViewId="0">
      <selection activeCell="L20" sqref="L20"/>
    </sheetView>
  </sheetViews>
  <sheetFormatPr defaultRowHeight="15" x14ac:dyDescent="0.25"/>
  <cols>
    <col min="1" max="1" width="9.140625" style="11"/>
    <col min="2" max="2" width="35.42578125" style="11" bestFit="1" customWidth="1"/>
    <col min="3" max="4" width="9.140625" style="11"/>
    <col min="5" max="5" width="15.42578125" style="11" customWidth="1"/>
    <col min="6" max="6" width="9.140625" style="11"/>
    <col min="7" max="7" width="13.140625" style="11" customWidth="1"/>
    <col min="8" max="8" width="10" style="11" customWidth="1"/>
    <col min="9" max="9" width="9.140625" style="11"/>
    <col min="10" max="10" width="21.7109375" style="11" customWidth="1"/>
    <col min="11" max="16384" width="9.140625" style="11"/>
  </cols>
  <sheetData>
    <row r="2" spans="1:10" ht="18" x14ac:dyDescent="0.25">
      <c r="A2" s="428" t="s">
        <v>256</v>
      </c>
      <c r="B2" s="428"/>
      <c r="C2" s="428"/>
      <c r="D2" s="428"/>
      <c r="E2" s="428"/>
      <c r="F2" s="428"/>
      <c r="G2" s="428"/>
      <c r="H2" s="428"/>
      <c r="I2" s="428"/>
      <c r="J2" s="428"/>
    </row>
    <row r="3" spans="1:10" x14ac:dyDescent="0.25">
      <c r="A3" s="429" t="s">
        <v>258</v>
      </c>
      <c r="B3" s="429"/>
      <c r="C3" s="429"/>
      <c r="D3" s="429"/>
      <c r="E3" s="429"/>
      <c r="F3" s="429"/>
      <c r="G3" s="429"/>
      <c r="H3" s="429"/>
      <c r="I3" s="429"/>
      <c r="J3" s="429"/>
    </row>
    <row r="4" spans="1:10" x14ac:dyDescent="0.25">
      <c r="A4" s="429" t="s">
        <v>259</v>
      </c>
      <c r="B4" s="429"/>
      <c r="C4" s="429"/>
      <c r="D4" s="429"/>
      <c r="E4" s="429"/>
      <c r="F4" s="429"/>
      <c r="G4" s="429"/>
      <c r="H4" s="429"/>
      <c r="I4" s="429"/>
      <c r="J4" s="429"/>
    </row>
    <row r="5" spans="1:10" x14ac:dyDescent="0.25">
      <c r="A5" s="60"/>
      <c r="B5" s="61" t="s">
        <v>1093</v>
      </c>
      <c r="C5" s="271"/>
      <c r="D5" s="63" t="s">
        <v>261</v>
      </c>
      <c r="E5" s="272" t="s">
        <v>1112</v>
      </c>
      <c r="F5" s="63" t="s">
        <v>262</v>
      </c>
      <c r="G5" s="430" t="s">
        <v>1115</v>
      </c>
      <c r="H5" s="431"/>
      <c r="I5" s="431"/>
      <c r="J5" s="432"/>
    </row>
    <row r="6" spans="1:10" x14ac:dyDescent="0.25">
      <c r="A6" s="60"/>
      <c r="B6" s="61" t="s">
        <v>1113</v>
      </c>
      <c r="C6" s="66"/>
      <c r="D6" s="63" t="s">
        <v>265</v>
      </c>
      <c r="E6" s="67"/>
      <c r="F6" s="63" t="s">
        <v>266</v>
      </c>
      <c r="G6" s="430" t="s">
        <v>1114</v>
      </c>
      <c r="H6" s="431"/>
      <c r="I6" s="431"/>
      <c r="J6" s="432"/>
    </row>
    <row r="7" spans="1:10" ht="25.5" x14ac:dyDescent="0.25">
      <c r="A7" s="433" t="s">
        <v>268</v>
      </c>
      <c r="B7" s="434" t="s">
        <v>269</v>
      </c>
      <c r="C7" s="435" t="s">
        <v>270</v>
      </c>
      <c r="D7" s="68"/>
      <c r="E7" s="433"/>
      <c r="F7" s="433"/>
      <c r="G7" s="433"/>
      <c r="H7" s="437" t="s">
        <v>271</v>
      </c>
      <c r="I7" s="69" t="s">
        <v>272</v>
      </c>
      <c r="J7" s="433" t="s">
        <v>273</v>
      </c>
    </row>
    <row r="8" spans="1:10" ht="63.75" x14ac:dyDescent="0.25">
      <c r="A8" s="433"/>
      <c r="B8" s="434"/>
      <c r="C8" s="436"/>
      <c r="D8" s="273" t="s">
        <v>275</v>
      </c>
      <c r="E8" s="273" t="s">
        <v>276</v>
      </c>
      <c r="F8" s="273" t="s">
        <v>277</v>
      </c>
      <c r="G8" s="73" t="s">
        <v>278</v>
      </c>
      <c r="H8" s="438"/>
      <c r="I8" s="74"/>
      <c r="J8" s="433"/>
    </row>
    <row r="9" spans="1:10" x14ac:dyDescent="0.25">
      <c r="A9" s="288" t="s">
        <v>282</v>
      </c>
      <c r="B9" s="289" t="s">
        <v>1094</v>
      </c>
      <c r="C9" s="290"/>
      <c r="D9" s="288"/>
      <c r="E9" s="288"/>
      <c r="F9" s="288"/>
      <c r="G9" s="288"/>
      <c r="H9" s="288"/>
      <c r="I9" s="291"/>
      <c r="J9" s="450"/>
    </row>
    <row r="10" spans="1:10" x14ac:dyDescent="0.25">
      <c r="A10" s="292">
        <v>1</v>
      </c>
      <c r="B10" s="293" t="s">
        <v>1118</v>
      </c>
      <c r="C10" s="290" t="s">
        <v>1096</v>
      </c>
      <c r="D10" s="294">
        <v>3</v>
      </c>
      <c r="E10" s="294">
        <v>3</v>
      </c>
      <c r="F10" s="288">
        <v>0</v>
      </c>
      <c r="G10" s="294">
        <v>3</v>
      </c>
      <c r="H10" s="288">
        <f>+D10-E10</f>
        <v>0</v>
      </c>
      <c r="I10" s="291"/>
      <c r="J10" s="451"/>
    </row>
    <row r="11" spans="1:10" x14ac:dyDescent="0.25">
      <c r="A11" s="292">
        <v>2</v>
      </c>
      <c r="B11" s="293" t="s">
        <v>1109</v>
      </c>
      <c r="C11" s="290" t="s">
        <v>1096</v>
      </c>
      <c r="D11" s="294">
        <v>2</v>
      </c>
      <c r="E11" s="294">
        <v>2</v>
      </c>
      <c r="F11" s="288">
        <v>0</v>
      </c>
      <c r="G11" s="294">
        <v>2</v>
      </c>
      <c r="H11" s="288">
        <f t="shared" ref="H11:H26" si="0">+D11-E11</f>
        <v>0</v>
      </c>
      <c r="I11" s="291"/>
      <c r="J11" s="451"/>
    </row>
    <row r="12" spans="1:10" x14ac:dyDescent="0.25">
      <c r="A12" s="292">
        <v>3</v>
      </c>
      <c r="B12" s="293" t="s">
        <v>1097</v>
      </c>
      <c r="C12" s="290" t="s">
        <v>1096</v>
      </c>
      <c r="D12" s="294">
        <v>2</v>
      </c>
      <c r="E12" s="294">
        <v>2</v>
      </c>
      <c r="F12" s="288">
        <v>0</v>
      </c>
      <c r="G12" s="294">
        <v>2</v>
      </c>
      <c r="H12" s="288">
        <f t="shared" si="0"/>
        <v>0</v>
      </c>
      <c r="I12" s="295"/>
      <c r="J12" s="451"/>
    </row>
    <row r="13" spans="1:10" ht="15.75" x14ac:dyDescent="0.25">
      <c r="A13" s="292">
        <v>4</v>
      </c>
      <c r="B13" s="293" t="s">
        <v>1098</v>
      </c>
      <c r="C13" s="290" t="s">
        <v>1096</v>
      </c>
      <c r="D13" s="296"/>
      <c r="E13" s="296"/>
      <c r="F13" s="288"/>
      <c r="G13" s="294"/>
      <c r="H13" s="288">
        <f t="shared" si="0"/>
        <v>0</v>
      </c>
      <c r="I13" s="297"/>
      <c r="J13" s="451"/>
    </row>
    <row r="14" spans="1:10" ht="15.75" x14ac:dyDescent="0.25">
      <c r="A14" s="292">
        <v>5</v>
      </c>
      <c r="B14" s="233" t="s">
        <v>1099</v>
      </c>
      <c r="C14" s="290" t="s">
        <v>1096</v>
      </c>
      <c r="D14" s="296"/>
      <c r="E14" s="296"/>
      <c r="F14" s="288">
        <v>0</v>
      </c>
      <c r="G14" s="294"/>
      <c r="H14" s="288">
        <f t="shared" si="0"/>
        <v>0</v>
      </c>
      <c r="I14" s="297"/>
      <c r="J14" s="451"/>
    </row>
    <row r="15" spans="1:10" ht="15.75" x14ac:dyDescent="0.25">
      <c r="A15" s="292">
        <v>6</v>
      </c>
      <c r="B15" s="233" t="s">
        <v>1100</v>
      </c>
      <c r="C15" s="290" t="s">
        <v>1096</v>
      </c>
      <c r="D15" s="298"/>
      <c r="E15" s="298"/>
      <c r="F15" s="288">
        <v>0</v>
      </c>
      <c r="G15" s="294"/>
      <c r="H15" s="288">
        <f t="shared" si="0"/>
        <v>0</v>
      </c>
      <c r="I15" s="201"/>
      <c r="J15" s="451"/>
    </row>
    <row r="16" spans="1:10" ht="15.75" x14ac:dyDescent="0.25">
      <c r="A16" s="292">
        <v>7</v>
      </c>
      <c r="B16" s="299" t="s">
        <v>1101</v>
      </c>
      <c r="C16" s="290" t="s">
        <v>1096</v>
      </c>
      <c r="D16" s="298"/>
      <c r="E16" s="298"/>
      <c r="F16" s="288">
        <v>0</v>
      </c>
      <c r="G16" s="294"/>
      <c r="H16" s="288">
        <f t="shared" si="0"/>
        <v>0</v>
      </c>
      <c r="I16" s="201"/>
      <c r="J16" s="451"/>
    </row>
    <row r="17" spans="1:10" ht="15.75" x14ac:dyDescent="0.25">
      <c r="A17" s="292">
        <v>8</v>
      </c>
      <c r="B17" s="300" t="s">
        <v>1111</v>
      </c>
      <c r="C17" s="290" t="s">
        <v>1096</v>
      </c>
      <c r="D17" s="298">
        <v>8</v>
      </c>
      <c r="E17" s="298">
        <v>8</v>
      </c>
      <c r="F17" s="288">
        <v>0</v>
      </c>
      <c r="G17" s="294">
        <v>8</v>
      </c>
      <c r="H17" s="288">
        <f t="shared" si="0"/>
        <v>0</v>
      </c>
      <c r="I17" s="201"/>
      <c r="J17" s="451"/>
    </row>
    <row r="18" spans="1:10" ht="15.75" x14ac:dyDescent="0.25">
      <c r="A18" s="292">
        <v>9</v>
      </c>
      <c r="B18" s="300" t="s">
        <v>1110</v>
      </c>
      <c r="C18" s="290" t="s">
        <v>1096</v>
      </c>
      <c r="D18" s="298">
        <v>6</v>
      </c>
      <c r="E18" s="298">
        <v>6</v>
      </c>
      <c r="F18" s="288">
        <v>0</v>
      </c>
      <c r="G18" s="294">
        <v>6</v>
      </c>
      <c r="H18" s="288">
        <f t="shared" si="0"/>
        <v>0</v>
      </c>
      <c r="I18" s="201"/>
      <c r="J18" s="451"/>
    </row>
    <row r="19" spans="1:10" ht="15.75" x14ac:dyDescent="0.25">
      <c r="A19" s="292">
        <v>10</v>
      </c>
      <c r="B19" s="300" t="s">
        <v>1102</v>
      </c>
      <c r="C19" s="290" t="s">
        <v>1096</v>
      </c>
      <c r="D19" s="298">
        <v>4</v>
      </c>
      <c r="E19" s="298">
        <v>4</v>
      </c>
      <c r="F19" s="288">
        <v>0</v>
      </c>
      <c r="G19" s="294">
        <v>4</v>
      </c>
      <c r="H19" s="288">
        <f t="shared" si="0"/>
        <v>0</v>
      </c>
      <c r="I19" s="201"/>
      <c r="J19" s="451"/>
    </row>
    <row r="20" spans="1:10" ht="15.75" x14ac:dyDescent="0.25">
      <c r="A20" s="292">
        <v>11</v>
      </c>
      <c r="B20" s="300" t="s">
        <v>1103</v>
      </c>
      <c r="C20" s="290" t="s">
        <v>1096</v>
      </c>
      <c r="D20" s="298">
        <v>4</v>
      </c>
      <c r="E20" s="298">
        <v>4</v>
      </c>
      <c r="F20" s="288">
        <v>0</v>
      </c>
      <c r="G20" s="294">
        <v>4</v>
      </c>
      <c r="H20" s="288">
        <f t="shared" si="0"/>
        <v>0</v>
      </c>
      <c r="I20" s="201"/>
      <c r="J20" s="451"/>
    </row>
    <row r="21" spans="1:10" ht="15.75" x14ac:dyDescent="0.25">
      <c r="A21" s="292">
        <v>12</v>
      </c>
      <c r="B21" s="300" t="s">
        <v>1116</v>
      </c>
      <c r="C21" s="290" t="s">
        <v>1096</v>
      </c>
      <c r="D21" s="298">
        <v>6</v>
      </c>
      <c r="E21" s="298">
        <v>6</v>
      </c>
      <c r="F21" s="288">
        <v>0</v>
      </c>
      <c r="G21" s="294">
        <v>6</v>
      </c>
      <c r="H21" s="288">
        <f t="shared" si="0"/>
        <v>0</v>
      </c>
      <c r="I21" s="201"/>
      <c r="J21" s="451"/>
    </row>
    <row r="22" spans="1:10" ht="15.75" x14ac:dyDescent="0.25">
      <c r="A22" s="292">
        <v>13</v>
      </c>
      <c r="B22" s="300" t="s">
        <v>1117</v>
      </c>
      <c r="C22" s="290" t="s">
        <v>1096</v>
      </c>
      <c r="D22" s="298">
        <v>8</v>
      </c>
      <c r="E22" s="298">
        <v>8</v>
      </c>
      <c r="F22" s="288">
        <v>0</v>
      </c>
      <c r="G22" s="294">
        <v>8</v>
      </c>
      <c r="H22" s="288">
        <f t="shared" si="0"/>
        <v>0</v>
      </c>
      <c r="I22" s="201"/>
      <c r="J22" s="451"/>
    </row>
    <row r="23" spans="1:10" ht="15.75" x14ac:dyDescent="0.25">
      <c r="A23" s="292">
        <v>14</v>
      </c>
      <c r="B23" s="300" t="s">
        <v>1104</v>
      </c>
      <c r="C23" s="290" t="s">
        <v>1096</v>
      </c>
      <c r="D23" s="298"/>
      <c r="E23" s="298"/>
      <c r="F23" s="288">
        <v>0</v>
      </c>
      <c r="G23" s="294"/>
      <c r="H23" s="288">
        <f t="shared" si="0"/>
        <v>0</v>
      </c>
      <c r="I23" s="201"/>
      <c r="J23" s="451"/>
    </row>
    <row r="24" spans="1:10" ht="15.75" x14ac:dyDescent="0.25">
      <c r="A24" s="292">
        <v>15</v>
      </c>
      <c r="B24" s="300" t="s">
        <v>1105</v>
      </c>
      <c r="C24" s="290" t="s">
        <v>1096</v>
      </c>
      <c r="D24" s="298">
        <v>16</v>
      </c>
      <c r="E24" s="298">
        <v>16</v>
      </c>
      <c r="F24" s="288">
        <v>0</v>
      </c>
      <c r="G24" s="294">
        <v>16</v>
      </c>
      <c r="H24" s="288">
        <f t="shared" si="0"/>
        <v>0</v>
      </c>
      <c r="I24" s="201"/>
      <c r="J24" s="451"/>
    </row>
    <row r="25" spans="1:10" ht="15.75" x14ac:dyDescent="0.25">
      <c r="A25" s="292">
        <v>16</v>
      </c>
      <c r="B25" s="300" t="s">
        <v>1106</v>
      </c>
      <c r="C25" s="290" t="s">
        <v>1096</v>
      </c>
      <c r="D25" s="298">
        <v>112</v>
      </c>
      <c r="E25" s="298">
        <v>112</v>
      </c>
      <c r="F25" s="288">
        <v>0</v>
      </c>
      <c r="G25" s="294">
        <v>112</v>
      </c>
      <c r="H25" s="288">
        <f t="shared" si="0"/>
        <v>0</v>
      </c>
      <c r="I25" s="201"/>
      <c r="J25" s="451"/>
    </row>
    <row r="26" spans="1:10" ht="15.75" x14ac:dyDescent="0.25">
      <c r="A26" s="292">
        <v>17</v>
      </c>
      <c r="B26" s="300" t="s">
        <v>1107</v>
      </c>
      <c r="C26" s="233" t="s">
        <v>1108</v>
      </c>
      <c r="D26" s="298">
        <v>7</v>
      </c>
      <c r="E26" s="298">
        <v>7</v>
      </c>
      <c r="F26" s="288"/>
      <c r="G26" s="294">
        <v>7</v>
      </c>
      <c r="H26" s="288">
        <f t="shared" si="0"/>
        <v>0</v>
      </c>
      <c r="I26" s="201"/>
      <c r="J26" s="452"/>
    </row>
    <row r="27" spans="1:10" x14ac:dyDescent="0.25">
      <c r="A27" s="157"/>
      <c r="B27" s="158"/>
      <c r="C27" s="158"/>
      <c r="D27" s="157"/>
      <c r="E27" s="157"/>
      <c r="F27" s="157"/>
      <c r="G27" s="157"/>
      <c r="H27" s="157"/>
      <c r="I27" s="159"/>
      <c r="J27" s="158"/>
    </row>
    <row r="28" spans="1:10" x14ac:dyDescent="0.25">
      <c r="A28" s="157"/>
      <c r="B28" s="158"/>
      <c r="C28" s="158"/>
      <c r="D28" s="157"/>
      <c r="E28" s="157"/>
      <c r="F28" s="157"/>
      <c r="G28" s="157"/>
      <c r="H28" s="157"/>
      <c r="I28" s="159"/>
      <c r="J28" s="158"/>
    </row>
    <row r="29" spans="1:10" x14ac:dyDescent="0.25">
      <c r="A29" s="427" t="s">
        <v>432</v>
      </c>
      <c r="B29" s="427"/>
      <c r="C29" s="427"/>
      <c r="D29" s="427"/>
      <c r="E29" s="427"/>
      <c r="F29" s="427"/>
      <c r="G29" s="427"/>
      <c r="H29" s="427"/>
      <c r="I29" s="427"/>
      <c r="J29" s="427"/>
    </row>
    <row r="30" spans="1:10" x14ac:dyDescent="0.25">
      <c r="D30" s="172"/>
      <c r="E30" s="172"/>
      <c r="F30" s="172"/>
      <c r="G30" s="172"/>
      <c r="H30" s="172"/>
      <c r="I30" s="173"/>
    </row>
    <row r="31" spans="1:10" x14ac:dyDescent="0.25">
      <c r="D31" s="172"/>
      <c r="E31" s="172"/>
      <c r="F31" s="172"/>
      <c r="G31" s="172"/>
      <c r="H31" s="172"/>
      <c r="I31" s="173"/>
    </row>
    <row r="32" spans="1:10" x14ac:dyDescent="0.25">
      <c r="B32" s="170"/>
    </row>
    <row r="33" spans="2:2" ht="15.75" x14ac:dyDescent="0.25">
      <c r="B33" s="171" t="s">
        <v>433</v>
      </c>
    </row>
  </sheetData>
  <mergeCells count="13">
    <mergeCell ref="J7:J8"/>
    <mergeCell ref="J9:J26"/>
    <mergeCell ref="A29:J29"/>
    <mergeCell ref="A2:J2"/>
    <mergeCell ref="A3:J3"/>
    <mergeCell ref="A4:J4"/>
    <mergeCell ref="G5:J5"/>
    <mergeCell ref="G6:J6"/>
    <mergeCell ref="A7:A8"/>
    <mergeCell ref="B7:B8"/>
    <mergeCell ref="C7:C8"/>
    <mergeCell ref="E7:G7"/>
    <mergeCell ref="H7:H8"/>
  </mergeCells>
  <conditionalFormatting sqref="H9:I33">
    <cfRule type="cellIs" dxfId="53" priority="2" operator="lessThan">
      <formula>0</formula>
    </cfRule>
  </conditionalFormatting>
  <conditionalFormatting sqref="H2:I4 H7:I8">
    <cfRule type="cellIs" dxfId="52"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7"/>
  <sheetViews>
    <sheetView workbookViewId="0">
      <selection activeCell="L4" sqref="L1:O1048576"/>
    </sheetView>
  </sheetViews>
  <sheetFormatPr defaultRowHeight="15" x14ac:dyDescent="0.25"/>
  <cols>
    <col min="2" max="2" width="35.5703125" customWidth="1"/>
    <col min="3" max="3" width="23.28515625" customWidth="1"/>
    <col min="5" max="5" width="14" customWidth="1"/>
    <col min="6" max="6" width="17" customWidth="1"/>
    <col min="11" max="11" width="13.42578125" customWidth="1"/>
  </cols>
  <sheetData>
    <row r="2" spans="1:10" s="11" customFormat="1" ht="18" x14ac:dyDescent="0.25">
      <c r="A2" s="428" t="s">
        <v>256</v>
      </c>
      <c r="B2" s="428"/>
      <c r="C2" s="428"/>
      <c r="D2" s="428"/>
      <c r="E2" s="428"/>
      <c r="F2" s="428"/>
      <c r="G2" s="428"/>
      <c r="H2" s="428"/>
      <c r="I2" s="428"/>
      <c r="J2" s="428"/>
    </row>
    <row r="3" spans="1:10" s="11" customFormat="1" x14ac:dyDescent="0.25">
      <c r="A3" s="429" t="s">
        <v>258</v>
      </c>
      <c r="B3" s="429"/>
      <c r="C3" s="429"/>
      <c r="D3" s="429"/>
      <c r="E3" s="429"/>
      <c r="F3" s="429"/>
      <c r="G3" s="429"/>
      <c r="H3" s="429"/>
      <c r="I3" s="429"/>
      <c r="J3" s="429"/>
    </row>
    <row r="4" spans="1:10" s="11" customFormat="1" x14ac:dyDescent="0.25">
      <c r="A4" s="429" t="s">
        <v>259</v>
      </c>
      <c r="B4" s="429"/>
      <c r="C4" s="429"/>
      <c r="D4" s="429"/>
      <c r="E4" s="429"/>
      <c r="F4" s="429"/>
      <c r="G4" s="429"/>
      <c r="H4" s="429"/>
      <c r="I4" s="429"/>
      <c r="J4" s="429"/>
    </row>
    <row r="5" spans="1:10" s="11" customFormat="1" x14ac:dyDescent="0.25">
      <c r="A5" s="60"/>
      <c r="B5" s="61" t="s">
        <v>1093</v>
      </c>
      <c r="C5" s="271"/>
      <c r="D5" s="63" t="s">
        <v>261</v>
      </c>
      <c r="E5" s="272" t="s">
        <v>1112</v>
      </c>
      <c r="F5" s="63" t="s">
        <v>262</v>
      </c>
      <c r="G5" s="430" t="s">
        <v>1115</v>
      </c>
      <c r="H5" s="431"/>
      <c r="I5" s="431"/>
      <c r="J5" s="432"/>
    </row>
    <row r="6" spans="1:10" s="11" customFormat="1" x14ac:dyDescent="0.25">
      <c r="A6" s="60"/>
      <c r="B6" s="61" t="s">
        <v>1113</v>
      </c>
      <c r="C6" s="66"/>
      <c r="D6" s="63" t="s">
        <v>265</v>
      </c>
      <c r="E6" s="67"/>
      <c r="F6" s="63" t="s">
        <v>266</v>
      </c>
      <c r="G6" s="430" t="s">
        <v>1078</v>
      </c>
      <c r="H6" s="431"/>
      <c r="I6" s="431"/>
      <c r="J6" s="432"/>
    </row>
    <row r="7" spans="1:10" s="11" customFormat="1" ht="25.5" x14ac:dyDescent="0.25">
      <c r="A7" s="433" t="s">
        <v>268</v>
      </c>
      <c r="B7" s="434" t="s">
        <v>269</v>
      </c>
      <c r="C7" s="435" t="s">
        <v>270</v>
      </c>
      <c r="D7" s="68"/>
      <c r="E7" s="433"/>
      <c r="F7" s="433"/>
      <c r="G7" s="433"/>
      <c r="H7" s="437" t="s">
        <v>271</v>
      </c>
      <c r="I7" s="69" t="s">
        <v>272</v>
      </c>
      <c r="J7" s="433" t="s">
        <v>273</v>
      </c>
    </row>
    <row r="8" spans="1:10" s="11" customFormat="1" ht="51" x14ac:dyDescent="0.25">
      <c r="A8" s="433"/>
      <c r="B8" s="434"/>
      <c r="C8" s="436"/>
      <c r="D8" s="273" t="s">
        <v>275</v>
      </c>
      <c r="E8" s="273" t="s">
        <v>276</v>
      </c>
      <c r="F8" s="273" t="s">
        <v>277</v>
      </c>
      <c r="G8" s="73" t="s">
        <v>278</v>
      </c>
      <c r="H8" s="438"/>
      <c r="I8" s="74"/>
      <c r="J8" s="433"/>
    </row>
    <row r="9" spans="1:10" s="11" customFormat="1" x14ac:dyDescent="0.25">
      <c r="A9" s="288" t="s">
        <v>282</v>
      </c>
      <c r="B9" s="289" t="s">
        <v>1094</v>
      </c>
      <c r="C9" s="290"/>
      <c r="D9" s="288"/>
      <c r="E9" s="288"/>
      <c r="F9" s="288"/>
      <c r="G9" s="288"/>
      <c r="H9" s="288"/>
      <c r="I9" s="291"/>
      <c r="J9" s="450"/>
    </row>
    <row r="10" spans="1:10" s="11" customFormat="1" x14ac:dyDescent="0.25">
      <c r="A10" s="292">
        <v>1</v>
      </c>
      <c r="B10" s="293" t="s">
        <v>1095</v>
      </c>
      <c r="C10" s="290" t="s">
        <v>1096</v>
      </c>
      <c r="D10" s="294">
        <v>0</v>
      </c>
      <c r="E10" s="294">
        <v>0</v>
      </c>
      <c r="F10" s="288">
        <v>0</v>
      </c>
      <c r="G10" s="294">
        <v>0</v>
      </c>
      <c r="H10" s="288">
        <f>+D10-E10</f>
        <v>0</v>
      </c>
      <c r="I10" s="291"/>
      <c r="J10" s="451"/>
    </row>
    <row r="11" spans="1:10" s="11" customFormat="1" x14ac:dyDescent="0.25">
      <c r="A11" s="292">
        <v>2</v>
      </c>
      <c r="B11" s="293" t="s">
        <v>1109</v>
      </c>
      <c r="C11" s="290" t="s">
        <v>1096</v>
      </c>
      <c r="D11" s="294">
        <v>1</v>
      </c>
      <c r="E11" s="294">
        <v>1</v>
      </c>
      <c r="F11" s="288"/>
      <c r="G11" s="294">
        <v>1</v>
      </c>
      <c r="H11" s="288">
        <f t="shared" ref="H11:H29" si="0">+D11-E11</f>
        <v>0</v>
      </c>
      <c r="I11" s="291"/>
      <c r="J11" s="451"/>
    </row>
    <row r="12" spans="1:10" s="11" customFormat="1" x14ac:dyDescent="0.25">
      <c r="A12" s="292">
        <v>3</v>
      </c>
      <c r="B12" s="293" t="s">
        <v>1129</v>
      </c>
      <c r="C12" s="290" t="s">
        <v>1096</v>
      </c>
      <c r="D12" s="294">
        <v>1</v>
      </c>
      <c r="E12" s="294">
        <v>1</v>
      </c>
      <c r="F12" s="288">
        <v>0</v>
      </c>
      <c r="G12" s="294">
        <v>1</v>
      </c>
      <c r="H12" s="288">
        <f t="shared" si="0"/>
        <v>0</v>
      </c>
      <c r="I12" s="295"/>
      <c r="J12" s="451"/>
    </row>
    <row r="13" spans="1:10" s="11" customFormat="1" x14ac:dyDescent="0.25">
      <c r="A13" s="292">
        <v>4</v>
      </c>
      <c r="B13" s="293" t="s">
        <v>1124</v>
      </c>
      <c r="C13" s="290" t="s">
        <v>1096</v>
      </c>
      <c r="D13" s="294">
        <v>3</v>
      </c>
      <c r="E13" s="294">
        <v>3</v>
      </c>
      <c r="F13" s="288">
        <v>0</v>
      </c>
      <c r="G13" s="294">
        <v>3</v>
      </c>
      <c r="H13" s="288"/>
      <c r="I13" s="295"/>
      <c r="J13" s="451"/>
    </row>
    <row r="14" spans="1:10" s="11" customFormat="1" ht="15.75" x14ac:dyDescent="0.25">
      <c r="A14" s="292">
        <v>4</v>
      </c>
      <c r="B14" s="293" t="s">
        <v>1128</v>
      </c>
      <c r="C14" s="290" t="s">
        <v>1096</v>
      </c>
      <c r="D14" s="296">
        <v>1</v>
      </c>
      <c r="E14" s="296">
        <v>1</v>
      </c>
      <c r="F14" s="288">
        <v>0</v>
      </c>
      <c r="G14" s="294">
        <v>1</v>
      </c>
      <c r="H14" s="288">
        <f t="shared" si="0"/>
        <v>0</v>
      </c>
      <c r="I14" s="297"/>
      <c r="J14" s="451"/>
    </row>
    <row r="15" spans="1:10" s="11" customFormat="1" ht="15.75" x14ac:dyDescent="0.25">
      <c r="A15" s="292">
        <v>5</v>
      </c>
      <c r="B15" s="293" t="s">
        <v>1130</v>
      </c>
      <c r="C15" s="290" t="s">
        <v>1096</v>
      </c>
      <c r="D15" s="296">
        <v>1</v>
      </c>
      <c r="E15" s="296">
        <v>1</v>
      </c>
      <c r="F15" s="288">
        <v>0</v>
      </c>
      <c r="G15" s="294">
        <v>1</v>
      </c>
      <c r="H15" s="288">
        <f t="shared" si="0"/>
        <v>0</v>
      </c>
      <c r="I15" s="297"/>
      <c r="J15" s="451"/>
    </row>
    <row r="16" spans="1:10" s="11" customFormat="1" ht="15.75" x14ac:dyDescent="0.25">
      <c r="A16" s="292">
        <v>6</v>
      </c>
      <c r="B16" s="293" t="s">
        <v>1131</v>
      </c>
      <c r="C16" s="290" t="s">
        <v>1096</v>
      </c>
      <c r="D16" s="296">
        <v>1</v>
      </c>
      <c r="E16" s="296">
        <v>1</v>
      </c>
      <c r="F16" s="288">
        <v>0</v>
      </c>
      <c r="G16" s="294">
        <v>1</v>
      </c>
      <c r="H16" s="288">
        <f t="shared" si="0"/>
        <v>0</v>
      </c>
      <c r="I16" s="297"/>
      <c r="J16" s="451"/>
    </row>
    <row r="17" spans="1:10" s="11" customFormat="1" ht="15.75" x14ac:dyDescent="0.25">
      <c r="A17" s="292">
        <v>7</v>
      </c>
      <c r="B17" s="233" t="s">
        <v>1099</v>
      </c>
      <c r="C17" s="290" t="s">
        <v>1096</v>
      </c>
      <c r="D17" s="296"/>
      <c r="E17" s="296"/>
      <c r="F17" s="288">
        <v>0</v>
      </c>
      <c r="G17" s="294"/>
      <c r="H17" s="288">
        <f t="shared" si="0"/>
        <v>0</v>
      </c>
      <c r="I17" s="297"/>
      <c r="J17" s="451"/>
    </row>
    <row r="18" spans="1:10" s="11" customFormat="1" ht="15.75" x14ac:dyDescent="0.25">
      <c r="A18" s="292">
        <v>8</v>
      </c>
      <c r="B18" s="233" t="s">
        <v>1100</v>
      </c>
      <c r="C18" s="290" t="s">
        <v>1096</v>
      </c>
      <c r="D18" s="298"/>
      <c r="E18" s="298"/>
      <c r="F18" s="288">
        <v>0</v>
      </c>
      <c r="G18" s="294"/>
      <c r="H18" s="288">
        <f t="shared" si="0"/>
        <v>0</v>
      </c>
      <c r="I18" s="201"/>
      <c r="J18" s="451"/>
    </row>
    <row r="19" spans="1:10" s="11" customFormat="1" ht="15.75" x14ac:dyDescent="0.25">
      <c r="A19" s="292">
        <v>9</v>
      </c>
      <c r="B19" s="299" t="s">
        <v>1101</v>
      </c>
      <c r="C19" s="290" t="s">
        <v>1096</v>
      </c>
      <c r="D19" s="298"/>
      <c r="E19" s="298"/>
      <c r="F19" s="288">
        <v>0</v>
      </c>
      <c r="G19" s="294"/>
      <c r="H19" s="288">
        <f t="shared" si="0"/>
        <v>0</v>
      </c>
      <c r="I19" s="201"/>
      <c r="J19" s="451"/>
    </row>
    <row r="20" spans="1:10" s="11" customFormat="1" ht="15.75" x14ac:dyDescent="0.25">
      <c r="A20" s="292">
        <v>10</v>
      </c>
      <c r="B20" s="300" t="s">
        <v>1119</v>
      </c>
      <c r="C20" s="290" t="s">
        <v>1096</v>
      </c>
      <c r="D20" s="298">
        <v>6</v>
      </c>
      <c r="E20" s="298">
        <v>6</v>
      </c>
      <c r="F20" s="288">
        <v>0</v>
      </c>
      <c r="G20" s="294">
        <v>6</v>
      </c>
      <c r="H20" s="288">
        <f t="shared" si="0"/>
        <v>0</v>
      </c>
      <c r="I20" s="201"/>
      <c r="J20" s="451"/>
    </row>
    <row r="21" spans="1:10" s="11" customFormat="1" ht="15.75" x14ac:dyDescent="0.25">
      <c r="A21" s="292">
        <v>11</v>
      </c>
      <c r="B21" s="300" t="s">
        <v>1120</v>
      </c>
      <c r="C21" s="290" t="s">
        <v>1096</v>
      </c>
      <c r="D21" s="298">
        <v>9</v>
      </c>
      <c r="E21" s="298">
        <v>9</v>
      </c>
      <c r="F21" s="288">
        <v>0</v>
      </c>
      <c r="G21" s="294">
        <v>9</v>
      </c>
      <c r="H21" s="288">
        <f t="shared" si="0"/>
        <v>0</v>
      </c>
      <c r="I21" s="201"/>
      <c r="J21" s="451"/>
    </row>
    <row r="22" spans="1:10" s="11" customFormat="1" ht="15.75" x14ac:dyDescent="0.25">
      <c r="A22" s="292">
        <v>12</v>
      </c>
      <c r="B22" s="300" t="s">
        <v>1121</v>
      </c>
      <c r="C22" s="290" t="s">
        <v>1096</v>
      </c>
      <c r="D22" s="298">
        <v>1</v>
      </c>
      <c r="E22" s="298">
        <v>1</v>
      </c>
      <c r="F22" s="288">
        <v>0</v>
      </c>
      <c r="G22" s="294">
        <v>1</v>
      </c>
      <c r="H22" s="288">
        <f t="shared" si="0"/>
        <v>0</v>
      </c>
      <c r="I22" s="201"/>
      <c r="J22" s="451"/>
    </row>
    <row r="23" spans="1:10" s="11" customFormat="1" ht="15.75" x14ac:dyDescent="0.25">
      <c r="A23" s="292">
        <v>13</v>
      </c>
      <c r="B23" s="300" t="s">
        <v>1122</v>
      </c>
      <c r="C23" s="290" t="s">
        <v>1096</v>
      </c>
      <c r="D23" s="298">
        <v>9</v>
      </c>
      <c r="E23" s="298">
        <v>9</v>
      </c>
      <c r="F23" s="288"/>
      <c r="G23" s="294">
        <v>9</v>
      </c>
      <c r="H23" s="288">
        <f t="shared" si="0"/>
        <v>0</v>
      </c>
      <c r="I23" s="201"/>
      <c r="J23" s="451"/>
    </row>
    <row r="24" spans="1:10" s="11" customFormat="1" ht="15.75" x14ac:dyDescent="0.25">
      <c r="A24" s="292">
        <v>14</v>
      </c>
      <c r="B24" s="300" t="s">
        <v>1116</v>
      </c>
      <c r="C24" s="290" t="s">
        <v>1096</v>
      </c>
      <c r="D24" s="298"/>
      <c r="E24" s="298"/>
      <c r="F24" s="288"/>
      <c r="G24" s="294"/>
      <c r="H24" s="288">
        <f t="shared" si="0"/>
        <v>0</v>
      </c>
      <c r="I24" s="201"/>
      <c r="J24" s="451"/>
    </row>
    <row r="25" spans="1:10" s="11" customFormat="1" ht="15.75" x14ac:dyDescent="0.25">
      <c r="A25" s="292">
        <v>15</v>
      </c>
      <c r="B25" s="300" t="s">
        <v>1117</v>
      </c>
      <c r="C25" s="290" t="s">
        <v>1096</v>
      </c>
      <c r="D25" s="298">
        <v>5</v>
      </c>
      <c r="E25" s="298">
        <v>5</v>
      </c>
      <c r="F25" s="288">
        <v>0</v>
      </c>
      <c r="G25" s="294">
        <v>5</v>
      </c>
      <c r="H25" s="288">
        <f t="shared" si="0"/>
        <v>0</v>
      </c>
      <c r="I25" s="201"/>
      <c r="J25" s="451"/>
    </row>
    <row r="26" spans="1:10" s="11" customFormat="1" ht="15.75" x14ac:dyDescent="0.25">
      <c r="A26" s="292">
        <v>16</v>
      </c>
      <c r="B26" s="300" t="s">
        <v>1104</v>
      </c>
      <c r="C26" s="290" t="s">
        <v>1096</v>
      </c>
      <c r="D26" s="298"/>
      <c r="E26" s="298"/>
      <c r="F26" s="288">
        <v>0</v>
      </c>
      <c r="G26" s="294"/>
      <c r="H26" s="288">
        <f t="shared" si="0"/>
        <v>0</v>
      </c>
      <c r="I26" s="201"/>
      <c r="J26" s="451"/>
    </row>
    <row r="27" spans="1:10" s="11" customFormat="1" ht="15.75" x14ac:dyDescent="0.25">
      <c r="A27" s="292">
        <v>17</v>
      </c>
      <c r="B27" s="300" t="s">
        <v>1105</v>
      </c>
      <c r="C27" s="290" t="s">
        <v>1096</v>
      </c>
      <c r="D27" s="298">
        <v>88</v>
      </c>
      <c r="E27" s="298">
        <v>88</v>
      </c>
      <c r="F27" s="288">
        <v>0</v>
      </c>
      <c r="G27" s="294">
        <v>88</v>
      </c>
      <c r="H27" s="288">
        <f t="shared" si="0"/>
        <v>0</v>
      </c>
      <c r="I27" s="201"/>
      <c r="J27" s="451"/>
    </row>
    <row r="28" spans="1:10" s="11" customFormat="1" ht="15.75" x14ac:dyDescent="0.25">
      <c r="A28" s="292">
        <v>18</v>
      </c>
      <c r="B28" s="300" t="s">
        <v>1106</v>
      </c>
      <c r="C28" s="290" t="s">
        <v>1096</v>
      </c>
      <c r="D28" s="298"/>
      <c r="E28" s="298"/>
      <c r="F28" s="288"/>
      <c r="G28" s="294"/>
      <c r="H28" s="288">
        <f t="shared" si="0"/>
        <v>0</v>
      </c>
      <c r="I28" s="201"/>
      <c r="J28" s="451"/>
    </row>
    <row r="29" spans="1:10" s="11" customFormat="1" ht="15.75" x14ac:dyDescent="0.25">
      <c r="A29" s="292">
        <v>19</v>
      </c>
      <c r="B29" s="300" t="s">
        <v>1107</v>
      </c>
      <c r="C29" s="233" t="s">
        <v>1108</v>
      </c>
      <c r="D29" s="298">
        <v>6</v>
      </c>
      <c r="E29" s="298">
        <v>6</v>
      </c>
      <c r="F29" s="288"/>
      <c r="G29" s="294">
        <v>6</v>
      </c>
      <c r="H29" s="288">
        <f t="shared" si="0"/>
        <v>0</v>
      </c>
      <c r="I29" s="201"/>
      <c r="J29" s="452"/>
    </row>
    <row r="30" spans="1:10" s="11" customFormat="1" x14ac:dyDescent="0.25">
      <c r="A30" s="157"/>
      <c r="B30" s="158"/>
      <c r="C30" s="158"/>
      <c r="D30" s="157"/>
      <c r="E30" s="157"/>
      <c r="F30" s="157"/>
      <c r="G30" s="157"/>
      <c r="H30" s="157"/>
      <c r="I30" s="159"/>
      <c r="J30" s="158"/>
    </row>
    <row r="31" spans="1:10" s="11" customFormat="1" x14ac:dyDescent="0.25">
      <c r="A31" s="157"/>
      <c r="B31" s="158"/>
      <c r="C31" s="158"/>
      <c r="D31" s="157"/>
      <c r="E31" s="157"/>
      <c r="F31" s="157"/>
      <c r="G31" s="157"/>
      <c r="H31" s="157"/>
      <c r="I31" s="159"/>
      <c r="J31" s="158"/>
    </row>
    <row r="32" spans="1:10" s="11" customFormat="1" x14ac:dyDescent="0.25">
      <c r="A32" s="427" t="s">
        <v>432</v>
      </c>
      <c r="B32" s="427"/>
      <c r="C32" s="427"/>
      <c r="D32" s="427"/>
      <c r="E32" s="427"/>
      <c r="F32" s="427"/>
      <c r="G32" s="427"/>
      <c r="H32" s="427"/>
      <c r="I32" s="427"/>
      <c r="J32" s="427"/>
    </row>
    <row r="33" s="11" customFormat="1" x14ac:dyDescent="0.25"/>
    <row r="34" s="11" customFormat="1" x14ac:dyDescent="0.25"/>
    <row r="35" s="11" customFormat="1" x14ac:dyDescent="0.25"/>
    <row r="36" s="11" customFormat="1" x14ac:dyDescent="0.25"/>
    <row r="37" s="11" customFormat="1" x14ac:dyDescent="0.25"/>
  </sheetData>
  <mergeCells count="13">
    <mergeCell ref="J7:J8"/>
    <mergeCell ref="J9:J29"/>
    <mergeCell ref="A32:J32"/>
    <mergeCell ref="A7:A8"/>
    <mergeCell ref="B7:B8"/>
    <mergeCell ref="C7:C8"/>
    <mergeCell ref="E7:G7"/>
    <mergeCell ref="H7:H8"/>
    <mergeCell ref="A2:J2"/>
    <mergeCell ref="A3:J3"/>
    <mergeCell ref="A4:J4"/>
    <mergeCell ref="G5:J5"/>
    <mergeCell ref="G6:J6"/>
  </mergeCells>
  <conditionalFormatting sqref="H9:I32">
    <cfRule type="cellIs" dxfId="51" priority="2" operator="lessThan">
      <formula>0</formula>
    </cfRule>
  </conditionalFormatting>
  <conditionalFormatting sqref="H2:I4 H7:I8">
    <cfRule type="cellIs" dxfId="50"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brahapur jmr ,road resto</vt:lpstr>
      <vt:lpstr>lakh BRAHUPUR</vt:lpstr>
      <vt:lpstr>Recon Sheet</vt:lpstr>
      <vt:lpstr>aurangabad 2</vt:lpstr>
      <vt:lpstr>aurangabad rec</vt:lpstr>
      <vt:lpstr>madhura arani ganj 4</vt:lpstr>
      <vt:lpstr>madhura rec</vt:lpstr>
      <vt:lpstr>MADHU REC AND VALVE FIXING</vt:lpstr>
      <vt:lpstr>AURANGABADvalves</vt:lpstr>
      <vt:lpstr>mandah &amp; bhoji</vt:lpstr>
      <vt:lpstr>reconsilation</vt:lpstr>
      <vt:lpstr>BRAHUPUR valves</vt:lpstr>
      <vt:lpstr>brahupur fhtc</vt:lpstr>
      <vt:lpstr>dehri digarfhtc</vt:lpstr>
      <vt:lpstr>dehri digar 10% fhtc</vt:lpstr>
      <vt:lpstr>brahupur 10% fhtc</vt:lpstr>
      <vt:lpstr>aurangabad 10%fhtc</vt:lpstr>
      <vt:lpstr>PURBHIKA AND RAIGARH</vt:lpstr>
      <vt:lpstr>MADHURA RANI RESTORATION</vt:lpstr>
      <vt:lpstr>'aurangabad rec'!Print_Area</vt:lpstr>
      <vt:lpstr>'madhura rec'!Print_Area</vt:lpstr>
      <vt:lpstr>'PURBHIKA AND RAIGARH'!Print_Area</vt:lpstr>
      <vt:lpstr>'Recon Sheet'!Print_Area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2024-12-14T07:34:19Z</dcterms:modified>
</cp:coreProperties>
</file>