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NGRAURA"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MANGRAURA!$B$5:$AA$201</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E268" i="2" l="1"/>
  <c r="E258" i="2"/>
  <c r="E248" i="2"/>
  <c r="C246" i="2"/>
  <c r="E236" i="2"/>
  <c r="E223" i="2"/>
  <c r="C215" i="2"/>
  <c r="C216" i="2" s="1"/>
  <c r="C217" i="2" s="1"/>
  <c r="C218" i="2" s="1"/>
  <c r="P213" i="2"/>
  <c r="S212" i="2"/>
  <c r="S208" i="2"/>
  <c r="N205" i="2"/>
  <c r="H204" i="2"/>
  <c r="F204" i="2"/>
  <c r="E204" i="2"/>
  <c r="D204" i="2"/>
  <c r="C204" i="2"/>
  <c r="H190" i="2"/>
  <c r="H103" i="2"/>
  <c r="G204" i="2" s="1"/>
  <c r="B7"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N6" i="2"/>
  <c r="N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N131" i="2" s="1"/>
  <c r="N132" i="2" s="1"/>
  <c r="N133" i="2" s="1"/>
  <c r="N134" i="2" s="1"/>
  <c r="N135" i="2" s="1"/>
  <c r="N136" i="2" s="1"/>
  <c r="N137" i="2" s="1"/>
  <c r="N138" i="2" s="1"/>
  <c r="N139" i="2" s="1"/>
  <c r="N140" i="2" s="1"/>
  <c r="N141" i="2" s="1"/>
  <c r="N142" i="2" s="1"/>
  <c r="N143" i="2" s="1"/>
  <c r="N144" i="2" s="1"/>
  <c r="N145" i="2" s="1"/>
  <c r="N146" i="2" s="1"/>
  <c r="N147" i="2" s="1"/>
  <c r="N148" i="2" s="1"/>
  <c r="N149" i="2" s="1"/>
  <c r="N150" i="2" s="1"/>
  <c r="N151" i="2" s="1"/>
  <c r="N152" i="2" s="1"/>
  <c r="N153" i="2" s="1"/>
  <c r="N154" i="2" s="1"/>
  <c r="N155" i="2" s="1"/>
  <c r="N156" i="2" s="1"/>
  <c r="N157" i="2" s="1"/>
  <c r="N158" i="2" s="1"/>
  <c r="N159" i="2" s="1"/>
  <c r="N160" i="2" s="1"/>
  <c r="N161" i="2" s="1"/>
  <c r="N162" i="2" s="1"/>
  <c r="N163" i="2" s="1"/>
  <c r="N164" i="2" s="1"/>
  <c r="N165" i="2" s="1"/>
  <c r="N166" i="2" s="1"/>
  <c r="N167" i="2" s="1"/>
  <c r="N168" i="2" s="1"/>
  <c r="N169" i="2" s="1"/>
  <c r="N170" i="2" s="1"/>
  <c r="N171" i="2" s="1"/>
  <c r="N172" i="2" s="1"/>
  <c r="N173" i="2" s="1"/>
  <c r="N174" i="2" s="1"/>
  <c r="N175" i="2" s="1"/>
  <c r="N176" i="2" s="1"/>
  <c r="N177" i="2" s="1"/>
  <c r="N178" i="2" s="1"/>
  <c r="N179" i="2" s="1"/>
  <c r="N180" i="2" s="1"/>
  <c r="N181" i="2" s="1"/>
  <c r="N182" i="2" s="1"/>
  <c r="N183" i="2" s="1"/>
  <c r="N184" i="2" s="1"/>
  <c r="N185" i="2" s="1"/>
  <c r="N186" i="2" s="1"/>
  <c r="N187" i="2" s="1"/>
  <c r="N188" i="2" s="1"/>
  <c r="N189" i="2" s="1"/>
  <c r="N190" i="2" s="1"/>
  <c r="N191" i="2" s="1"/>
  <c r="N192" i="2" s="1"/>
  <c r="N193" i="2" s="1"/>
  <c r="N194" i="2" s="1"/>
  <c r="N195" i="2" s="1"/>
  <c r="N196" i="2" s="1"/>
  <c r="N197" i="2" s="1"/>
  <c r="N198" i="2" s="1"/>
  <c r="N199" i="2" s="1"/>
  <c r="N200" i="2" s="1"/>
  <c r="N201" i="2" s="1"/>
  <c r="N204" i="2" l="1"/>
</calcChain>
</file>

<file path=xl/sharedStrings.xml><?xml version="1.0" encoding="utf-8"?>
<sst xmlns="http://schemas.openxmlformats.org/spreadsheetml/2006/main" count="473" uniqueCount="204">
  <si>
    <t>Sl.No</t>
  </si>
  <si>
    <t>Start Node</t>
  </si>
  <si>
    <t>End Node</t>
  </si>
  <si>
    <t>Type of Road</t>
  </si>
  <si>
    <t>WIDTH OF DISMATLING</t>
  </si>
  <si>
    <t>Dia of pipe</t>
  </si>
  <si>
    <t>Pipe Length (M)</t>
  </si>
  <si>
    <t>CUMMULATIVE</t>
  </si>
  <si>
    <t>J191</t>
  </si>
  <si>
    <t>J180</t>
  </si>
  <si>
    <t>C .C ROAD</t>
  </si>
  <si>
    <t>J201</t>
  </si>
  <si>
    <t>J199</t>
  </si>
  <si>
    <t>J205</t>
  </si>
  <si>
    <t>J213</t>
  </si>
  <si>
    <t>J184</t>
  </si>
  <si>
    <t>J131</t>
  </si>
  <si>
    <t>J198</t>
  </si>
  <si>
    <t>J202</t>
  </si>
  <si>
    <t>J182</t>
  </si>
  <si>
    <t>J145</t>
  </si>
  <si>
    <t>J165</t>
  </si>
  <si>
    <t>J155</t>
  </si>
  <si>
    <t>J156</t>
  </si>
  <si>
    <t>J142</t>
  </si>
  <si>
    <t>J106</t>
  </si>
  <si>
    <t>J173</t>
  </si>
  <si>
    <t>J143</t>
  </si>
  <si>
    <t>J121</t>
  </si>
  <si>
    <t>J120</t>
  </si>
  <si>
    <t>J123</t>
  </si>
  <si>
    <t>J114</t>
  </si>
  <si>
    <t>J116</t>
  </si>
  <si>
    <t>J154</t>
  </si>
  <si>
    <t>J89</t>
  </si>
  <si>
    <t>J195</t>
  </si>
  <si>
    <t>J129</t>
  </si>
  <si>
    <t>J107</t>
  </si>
  <si>
    <t>J104</t>
  </si>
  <si>
    <t>J112</t>
  </si>
  <si>
    <t>J135</t>
  </si>
  <si>
    <t>J99</t>
  </si>
  <si>
    <t>J93</t>
  </si>
  <si>
    <t>J100</t>
  </si>
  <si>
    <t>J109</t>
  </si>
  <si>
    <t>J125</t>
  </si>
  <si>
    <t>J84</t>
  </si>
  <si>
    <t>J5</t>
  </si>
  <si>
    <t>J16</t>
  </si>
  <si>
    <t>J1</t>
  </si>
  <si>
    <t>J152</t>
  </si>
  <si>
    <t>J105</t>
  </si>
  <si>
    <t>J97</t>
  </si>
  <si>
    <t>J66</t>
  </si>
  <si>
    <t>J60</t>
  </si>
  <si>
    <t>J64</t>
  </si>
  <si>
    <t>J57</t>
  </si>
  <si>
    <t>J53</t>
  </si>
  <si>
    <t>J48</t>
  </si>
  <si>
    <t>J25</t>
  </si>
  <si>
    <t>J132</t>
  </si>
  <si>
    <t>J117</t>
  </si>
  <si>
    <t>J43</t>
  </si>
  <si>
    <t>J85</t>
  </si>
  <si>
    <t>J124</t>
  </si>
  <si>
    <t>J108</t>
  </si>
  <si>
    <t>J128</t>
  </si>
  <si>
    <t>J21</t>
  </si>
  <si>
    <t>J133</t>
  </si>
  <si>
    <t>J136</t>
  </si>
  <si>
    <t>J161</t>
  </si>
  <si>
    <t>J175</t>
  </si>
  <si>
    <t>J134</t>
  </si>
  <si>
    <t>J157</t>
  </si>
  <si>
    <t>J170</t>
  </si>
  <si>
    <t>J146</t>
  </si>
  <si>
    <t>J183</t>
  </si>
  <si>
    <t>J193</t>
  </si>
  <si>
    <t>J193(1)</t>
  </si>
  <si>
    <t>J190</t>
  </si>
  <si>
    <t>J160</t>
  </si>
  <si>
    <t>J172</t>
  </si>
  <si>
    <t>J178</t>
  </si>
  <si>
    <t>JJ168</t>
  </si>
  <si>
    <t>J115</t>
  </si>
  <si>
    <t>J150</t>
  </si>
  <si>
    <t>J208</t>
  </si>
  <si>
    <t>J150(A)</t>
  </si>
  <si>
    <t>J137</t>
  </si>
  <si>
    <t>J206</t>
  </si>
  <si>
    <t>J164</t>
  </si>
  <si>
    <t>J159</t>
  </si>
  <si>
    <t>J153</t>
  </si>
  <si>
    <t>J218</t>
  </si>
  <si>
    <t>J169</t>
  </si>
  <si>
    <t>J139</t>
  </si>
  <si>
    <t>J126</t>
  </si>
  <si>
    <t>J82</t>
  </si>
  <si>
    <t xml:space="preserve">BRICK ROAD </t>
  </si>
  <si>
    <t>J80</t>
  </si>
  <si>
    <t>J65</t>
  </si>
  <si>
    <t>j14</t>
  </si>
  <si>
    <t>j9</t>
  </si>
  <si>
    <t>j19</t>
  </si>
  <si>
    <t>j52</t>
  </si>
  <si>
    <t>j60</t>
  </si>
  <si>
    <t>j27</t>
  </si>
  <si>
    <t>j68</t>
  </si>
  <si>
    <t>j7</t>
  </si>
  <si>
    <t>j72</t>
  </si>
  <si>
    <t>j15</t>
  </si>
  <si>
    <t>j31</t>
  </si>
  <si>
    <t>j28</t>
  </si>
  <si>
    <t>j45</t>
  </si>
  <si>
    <t>j37</t>
  </si>
  <si>
    <t>j39</t>
  </si>
  <si>
    <t>j20</t>
  </si>
  <si>
    <t>j36</t>
  </si>
  <si>
    <t>j64</t>
  </si>
  <si>
    <t>j40</t>
  </si>
  <si>
    <t>j57</t>
  </si>
  <si>
    <t>j71</t>
  </si>
  <si>
    <t>j53</t>
  </si>
  <si>
    <t>j48</t>
  </si>
  <si>
    <t>j25</t>
  </si>
  <si>
    <t>j42</t>
  </si>
  <si>
    <t>j192</t>
  </si>
  <si>
    <t>j59</t>
  </si>
  <si>
    <t>j100</t>
  </si>
  <si>
    <t>j188</t>
  </si>
  <si>
    <t>j195</t>
  </si>
  <si>
    <t>j118</t>
  </si>
  <si>
    <t>j110</t>
  </si>
  <si>
    <t>j122</t>
  </si>
  <si>
    <t>j203</t>
  </si>
  <si>
    <t>J56</t>
  </si>
  <si>
    <t>J47</t>
  </si>
  <si>
    <t>J81</t>
  </si>
  <si>
    <t>J50</t>
  </si>
  <si>
    <t>J20</t>
  </si>
  <si>
    <t>J200</t>
  </si>
  <si>
    <t>J211</t>
  </si>
  <si>
    <t>J207</t>
  </si>
  <si>
    <t>J204</t>
  </si>
  <si>
    <t>J215</t>
  </si>
  <si>
    <t>J189</t>
  </si>
  <si>
    <t>J147</t>
  </si>
  <si>
    <t>J141</t>
  </si>
  <si>
    <t>J158</t>
  </si>
  <si>
    <t>J177</t>
  </si>
  <si>
    <t>J209</t>
  </si>
  <si>
    <t>J210</t>
  </si>
  <si>
    <t>J185</t>
  </si>
  <si>
    <t>J42</t>
  </si>
  <si>
    <t>J94</t>
  </si>
  <si>
    <t>J71</t>
  </si>
  <si>
    <t>J73</t>
  </si>
  <si>
    <t>J33</t>
  </si>
  <si>
    <t>J91</t>
  </si>
  <si>
    <t>J92</t>
  </si>
  <si>
    <t>J148</t>
  </si>
  <si>
    <t>J26</t>
  </si>
  <si>
    <t>J41</t>
  </si>
  <si>
    <t>J69</t>
  </si>
  <si>
    <t>interlocking</t>
  </si>
  <si>
    <t>J78</t>
  </si>
  <si>
    <t>J22</t>
  </si>
  <si>
    <t>J17</t>
  </si>
  <si>
    <t>J74</t>
  </si>
  <si>
    <t>J87</t>
  </si>
  <si>
    <t>J86</t>
  </si>
  <si>
    <t>J32</t>
  </si>
  <si>
    <t>J96</t>
  </si>
  <si>
    <t>J95</t>
  </si>
  <si>
    <t>J98</t>
  </si>
  <si>
    <t>J102</t>
  </si>
  <si>
    <t>J51</t>
  </si>
  <si>
    <t>J62</t>
  </si>
  <si>
    <t>J14</t>
  </si>
  <si>
    <t>OHT</t>
  </si>
  <si>
    <t>J88</t>
  </si>
  <si>
    <t>JJ88</t>
  </si>
  <si>
    <t>J8</t>
  </si>
  <si>
    <t>J18</t>
  </si>
  <si>
    <t>J35</t>
  </si>
  <si>
    <t>J63</t>
  </si>
  <si>
    <t>Block</t>
  </si>
  <si>
    <t>Mangraura</t>
  </si>
  <si>
    <t>GP</t>
  </si>
  <si>
    <t>mangraura</t>
  </si>
  <si>
    <t>Agency Name/    Work Order No</t>
  </si>
  <si>
    <t>Unity Infra</t>
  </si>
  <si>
    <t>63MM</t>
  </si>
  <si>
    <t>Date</t>
  </si>
  <si>
    <t>Issue (M)</t>
  </si>
  <si>
    <t>Laid (M)</t>
  </si>
  <si>
    <t>Balance Against Issue (M)</t>
  </si>
  <si>
    <t>Remarks</t>
  </si>
  <si>
    <t>TOTAL</t>
  </si>
  <si>
    <t>90MM</t>
  </si>
  <si>
    <t>110MM</t>
  </si>
  <si>
    <t>125MM</t>
  </si>
  <si>
    <t>140MM</t>
  </si>
  <si>
    <t>MANGRAURA(PIPELINE JMR)</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</si>
</sst>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11"/>
      <color rgb="FFFF0000"/>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4"/>
      <color rgb="FFFF0000"/>
      <name val="Cambria"/>
      <family val="1"/>
      <scheme val="major"/>
    </font>
    <font>
      <b/>
      <sz val="14"/>
      <color rgb="FFFF0000"/>
      <name val="Calibri"/>
      <family val="2"/>
      <scheme val="minor"/>
    </font>
    <font>
      <b/>
      <sz val="12"/>
      <color theme="1"/>
      <name val="Calibri"/>
      <family val="2"/>
      <scheme val="minor"/>
    </font>
    <font>
      <sz val="1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5" tint="0.79995117038483843"/>
        <bgColor indexed="64"/>
      </patternFill>
    </fill>
    <fill>
      <patternFill patternType="solid">
        <fgColor theme="0"/>
        <bgColor indexed="64"/>
      </patternFill>
    </fill>
    <fill>
      <patternFill patternType="solid">
        <fgColor theme="9"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s>
  <cellStyleXfs count="2">
    <xf numFmtId="0" fontId="0" fillId="0" borderId="0"/>
    <xf numFmtId="0" fontId="3" fillId="0" borderId="0"/>
  </cellStyleXfs>
  <cellXfs count="49">
    <xf numFmtId="0" fontId="0" fillId="0" borderId="0" xfId="0"/>
    <xf numFmtId="0" fontId="4" fillId="0" borderId="1" xfId="1" applyFont="1" applyBorder="1" applyAlignment="1">
      <alignment horizontal="center"/>
    </xf>
    <xf numFmtId="0" fontId="3" fillId="0" borderId="0" xfId="1"/>
    <xf numFmtId="0" fontId="4" fillId="0" borderId="1" xfId="1" applyFont="1" applyBorder="1" applyAlignment="1">
      <alignment horizontal="center" vertical="center"/>
    </xf>
    <xf numFmtId="0" fontId="5" fillId="0" borderId="1"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1" xfId="1" applyFont="1" applyBorder="1" applyAlignment="1">
      <alignment horizontal="center" vertical="center" wrapText="1"/>
    </xf>
    <xf numFmtId="0" fontId="3" fillId="0" borderId="1" xfId="1" applyBorder="1" applyAlignment="1">
      <alignment horizontal="center" vertical="center"/>
    </xf>
    <xf numFmtId="0" fontId="3" fillId="0" borderId="1" xfId="1" applyBorder="1" applyAlignment="1">
      <alignment horizontal="center"/>
    </xf>
    <xf numFmtId="0" fontId="3" fillId="0" borderId="1" xfId="1" applyBorder="1" applyAlignment="1">
      <alignment horizontal="center"/>
    </xf>
    <xf numFmtId="0" fontId="3" fillId="0" borderId="2" xfId="1" applyBorder="1" applyAlignment="1">
      <alignment horizontal="center"/>
    </xf>
    <xf numFmtId="0" fontId="3" fillId="0" borderId="4" xfId="1" applyBorder="1" applyAlignment="1">
      <alignment horizontal="center"/>
    </xf>
    <xf numFmtId="0" fontId="3" fillId="0" borderId="5" xfId="1" applyBorder="1" applyAlignment="1">
      <alignment horizontal="center" vertical="center"/>
    </xf>
    <xf numFmtId="0" fontId="3" fillId="0" borderId="1" xfId="1" applyBorder="1"/>
    <xf numFmtId="0" fontId="3" fillId="0" borderId="6" xfId="1" applyBorder="1"/>
    <xf numFmtId="0" fontId="3" fillId="0" borderId="7" xfId="1" applyBorder="1" applyAlignment="1">
      <alignment horizontal="center"/>
    </xf>
    <xf numFmtId="0" fontId="3" fillId="0" borderId="8" xfId="1" applyBorder="1" applyAlignment="1">
      <alignment horizontal="center"/>
    </xf>
    <xf numFmtId="0" fontId="3" fillId="2" borderId="1" xfId="1" applyFill="1" applyBorder="1" applyAlignment="1">
      <alignment horizontal="center"/>
    </xf>
    <xf numFmtId="0" fontId="3" fillId="2" borderId="1" xfId="1" applyFill="1" applyBorder="1" applyAlignment="1">
      <alignment horizontal="center"/>
    </xf>
    <xf numFmtId="0" fontId="3" fillId="0" borderId="9" xfId="1" applyBorder="1"/>
    <xf numFmtId="0" fontId="3" fillId="0" borderId="10" xfId="1" applyBorder="1"/>
    <xf numFmtId="0" fontId="3" fillId="0" borderId="11" xfId="1" applyBorder="1" applyAlignment="1">
      <alignment horizontal="center"/>
    </xf>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12" xfId="1" applyFont="1" applyFill="1" applyBorder="1" applyAlignment="1">
      <alignment horizontal="center" vertical="center"/>
    </xf>
    <xf numFmtId="0" fontId="3" fillId="0" borderId="12" xfId="1" applyBorder="1"/>
    <xf numFmtId="0" fontId="7" fillId="0" borderId="13" xfId="1" applyFont="1" applyBorder="1" applyAlignment="1">
      <alignment horizontal="center"/>
    </xf>
    <xf numFmtId="0" fontId="8" fillId="4" borderId="1" xfId="1" applyFont="1" applyFill="1" applyBorder="1" applyAlignment="1">
      <alignment horizontal="left" vertical="center"/>
    </xf>
    <xf numFmtId="0" fontId="8" fillId="4" borderId="7" xfId="1" applyFont="1" applyFill="1" applyBorder="1"/>
    <xf numFmtId="0" fontId="3" fillId="4" borderId="14" xfId="1" applyFill="1" applyBorder="1"/>
    <xf numFmtId="0" fontId="3" fillId="4" borderId="8" xfId="1" applyFill="1" applyBorder="1"/>
    <xf numFmtId="0" fontId="8" fillId="4" borderId="1" xfId="1" applyFont="1" applyFill="1" applyBorder="1" applyAlignment="1">
      <alignment horizontal="left" vertical="center" wrapText="1"/>
    </xf>
    <xf numFmtId="0" fontId="8" fillId="4" borderId="2" xfId="1" applyFont="1" applyFill="1" applyBorder="1" applyAlignment="1">
      <alignment horizontal="left" vertical="center"/>
    </xf>
    <xf numFmtId="0" fontId="3" fillId="4" borderId="3" xfId="1" applyFill="1" applyBorder="1" applyAlignment="1">
      <alignment horizontal="left"/>
    </xf>
    <xf numFmtId="0" fontId="3" fillId="4" borderId="4" xfId="1" applyFill="1" applyBorder="1" applyAlignment="1">
      <alignment horizontal="left"/>
    </xf>
    <xf numFmtId="0" fontId="4" fillId="5" borderId="2"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4"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1" xfId="1" applyFont="1" applyFill="1" applyBorder="1" applyAlignment="1">
      <alignment horizontal="center" vertical="center" wrapText="1"/>
    </xf>
    <xf numFmtId="0" fontId="3" fillId="4" borderId="1" xfId="1" applyFill="1" applyBorder="1" applyAlignment="1">
      <alignment horizontal="center" vertical="center"/>
    </xf>
    <xf numFmtId="14" fontId="3" fillId="4" borderId="1" xfId="1" applyNumberFormat="1" applyFill="1" applyBorder="1" applyAlignment="1">
      <alignment horizontal="center" vertical="center"/>
    </xf>
    <xf numFmtId="0" fontId="3" fillId="4" borderId="4" xfId="1" applyFill="1" applyBorder="1" applyAlignment="1">
      <alignment horizontal="center" vertical="center"/>
    </xf>
    <xf numFmtId="0" fontId="9" fillId="4" borderId="1" xfId="1" applyFont="1" applyFill="1" applyBorder="1" applyAlignment="1">
      <alignment horizontal="center" vertical="center"/>
    </xf>
    <xf numFmtId="14" fontId="9" fillId="4" borderId="1" xfId="1" applyNumberFormat="1" applyFont="1" applyFill="1" applyBorder="1" applyAlignment="1">
      <alignment horizontal="center" vertical="center"/>
    </xf>
    <xf numFmtId="0" fontId="1" fillId="4" borderId="1"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A268"/>
  <sheetViews>
    <sheetView tabSelected="1" topLeftCell="B147" workbookViewId="0">
      <selection activeCell="P274" sqref="P274"/>
    </sheetView>
  </sheetViews>
  <sheetFormatPr defaultColWidth="9" defaultRowHeight="15"/>
  <cols>
    <col min="1" max="2" width="9" style="2"/>
    <col min="3" max="3" width="13.7109375" style="2" customWidth="1"/>
    <col min="4" max="4" width="12.140625" style="2" customWidth="1"/>
    <col min="5" max="5" width="16" style="2" customWidth="1"/>
    <col min="6" max="6" width="16.42578125" style="2" customWidth="1"/>
    <col min="7" max="7" width="13.5703125" style="2" customWidth="1"/>
    <col min="8" max="8" width="9" style="2"/>
    <col min="9" max="9" width="10" style="2" customWidth="1"/>
    <col min="10" max="12" width="9.140625" style="2" hidden="1" customWidth="1"/>
    <col min="13" max="13" width="0.5703125" style="2" hidden="1" customWidth="1"/>
    <col min="14" max="14" width="18.42578125" style="2" customWidth="1"/>
    <col min="15" max="16384" width="9" style="2"/>
  </cols>
  <sheetData>
    <row r="4" spans="2:14" ht="18.75">
      <c r="B4" s="1" t="s">
        <v>203</v>
      </c>
      <c r="C4" s="1"/>
      <c r="D4" s="1"/>
      <c r="E4" s="1"/>
      <c r="F4" s="1"/>
      <c r="G4" s="1"/>
      <c r="H4" s="1"/>
      <c r="I4" s="1"/>
      <c r="J4" s="1"/>
      <c r="K4" s="1"/>
      <c r="L4" s="1"/>
      <c r="M4" s="1"/>
      <c r="N4" s="1"/>
    </row>
    <row r="5" spans="2:14" ht="37.5">
      <c r="B5" s="3" t="s">
        <v>0</v>
      </c>
      <c r="C5" s="3" t="s">
        <v>1</v>
      </c>
      <c r="D5" s="3" t="s">
        <v>2</v>
      </c>
      <c r="E5" s="3" t="s">
        <v>3</v>
      </c>
      <c r="F5" s="4" t="s">
        <v>4</v>
      </c>
      <c r="G5" s="3" t="s">
        <v>5</v>
      </c>
      <c r="H5" s="5" t="s">
        <v>6</v>
      </c>
      <c r="I5" s="6"/>
      <c r="J5" s="7"/>
      <c r="K5" s="7"/>
      <c r="L5" s="7"/>
      <c r="M5" s="8"/>
      <c r="N5" s="9" t="s">
        <v>7</v>
      </c>
    </row>
    <row r="6" spans="2:14">
      <c r="B6" s="10">
        <v>1</v>
      </c>
      <c r="C6" s="10" t="s">
        <v>8</v>
      </c>
      <c r="D6" s="10" t="s">
        <v>9</v>
      </c>
      <c r="E6" s="11"/>
      <c r="F6" s="11"/>
      <c r="G6" s="10">
        <v>63</v>
      </c>
      <c r="H6" s="12">
        <v>56.1</v>
      </c>
      <c r="I6" s="12"/>
      <c r="J6" s="11"/>
      <c r="K6" s="11"/>
      <c r="L6" s="11"/>
      <c r="M6" s="11"/>
      <c r="N6" s="10">
        <f>+H6</f>
        <v>56.1</v>
      </c>
    </row>
    <row r="7" spans="2:14">
      <c r="B7" s="10">
        <f>1+B6</f>
        <v>2</v>
      </c>
      <c r="C7" s="10" t="s">
        <v>8</v>
      </c>
      <c r="D7" s="10" t="s">
        <v>9</v>
      </c>
      <c r="E7" s="11" t="s">
        <v>10</v>
      </c>
      <c r="F7" s="11"/>
      <c r="G7" s="10">
        <v>63</v>
      </c>
      <c r="H7" s="12">
        <v>3.5</v>
      </c>
      <c r="I7" s="12"/>
      <c r="J7" s="11"/>
      <c r="K7" s="11"/>
      <c r="L7" s="11"/>
      <c r="M7" s="11"/>
      <c r="N7" s="10">
        <f>+N6+H7</f>
        <v>59.6</v>
      </c>
    </row>
    <row r="8" spans="2:14">
      <c r="B8" s="10">
        <f>1+B7</f>
        <v>3</v>
      </c>
      <c r="C8" s="10" t="s">
        <v>9</v>
      </c>
      <c r="D8" s="10" t="s">
        <v>11</v>
      </c>
      <c r="E8" s="11"/>
      <c r="F8" s="11"/>
      <c r="G8" s="10">
        <v>63</v>
      </c>
      <c r="H8" s="13">
        <v>34.6</v>
      </c>
      <c r="I8" s="14"/>
      <c r="J8" s="11"/>
      <c r="K8" s="11"/>
      <c r="L8" s="11"/>
      <c r="M8" s="11"/>
      <c r="N8" s="10">
        <f t="shared" ref="N8:N71" si="0">+N7+H8</f>
        <v>94.2</v>
      </c>
    </row>
    <row r="9" spans="2:14">
      <c r="B9" s="10">
        <f t="shared" ref="B9:B72" si="1">1+B8</f>
        <v>4</v>
      </c>
      <c r="C9" s="10" t="s">
        <v>9</v>
      </c>
      <c r="D9" s="10" t="s">
        <v>12</v>
      </c>
      <c r="E9" s="11"/>
      <c r="F9" s="11"/>
      <c r="G9" s="10">
        <v>63</v>
      </c>
      <c r="H9" s="13">
        <v>136</v>
      </c>
      <c r="I9" s="14"/>
      <c r="J9" s="11"/>
      <c r="K9" s="11"/>
      <c r="L9" s="11"/>
      <c r="M9" s="11"/>
      <c r="N9" s="10">
        <f t="shared" si="0"/>
        <v>230.2</v>
      </c>
    </row>
    <row r="10" spans="2:14">
      <c r="B10" s="10">
        <f t="shared" si="1"/>
        <v>5</v>
      </c>
      <c r="C10" s="10" t="s">
        <v>12</v>
      </c>
      <c r="D10" s="10" t="s">
        <v>13</v>
      </c>
      <c r="E10" s="11"/>
      <c r="F10" s="11"/>
      <c r="G10" s="10">
        <v>63</v>
      </c>
      <c r="H10" s="13">
        <v>88.6</v>
      </c>
      <c r="I10" s="14"/>
      <c r="J10" s="11"/>
      <c r="K10" s="11"/>
      <c r="L10" s="11"/>
      <c r="M10" s="11"/>
      <c r="N10" s="10">
        <f t="shared" si="0"/>
        <v>318.79999999999995</v>
      </c>
    </row>
    <row r="11" spans="2:14">
      <c r="B11" s="10">
        <f t="shared" si="1"/>
        <v>6</v>
      </c>
      <c r="C11" s="10" t="s">
        <v>13</v>
      </c>
      <c r="D11" s="10" t="s">
        <v>14</v>
      </c>
      <c r="E11" s="11"/>
      <c r="F11" s="11"/>
      <c r="G11" s="10">
        <v>63</v>
      </c>
      <c r="H11" s="13">
        <v>149</v>
      </c>
      <c r="I11" s="14"/>
      <c r="J11" s="11"/>
      <c r="K11" s="11"/>
      <c r="L11" s="11"/>
      <c r="M11" s="11"/>
      <c r="N11" s="10">
        <f t="shared" si="0"/>
        <v>467.79999999999995</v>
      </c>
    </row>
    <row r="12" spans="2:14">
      <c r="B12" s="10">
        <f t="shared" si="1"/>
        <v>7</v>
      </c>
      <c r="C12" s="10" t="s">
        <v>13</v>
      </c>
      <c r="D12" s="10" t="s">
        <v>15</v>
      </c>
      <c r="E12" s="11"/>
      <c r="F12" s="11"/>
      <c r="G12" s="10">
        <v>63</v>
      </c>
      <c r="H12" s="13">
        <v>203.3</v>
      </c>
      <c r="I12" s="14"/>
      <c r="J12" s="11"/>
      <c r="K12" s="11"/>
      <c r="L12" s="11"/>
      <c r="M12" s="11"/>
      <c r="N12" s="10">
        <f t="shared" si="0"/>
        <v>671.09999999999991</v>
      </c>
    </row>
    <row r="13" spans="2:14">
      <c r="B13" s="10">
        <f t="shared" si="1"/>
        <v>8</v>
      </c>
      <c r="C13" s="10" t="s">
        <v>12</v>
      </c>
      <c r="D13" s="10" t="s">
        <v>16</v>
      </c>
      <c r="E13" s="11"/>
      <c r="F13" s="11"/>
      <c r="G13" s="10">
        <v>63</v>
      </c>
      <c r="H13" s="13">
        <v>607</v>
      </c>
      <c r="I13" s="14"/>
      <c r="J13" s="11"/>
      <c r="K13" s="11"/>
      <c r="L13" s="11"/>
      <c r="M13" s="11"/>
      <c r="N13" s="10">
        <f t="shared" si="0"/>
        <v>1278.0999999999999</v>
      </c>
    </row>
    <row r="14" spans="2:14">
      <c r="B14" s="10">
        <f t="shared" si="1"/>
        <v>9</v>
      </c>
      <c r="C14" s="10" t="s">
        <v>8</v>
      </c>
      <c r="D14" s="10" t="s">
        <v>17</v>
      </c>
      <c r="E14" s="11"/>
      <c r="F14" s="11"/>
      <c r="G14" s="10">
        <v>63</v>
      </c>
      <c r="H14" s="13">
        <v>27</v>
      </c>
      <c r="I14" s="14"/>
      <c r="J14" s="11"/>
      <c r="K14" s="11"/>
      <c r="L14" s="11"/>
      <c r="M14" s="11"/>
      <c r="N14" s="10">
        <f t="shared" si="0"/>
        <v>1305.0999999999999</v>
      </c>
    </row>
    <row r="15" spans="2:14">
      <c r="B15" s="10">
        <f t="shared" si="1"/>
        <v>10</v>
      </c>
      <c r="C15" s="10" t="s">
        <v>17</v>
      </c>
      <c r="D15" s="10" t="s">
        <v>18</v>
      </c>
      <c r="E15" s="11"/>
      <c r="F15" s="11"/>
      <c r="G15" s="10">
        <v>63</v>
      </c>
      <c r="H15" s="13">
        <v>28</v>
      </c>
      <c r="I15" s="14"/>
      <c r="J15" s="11"/>
      <c r="K15" s="11"/>
      <c r="L15" s="11"/>
      <c r="M15" s="11"/>
      <c r="N15" s="10">
        <f t="shared" si="0"/>
        <v>1333.1</v>
      </c>
    </row>
    <row r="16" spans="2:14">
      <c r="B16" s="10">
        <f t="shared" si="1"/>
        <v>11</v>
      </c>
      <c r="C16" s="10" t="s">
        <v>18</v>
      </c>
      <c r="D16" s="10" t="s">
        <v>19</v>
      </c>
      <c r="E16" s="11"/>
      <c r="F16" s="11"/>
      <c r="G16" s="10">
        <v>63</v>
      </c>
      <c r="H16" s="13">
        <v>63</v>
      </c>
      <c r="I16" s="14"/>
      <c r="J16" s="11"/>
      <c r="K16" s="11"/>
      <c r="L16" s="11"/>
      <c r="M16" s="11"/>
      <c r="N16" s="10">
        <f t="shared" si="0"/>
        <v>1396.1</v>
      </c>
    </row>
    <row r="17" spans="2:14">
      <c r="B17" s="10">
        <f t="shared" si="1"/>
        <v>12</v>
      </c>
      <c r="C17" s="10" t="s">
        <v>19</v>
      </c>
      <c r="D17" s="10" t="s">
        <v>20</v>
      </c>
      <c r="E17" s="11"/>
      <c r="F17" s="11"/>
      <c r="G17" s="10">
        <v>63</v>
      </c>
      <c r="H17" s="13">
        <v>27</v>
      </c>
      <c r="I17" s="14"/>
      <c r="J17" s="11"/>
      <c r="K17" s="11"/>
      <c r="L17" s="11"/>
      <c r="M17" s="11"/>
      <c r="N17" s="10">
        <f t="shared" si="0"/>
        <v>1423.1</v>
      </c>
    </row>
    <row r="18" spans="2:14">
      <c r="B18" s="10">
        <f t="shared" si="1"/>
        <v>13</v>
      </c>
      <c r="C18" s="10" t="s">
        <v>20</v>
      </c>
      <c r="D18" s="10" t="s">
        <v>21</v>
      </c>
      <c r="E18" s="11"/>
      <c r="F18" s="11"/>
      <c r="G18" s="10">
        <v>63</v>
      </c>
      <c r="H18" s="13">
        <v>28</v>
      </c>
      <c r="I18" s="14"/>
      <c r="J18" s="11"/>
      <c r="K18" s="11"/>
      <c r="L18" s="11"/>
      <c r="M18" s="11"/>
      <c r="N18" s="10">
        <f t="shared" si="0"/>
        <v>1451.1</v>
      </c>
    </row>
    <row r="19" spans="2:14">
      <c r="B19" s="10">
        <f t="shared" si="1"/>
        <v>14</v>
      </c>
      <c r="C19" s="10" t="s">
        <v>21</v>
      </c>
      <c r="D19" s="10" t="s">
        <v>22</v>
      </c>
      <c r="E19" s="11"/>
      <c r="F19" s="11"/>
      <c r="G19" s="10">
        <v>63</v>
      </c>
      <c r="H19" s="13">
        <v>18</v>
      </c>
      <c r="I19" s="14"/>
      <c r="J19" s="11"/>
      <c r="K19" s="11"/>
      <c r="L19" s="11"/>
      <c r="M19" s="11"/>
      <c r="N19" s="10">
        <f t="shared" si="0"/>
        <v>1469.1</v>
      </c>
    </row>
    <row r="20" spans="2:14">
      <c r="B20" s="10">
        <f t="shared" si="1"/>
        <v>15</v>
      </c>
      <c r="C20" s="10" t="s">
        <v>22</v>
      </c>
      <c r="D20" s="10" t="s">
        <v>23</v>
      </c>
      <c r="E20" s="11"/>
      <c r="F20" s="11"/>
      <c r="G20" s="10">
        <v>63</v>
      </c>
      <c r="H20" s="13">
        <v>46.2</v>
      </c>
      <c r="I20" s="14"/>
      <c r="J20" s="11"/>
      <c r="K20" s="11"/>
      <c r="L20" s="11"/>
      <c r="M20" s="11"/>
      <c r="N20" s="10">
        <f t="shared" si="0"/>
        <v>1515.3</v>
      </c>
    </row>
    <row r="21" spans="2:14">
      <c r="B21" s="10">
        <f t="shared" si="1"/>
        <v>16</v>
      </c>
      <c r="C21" s="10" t="s">
        <v>23</v>
      </c>
      <c r="D21" s="10" t="s">
        <v>24</v>
      </c>
      <c r="E21" s="11"/>
      <c r="F21" s="11"/>
      <c r="G21" s="10">
        <v>63</v>
      </c>
      <c r="H21" s="13">
        <v>28</v>
      </c>
      <c r="I21" s="14"/>
      <c r="J21" s="11"/>
      <c r="K21" s="11"/>
      <c r="L21" s="11"/>
      <c r="M21" s="11"/>
      <c r="N21" s="10">
        <f t="shared" si="0"/>
        <v>1543.3</v>
      </c>
    </row>
    <row r="22" spans="2:14">
      <c r="B22" s="10">
        <f t="shared" si="1"/>
        <v>17</v>
      </c>
      <c r="C22" s="10" t="s">
        <v>24</v>
      </c>
      <c r="D22" s="10" t="s">
        <v>25</v>
      </c>
      <c r="E22" s="11"/>
      <c r="F22" s="11"/>
      <c r="G22" s="10">
        <v>63</v>
      </c>
      <c r="H22" s="13">
        <v>53.6</v>
      </c>
      <c r="I22" s="14"/>
      <c r="J22" s="11"/>
      <c r="K22" s="11"/>
      <c r="L22" s="11"/>
      <c r="M22" s="11"/>
      <c r="N22" s="10">
        <f t="shared" si="0"/>
        <v>1596.8999999999999</v>
      </c>
    </row>
    <row r="23" spans="2:14">
      <c r="B23" s="10">
        <f t="shared" si="1"/>
        <v>18</v>
      </c>
      <c r="C23" s="10" t="s">
        <v>25</v>
      </c>
      <c r="D23" s="10" t="s">
        <v>26</v>
      </c>
      <c r="E23" s="11"/>
      <c r="F23" s="11"/>
      <c r="G23" s="10">
        <v>63</v>
      </c>
      <c r="H23" s="12">
        <v>257.3</v>
      </c>
      <c r="I23" s="12"/>
      <c r="J23" s="11"/>
      <c r="K23" s="11"/>
      <c r="L23" s="11"/>
      <c r="M23" s="11"/>
      <c r="N23" s="10">
        <f t="shared" si="0"/>
        <v>1854.1999999999998</v>
      </c>
    </row>
    <row r="24" spans="2:14">
      <c r="B24" s="10">
        <f t="shared" si="1"/>
        <v>19</v>
      </c>
      <c r="C24" s="10" t="s">
        <v>27</v>
      </c>
      <c r="D24" s="10" t="s">
        <v>28</v>
      </c>
      <c r="E24" s="11"/>
      <c r="F24" s="11"/>
      <c r="G24" s="10">
        <v>63</v>
      </c>
      <c r="H24" s="12">
        <v>17.5</v>
      </c>
      <c r="I24" s="12"/>
      <c r="J24" s="11"/>
      <c r="K24" s="11"/>
      <c r="L24" s="11"/>
      <c r="M24" s="11"/>
      <c r="N24" s="10">
        <f t="shared" si="0"/>
        <v>1871.6999999999998</v>
      </c>
    </row>
    <row r="25" spans="2:14">
      <c r="B25" s="10">
        <f t="shared" si="1"/>
        <v>20</v>
      </c>
      <c r="C25" s="10" t="s">
        <v>28</v>
      </c>
      <c r="D25" s="10" t="s">
        <v>29</v>
      </c>
      <c r="E25" s="11"/>
      <c r="F25" s="11"/>
      <c r="G25" s="10">
        <v>63</v>
      </c>
      <c r="H25" s="12">
        <v>48.1</v>
      </c>
      <c r="I25" s="12"/>
      <c r="J25" s="11"/>
      <c r="K25" s="11"/>
      <c r="L25" s="11"/>
      <c r="M25" s="11"/>
      <c r="N25" s="10">
        <f t="shared" si="0"/>
        <v>1919.7999999999997</v>
      </c>
    </row>
    <row r="26" spans="2:14">
      <c r="B26" s="10">
        <f t="shared" si="1"/>
        <v>21</v>
      </c>
      <c r="C26" s="10" t="s">
        <v>29</v>
      </c>
      <c r="D26" s="10" t="s">
        <v>30</v>
      </c>
      <c r="E26" s="11"/>
      <c r="F26" s="11"/>
      <c r="G26" s="10">
        <v>63</v>
      </c>
      <c r="H26" s="12">
        <v>23</v>
      </c>
      <c r="I26" s="12"/>
      <c r="J26" s="11"/>
      <c r="K26" s="11"/>
      <c r="L26" s="11"/>
      <c r="M26" s="11"/>
      <c r="N26" s="10">
        <f t="shared" si="0"/>
        <v>1942.7999999999997</v>
      </c>
    </row>
    <row r="27" spans="2:14">
      <c r="B27" s="10">
        <f t="shared" si="1"/>
        <v>22</v>
      </c>
      <c r="C27" s="10" t="s">
        <v>29</v>
      </c>
      <c r="D27" s="10" t="s">
        <v>31</v>
      </c>
      <c r="E27" s="11"/>
      <c r="F27" s="11"/>
      <c r="G27" s="10">
        <v>63</v>
      </c>
      <c r="H27" s="12">
        <v>15</v>
      </c>
      <c r="I27" s="12"/>
      <c r="J27" s="11"/>
      <c r="K27" s="11"/>
      <c r="L27" s="11"/>
      <c r="M27" s="11"/>
      <c r="N27" s="10">
        <f t="shared" si="0"/>
        <v>1957.7999999999997</v>
      </c>
    </row>
    <row r="28" spans="2:14">
      <c r="B28" s="10">
        <f t="shared" si="1"/>
        <v>23</v>
      </c>
      <c r="C28" s="10" t="s">
        <v>31</v>
      </c>
      <c r="D28" s="10" t="s">
        <v>32</v>
      </c>
      <c r="E28" s="11"/>
      <c r="F28" s="11"/>
      <c r="G28" s="10">
        <v>63</v>
      </c>
      <c r="H28" s="12">
        <v>19.3</v>
      </c>
      <c r="I28" s="12"/>
      <c r="J28" s="11"/>
      <c r="K28" s="11"/>
      <c r="L28" s="11"/>
      <c r="M28" s="11"/>
      <c r="N28" s="10">
        <f t="shared" si="0"/>
        <v>1977.0999999999997</v>
      </c>
    </row>
    <row r="29" spans="2:14">
      <c r="B29" s="10">
        <f t="shared" si="1"/>
        <v>24</v>
      </c>
      <c r="C29" s="10" t="s">
        <v>30</v>
      </c>
      <c r="D29" s="10" t="s">
        <v>33</v>
      </c>
      <c r="E29" s="11"/>
      <c r="F29" s="11"/>
      <c r="G29" s="10">
        <v>63</v>
      </c>
      <c r="H29" s="12">
        <v>33.799999999999997</v>
      </c>
      <c r="I29" s="12"/>
      <c r="J29" s="11"/>
      <c r="K29" s="11"/>
      <c r="L29" s="11"/>
      <c r="M29" s="11"/>
      <c r="N29" s="10">
        <f t="shared" si="0"/>
        <v>2010.8999999999996</v>
      </c>
    </row>
    <row r="30" spans="2:14">
      <c r="B30" s="10">
        <f t="shared" si="1"/>
        <v>25</v>
      </c>
      <c r="C30" s="10" t="s">
        <v>27</v>
      </c>
      <c r="D30" s="10" t="s">
        <v>34</v>
      </c>
      <c r="E30" s="11"/>
      <c r="F30" s="11"/>
      <c r="G30" s="10">
        <v>63</v>
      </c>
      <c r="H30" s="12">
        <v>110.9</v>
      </c>
      <c r="I30" s="12"/>
      <c r="J30" s="11"/>
      <c r="K30" s="11"/>
      <c r="L30" s="11"/>
      <c r="M30" s="11"/>
      <c r="N30" s="10">
        <f t="shared" si="0"/>
        <v>2121.7999999999997</v>
      </c>
    </row>
    <row r="31" spans="2:14">
      <c r="B31" s="10">
        <f t="shared" si="1"/>
        <v>26</v>
      </c>
      <c r="C31" s="10" t="s">
        <v>34</v>
      </c>
      <c r="D31" s="10" t="s">
        <v>35</v>
      </c>
      <c r="E31" s="11"/>
      <c r="F31" s="11"/>
      <c r="G31" s="10">
        <v>63</v>
      </c>
      <c r="H31" s="12">
        <v>74</v>
      </c>
      <c r="I31" s="12"/>
      <c r="J31" s="11"/>
      <c r="K31" s="11"/>
      <c r="L31" s="11"/>
      <c r="M31" s="11"/>
      <c r="N31" s="10">
        <f t="shared" si="0"/>
        <v>2195.7999999999997</v>
      </c>
    </row>
    <row r="32" spans="2:14">
      <c r="B32" s="10">
        <f t="shared" si="1"/>
        <v>27</v>
      </c>
      <c r="C32" s="10" t="s">
        <v>28</v>
      </c>
      <c r="D32" s="10" t="s">
        <v>36</v>
      </c>
      <c r="E32" s="11"/>
      <c r="F32" s="11"/>
      <c r="G32" s="10">
        <v>63</v>
      </c>
      <c r="H32" s="12">
        <v>26.8</v>
      </c>
      <c r="I32" s="12"/>
      <c r="J32" s="11"/>
      <c r="K32" s="11"/>
      <c r="L32" s="11"/>
      <c r="M32" s="11"/>
      <c r="N32" s="10">
        <f t="shared" si="0"/>
        <v>2222.6</v>
      </c>
    </row>
    <row r="33" spans="2:14">
      <c r="B33" s="10">
        <f t="shared" si="1"/>
        <v>28</v>
      </c>
      <c r="C33" s="10" t="s">
        <v>36</v>
      </c>
      <c r="D33" s="10" t="s">
        <v>37</v>
      </c>
      <c r="E33" s="11"/>
      <c r="F33" s="11"/>
      <c r="G33" s="10">
        <v>63</v>
      </c>
      <c r="H33" s="12">
        <v>65.7</v>
      </c>
      <c r="I33" s="12"/>
      <c r="J33" s="11"/>
      <c r="K33" s="11"/>
      <c r="L33" s="11"/>
      <c r="M33" s="11"/>
      <c r="N33" s="10">
        <f t="shared" si="0"/>
        <v>2288.2999999999997</v>
      </c>
    </row>
    <row r="34" spans="2:14">
      <c r="B34" s="10">
        <f t="shared" si="1"/>
        <v>29</v>
      </c>
      <c r="C34" s="10" t="s">
        <v>30</v>
      </c>
      <c r="D34" s="10" t="s">
        <v>38</v>
      </c>
      <c r="E34" s="11"/>
      <c r="F34" s="11"/>
      <c r="G34" s="10">
        <v>63</v>
      </c>
      <c r="H34" s="12">
        <v>40.299999999999997</v>
      </c>
      <c r="I34" s="12"/>
      <c r="J34" s="11"/>
      <c r="K34" s="11"/>
      <c r="L34" s="11"/>
      <c r="M34" s="11"/>
      <c r="N34" s="10">
        <f t="shared" si="0"/>
        <v>2328.6</v>
      </c>
    </row>
    <row r="35" spans="2:14">
      <c r="B35" s="10">
        <f t="shared" si="1"/>
        <v>30</v>
      </c>
      <c r="C35" s="10" t="s">
        <v>38</v>
      </c>
      <c r="D35" s="10" t="s">
        <v>39</v>
      </c>
      <c r="E35" s="11"/>
      <c r="F35" s="11"/>
      <c r="G35" s="10">
        <v>63</v>
      </c>
      <c r="H35" s="12">
        <v>36.4</v>
      </c>
      <c r="I35" s="12"/>
      <c r="J35" s="11"/>
      <c r="K35" s="11"/>
      <c r="L35" s="11"/>
      <c r="M35" s="11"/>
      <c r="N35" s="10">
        <f t="shared" si="0"/>
        <v>2365</v>
      </c>
    </row>
    <row r="36" spans="2:14">
      <c r="B36" s="10">
        <f t="shared" si="1"/>
        <v>31</v>
      </c>
      <c r="C36" s="10" t="s">
        <v>39</v>
      </c>
      <c r="D36" s="10" t="s">
        <v>40</v>
      </c>
      <c r="E36" s="11"/>
      <c r="F36" s="11"/>
      <c r="G36" s="10">
        <v>63</v>
      </c>
      <c r="H36" s="12">
        <v>98.9</v>
      </c>
      <c r="I36" s="12"/>
      <c r="J36" s="11"/>
      <c r="K36" s="11"/>
      <c r="L36" s="11"/>
      <c r="M36" s="11"/>
      <c r="N36" s="10">
        <f t="shared" si="0"/>
        <v>2463.9</v>
      </c>
    </row>
    <row r="37" spans="2:14">
      <c r="B37" s="10">
        <f t="shared" si="1"/>
        <v>32</v>
      </c>
      <c r="C37" s="10" t="s">
        <v>41</v>
      </c>
      <c r="D37" s="10" t="s">
        <v>42</v>
      </c>
      <c r="E37" s="11"/>
      <c r="F37" s="11"/>
      <c r="G37" s="10">
        <v>63</v>
      </c>
      <c r="H37" s="12">
        <v>16</v>
      </c>
      <c r="I37" s="12"/>
      <c r="J37" s="11"/>
      <c r="K37" s="11"/>
      <c r="L37" s="11"/>
      <c r="M37" s="11"/>
      <c r="N37" s="10">
        <f t="shared" si="0"/>
        <v>2479.9</v>
      </c>
    </row>
    <row r="38" spans="2:14">
      <c r="B38" s="10">
        <f t="shared" si="1"/>
        <v>33</v>
      </c>
      <c r="C38" s="10" t="s">
        <v>42</v>
      </c>
      <c r="D38" s="10" t="s">
        <v>43</v>
      </c>
      <c r="E38" s="11"/>
      <c r="F38" s="11"/>
      <c r="G38" s="10">
        <v>63</v>
      </c>
      <c r="H38" s="12">
        <v>12.5</v>
      </c>
      <c r="I38" s="12"/>
      <c r="J38" s="11"/>
      <c r="K38" s="11"/>
      <c r="L38" s="11"/>
      <c r="M38" s="11"/>
      <c r="N38" s="10">
        <f t="shared" si="0"/>
        <v>2492.4</v>
      </c>
    </row>
    <row r="39" spans="2:14">
      <c r="B39" s="10">
        <f t="shared" si="1"/>
        <v>34</v>
      </c>
      <c r="C39" s="10" t="s">
        <v>43</v>
      </c>
      <c r="D39" s="10" t="s">
        <v>37</v>
      </c>
      <c r="E39" s="11"/>
      <c r="F39" s="11"/>
      <c r="G39" s="10">
        <v>63</v>
      </c>
      <c r="H39" s="12">
        <v>67.3</v>
      </c>
      <c r="I39" s="12"/>
      <c r="J39" s="11"/>
      <c r="K39" s="11"/>
      <c r="L39" s="11"/>
      <c r="M39" s="11"/>
      <c r="N39" s="10">
        <f t="shared" si="0"/>
        <v>2559.7000000000003</v>
      </c>
    </row>
    <row r="40" spans="2:14">
      <c r="B40" s="10">
        <f t="shared" si="1"/>
        <v>35</v>
      </c>
      <c r="C40" s="10" t="s">
        <v>37</v>
      </c>
      <c r="D40" s="10" t="s">
        <v>44</v>
      </c>
      <c r="E40" s="11"/>
      <c r="F40" s="11"/>
      <c r="G40" s="10">
        <v>63</v>
      </c>
      <c r="H40" s="12">
        <v>40.1</v>
      </c>
      <c r="I40" s="12"/>
      <c r="J40" s="11"/>
      <c r="K40" s="11"/>
      <c r="L40" s="11"/>
      <c r="M40" s="11"/>
      <c r="N40" s="10">
        <f t="shared" si="0"/>
        <v>2599.8000000000002</v>
      </c>
    </row>
    <row r="41" spans="2:14">
      <c r="B41" s="10">
        <f t="shared" si="1"/>
        <v>36</v>
      </c>
      <c r="C41" s="10" t="s">
        <v>44</v>
      </c>
      <c r="D41" s="10" t="s">
        <v>45</v>
      </c>
      <c r="E41" s="11"/>
      <c r="F41" s="11"/>
      <c r="G41" s="10">
        <v>63</v>
      </c>
      <c r="H41" s="12">
        <v>8.1999999999999993</v>
      </c>
      <c r="I41" s="12"/>
      <c r="J41" s="11"/>
      <c r="K41" s="11"/>
      <c r="L41" s="11"/>
      <c r="M41" s="11"/>
      <c r="N41" s="10">
        <f t="shared" si="0"/>
        <v>2608</v>
      </c>
    </row>
    <row r="42" spans="2:14">
      <c r="B42" s="10">
        <f t="shared" si="1"/>
        <v>37</v>
      </c>
      <c r="C42" s="10" t="s">
        <v>45</v>
      </c>
      <c r="D42" s="10" t="s">
        <v>46</v>
      </c>
      <c r="E42" s="11"/>
      <c r="F42" s="11"/>
      <c r="G42" s="10">
        <v>63</v>
      </c>
      <c r="H42" s="12">
        <v>32.799999999999997</v>
      </c>
      <c r="I42" s="12"/>
      <c r="J42" s="11"/>
      <c r="K42" s="11"/>
      <c r="L42" s="11"/>
      <c r="M42" s="11"/>
      <c r="N42" s="10">
        <f t="shared" si="0"/>
        <v>2640.8</v>
      </c>
    </row>
    <row r="43" spans="2:14">
      <c r="B43" s="10">
        <f t="shared" si="1"/>
        <v>38</v>
      </c>
      <c r="C43" s="10" t="s">
        <v>46</v>
      </c>
      <c r="D43" s="10" t="s">
        <v>47</v>
      </c>
      <c r="E43" s="11"/>
      <c r="F43" s="11"/>
      <c r="G43" s="10">
        <v>63</v>
      </c>
      <c r="H43" s="12">
        <v>27.2</v>
      </c>
      <c r="I43" s="12"/>
      <c r="J43" s="11"/>
      <c r="K43" s="11"/>
      <c r="L43" s="11"/>
      <c r="M43" s="11"/>
      <c r="N43" s="10">
        <f t="shared" si="0"/>
        <v>2668</v>
      </c>
    </row>
    <row r="44" spans="2:14">
      <c r="B44" s="10">
        <f t="shared" si="1"/>
        <v>39</v>
      </c>
      <c r="C44" s="10" t="s">
        <v>47</v>
      </c>
      <c r="D44" s="10" t="s">
        <v>48</v>
      </c>
      <c r="E44" s="11"/>
      <c r="F44" s="11"/>
      <c r="G44" s="10">
        <v>63</v>
      </c>
      <c r="H44" s="13">
        <v>19.5</v>
      </c>
      <c r="I44" s="14"/>
      <c r="J44" s="11"/>
      <c r="K44" s="11"/>
      <c r="L44" s="11"/>
      <c r="M44" s="11"/>
      <c r="N44" s="10">
        <f t="shared" si="0"/>
        <v>2687.5</v>
      </c>
    </row>
    <row r="45" spans="2:14">
      <c r="B45" s="10">
        <f t="shared" si="1"/>
        <v>40</v>
      </c>
      <c r="C45" s="10" t="s">
        <v>47</v>
      </c>
      <c r="D45" s="10" t="s">
        <v>49</v>
      </c>
      <c r="E45" s="11"/>
      <c r="F45" s="11"/>
      <c r="G45" s="10">
        <v>63</v>
      </c>
      <c r="H45" s="13">
        <v>51</v>
      </c>
      <c r="I45" s="14"/>
      <c r="J45" s="11"/>
      <c r="K45" s="11"/>
      <c r="L45" s="11"/>
      <c r="M45" s="11"/>
      <c r="N45" s="10">
        <f t="shared" si="0"/>
        <v>2738.5</v>
      </c>
    </row>
    <row r="46" spans="2:14">
      <c r="B46" s="10">
        <f t="shared" si="1"/>
        <v>41</v>
      </c>
      <c r="C46" s="10" t="s">
        <v>35</v>
      </c>
      <c r="D46" s="10" t="s">
        <v>50</v>
      </c>
      <c r="E46" s="11"/>
      <c r="F46" s="11"/>
      <c r="G46" s="10">
        <v>63</v>
      </c>
      <c r="H46" s="13"/>
      <c r="I46" s="14"/>
      <c r="J46" s="11"/>
      <c r="K46" s="11"/>
      <c r="L46" s="11"/>
      <c r="M46" s="11"/>
      <c r="N46" s="10">
        <f t="shared" si="0"/>
        <v>2738.5</v>
      </c>
    </row>
    <row r="47" spans="2:14">
      <c r="B47" s="10">
        <f t="shared" si="1"/>
        <v>42</v>
      </c>
      <c r="C47" s="10" t="s">
        <v>51</v>
      </c>
      <c r="D47" s="10" t="s">
        <v>52</v>
      </c>
      <c r="E47" s="11"/>
      <c r="F47" s="11"/>
      <c r="G47" s="10">
        <v>63</v>
      </c>
      <c r="H47" s="13">
        <v>126.9</v>
      </c>
      <c r="I47" s="14"/>
      <c r="J47" s="11"/>
      <c r="K47" s="11"/>
      <c r="L47" s="11"/>
      <c r="M47" s="11"/>
      <c r="N47" s="10">
        <f t="shared" si="0"/>
        <v>2865.4</v>
      </c>
    </row>
    <row r="48" spans="2:14">
      <c r="B48" s="10">
        <f t="shared" si="1"/>
        <v>43</v>
      </c>
      <c r="C48" s="10" t="s">
        <v>52</v>
      </c>
      <c r="D48" s="10" t="s">
        <v>53</v>
      </c>
      <c r="E48" s="11"/>
      <c r="F48" s="11"/>
      <c r="G48" s="10">
        <v>63</v>
      </c>
      <c r="H48" s="13">
        <v>214.7</v>
      </c>
      <c r="I48" s="14"/>
      <c r="J48" s="11"/>
      <c r="K48" s="11"/>
      <c r="L48" s="11"/>
      <c r="M48" s="11"/>
      <c r="N48" s="10">
        <f t="shared" si="0"/>
        <v>3080.1</v>
      </c>
    </row>
    <row r="49" spans="2:14">
      <c r="B49" s="10">
        <f t="shared" si="1"/>
        <v>44</v>
      </c>
      <c r="C49" s="10" t="s">
        <v>53</v>
      </c>
      <c r="D49" s="10" t="s">
        <v>54</v>
      </c>
      <c r="E49" s="11"/>
      <c r="F49" s="11"/>
      <c r="G49" s="10">
        <v>63</v>
      </c>
      <c r="H49" s="13">
        <v>76</v>
      </c>
      <c r="I49" s="14"/>
      <c r="J49" s="11"/>
      <c r="K49" s="11"/>
      <c r="L49" s="11"/>
      <c r="M49" s="11"/>
      <c r="N49" s="10">
        <f t="shared" si="0"/>
        <v>3156.1</v>
      </c>
    </row>
    <row r="50" spans="2:14">
      <c r="B50" s="10">
        <f t="shared" si="1"/>
        <v>45</v>
      </c>
      <c r="C50" s="10" t="s">
        <v>54</v>
      </c>
      <c r="D50" s="10" t="s">
        <v>55</v>
      </c>
      <c r="E50" s="11"/>
      <c r="F50" s="11"/>
      <c r="G50" s="10">
        <v>63</v>
      </c>
      <c r="H50" s="13">
        <v>5</v>
      </c>
      <c r="I50" s="14"/>
      <c r="J50" s="11"/>
      <c r="K50" s="11"/>
      <c r="L50" s="11"/>
      <c r="M50" s="11"/>
      <c r="N50" s="10">
        <f t="shared" si="0"/>
        <v>3161.1</v>
      </c>
    </row>
    <row r="51" spans="2:14">
      <c r="B51" s="10">
        <f t="shared" si="1"/>
        <v>46</v>
      </c>
      <c r="C51" s="10" t="s">
        <v>54</v>
      </c>
      <c r="D51" s="10" t="s">
        <v>56</v>
      </c>
      <c r="E51" s="11"/>
      <c r="F51" s="11"/>
      <c r="G51" s="10">
        <v>63</v>
      </c>
      <c r="H51" s="13">
        <v>150.19999999999999</v>
      </c>
      <c r="I51" s="14"/>
      <c r="J51" s="11"/>
      <c r="K51" s="11"/>
      <c r="L51" s="11"/>
      <c r="M51" s="11"/>
      <c r="N51" s="10">
        <f t="shared" si="0"/>
        <v>3311.2999999999997</v>
      </c>
    </row>
    <row r="52" spans="2:14">
      <c r="B52" s="10">
        <f t="shared" si="1"/>
        <v>47</v>
      </c>
      <c r="C52" s="10" t="s">
        <v>55</v>
      </c>
      <c r="D52" s="10" t="s">
        <v>56</v>
      </c>
      <c r="E52" s="11"/>
      <c r="F52" s="11"/>
      <c r="G52" s="10">
        <v>63</v>
      </c>
      <c r="H52" s="13">
        <v>35.200000000000003</v>
      </c>
      <c r="I52" s="14"/>
      <c r="J52" s="11"/>
      <c r="K52" s="11"/>
      <c r="L52" s="11"/>
      <c r="M52" s="11"/>
      <c r="N52" s="10">
        <f t="shared" si="0"/>
        <v>3346.4999999999995</v>
      </c>
    </row>
    <row r="53" spans="2:14">
      <c r="B53" s="10">
        <f t="shared" si="1"/>
        <v>48</v>
      </c>
      <c r="C53" s="10" t="s">
        <v>56</v>
      </c>
      <c r="D53" s="10" t="s">
        <v>57</v>
      </c>
      <c r="E53" s="11"/>
      <c r="F53" s="11"/>
      <c r="G53" s="10">
        <v>63</v>
      </c>
      <c r="H53" s="13">
        <v>192</v>
      </c>
      <c r="I53" s="14"/>
      <c r="J53" s="11"/>
      <c r="K53" s="11"/>
      <c r="L53" s="11"/>
      <c r="M53" s="11"/>
      <c r="N53" s="10">
        <f t="shared" si="0"/>
        <v>3538.4999999999995</v>
      </c>
    </row>
    <row r="54" spans="2:14">
      <c r="B54" s="10">
        <f t="shared" si="1"/>
        <v>49</v>
      </c>
      <c r="C54" s="10" t="s">
        <v>57</v>
      </c>
      <c r="D54" s="10" t="s">
        <v>58</v>
      </c>
      <c r="E54" s="11"/>
      <c r="F54" s="11"/>
      <c r="G54" s="10">
        <v>63</v>
      </c>
      <c r="H54" s="13">
        <v>20</v>
      </c>
      <c r="I54" s="14"/>
      <c r="J54" s="11"/>
      <c r="K54" s="11"/>
      <c r="L54" s="11"/>
      <c r="M54" s="11"/>
      <c r="N54" s="10">
        <f t="shared" si="0"/>
        <v>3558.4999999999995</v>
      </c>
    </row>
    <row r="55" spans="2:14">
      <c r="B55" s="10">
        <f t="shared" si="1"/>
        <v>50</v>
      </c>
      <c r="C55" s="10" t="s">
        <v>58</v>
      </c>
      <c r="D55" s="10" t="s">
        <v>59</v>
      </c>
      <c r="E55" s="11"/>
      <c r="F55" s="11"/>
      <c r="G55" s="10">
        <v>63</v>
      </c>
      <c r="H55" s="13">
        <v>32.6</v>
      </c>
      <c r="I55" s="14"/>
      <c r="J55" s="11"/>
      <c r="K55" s="11"/>
      <c r="L55" s="11"/>
      <c r="M55" s="11"/>
      <c r="N55" s="10">
        <f t="shared" si="0"/>
        <v>3591.0999999999995</v>
      </c>
    </row>
    <row r="56" spans="2:14">
      <c r="B56" s="10">
        <f t="shared" si="1"/>
        <v>51</v>
      </c>
      <c r="C56" s="10" t="s">
        <v>60</v>
      </c>
      <c r="D56" s="10" t="s">
        <v>61</v>
      </c>
      <c r="E56" s="11"/>
      <c r="F56" s="11"/>
      <c r="G56" s="10">
        <v>63</v>
      </c>
      <c r="H56" s="13">
        <v>64</v>
      </c>
      <c r="I56" s="14"/>
      <c r="J56" s="11"/>
      <c r="K56" s="11"/>
      <c r="L56" s="11"/>
      <c r="M56" s="11"/>
      <c r="N56" s="10">
        <f t="shared" si="0"/>
        <v>3655.0999999999995</v>
      </c>
    </row>
    <row r="57" spans="2:14">
      <c r="B57" s="10">
        <f t="shared" si="1"/>
        <v>52</v>
      </c>
      <c r="C57" s="10" t="s">
        <v>61</v>
      </c>
      <c r="D57" s="10" t="s">
        <v>62</v>
      </c>
      <c r="E57" s="11"/>
      <c r="F57" s="11"/>
      <c r="G57" s="10">
        <v>63</v>
      </c>
      <c r="H57" s="13">
        <v>106.9</v>
      </c>
      <c r="I57" s="14"/>
      <c r="J57" s="11"/>
      <c r="K57" s="11"/>
      <c r="L57" s="11"/>
      <c r="M57" s="11"/>
      <c r="N57" s="10">
        <f t="shared" si="0"/>
        <v>3761.9999999999995</v>
      </c>
    </row>
    <row r="58" spans="2:14">
      <c r="B58" s="10">
        <f t="shared" si="1"/>
        <v>53</v>
      </c>
      <c r="C58" s="10" t="s">
        <v>62</v>
      </c>
      <c r="D58" s="10" t="s">
        <v>63</v>
      </c>
      <c r="E58" s="11"/>
      <c r="F58" s="11"/>
      <c r="G58" s="10">
        <v>63</v>
      </c>
      <c r="H58" s="13">
        <v>140</v>
      </c>
      <c r="I58" s="14"/>
      <c r="J58" s="11"/>
      <c r="K58" s="11"/>
      <c r="L58" s="11"/>
      <c r="M58" s="11"/>
      <c r="N58" s="10">
        <f t="shared" si="0"/>
        <v>3901.9999999999995</v>
      </c>
    </row>
    <row r="59" spans="2:14">
      <c r="B59" s="10">
        <f t="shared" si="1"/>
        <v>54</v>
      </c>
      <c r="C59" s="10" t="s">
        <v>63</v>
      </c>
      <c r="D59" s="10" t="s">
        <v>51</v>
      </c>
      <c r="E59" s="11"/>
      <c r="F59" s="11"/>
      <c r="G59" s="10">
        <v>63</v>
      </c>
      <c r="H59" s="13">
        <v>80.7</v>
      </c>
      <c r="I59" s="14"/>
      <c r="J59" s="11"/>
      <c r="K59" s="11"/>
      <c r="L59" s="11"/>
      <c r="M59" s="11"/>
      <c r="N59" s="10">
        <f t="shared" si="0"/>
        <v>3982.6999999999994</v>
      </c>
    </row>
    <row r="60" spans="2:14">
      <c r="B60" s="10">
        <f t="shared" si="1"/>
        <v>55</v>
      </c>
      <c r="C60" s="10" t="s">
        <v>51</v>
      </c>
      <c r="D60" s="10" t="s">
        <v>64</v>
      </c>
      <c r="E60" s="11"/>
      <c r="F60" s="11"/>
      <c r="G60" s="10">
        <v>63</v>
      </c>
      <c r="H60" s="13">
        <v>80</v>
      </c>
      <c r="I60" s="14"/>
      <c r="J60" s="11"/>
      <c r="K60" s="11"/>
      <c r="L60" s="11"/>
      <c r="M60" s="11"/>
      <c r="N60" s="10">
        <f t="shared" si="0"/>
        <v>4062.6999999999994</v>
      </c>
    </row>
    <row r="61" spans="2:14">
      <c r="B61" s="10">
        <f t="shared" si="1"/>
        <v>56</v>
      </c>
      <c r="C61" s="10" t="s">
        <v>64</v>
      </c>
      <c r="D61" s="10" t="s">
        <v>65</v>
      </c>
      <c r="E61" s="11"/>
      <c r="F61" s="11"/>
      <c r="G61" s="10">
        <v>63</v>
      </c>
      <c r="H61" s="13">
        <v>44.9</v>
      </c>
      <c r="I61" s="14"/>
      <c r="J61" s="11"/>
      <c r="K61" s="11"/>
      <c r="L61" s="11"/>
      <c r="M61" s="11"/>
      <c r="N61" s="10">
        <f t="shared" si="0"/>
        <v>4107.5999999999995</v>
      </c>
    </row>
    <row r="62" spans="2:14">
      <c r="B62" s="10">
        <f t="shared" si="1"/>
        <v>57</v>
      </c>
      <c r="C62" s="10" t="s">
        <v>65</v>
      </c>
      <c r="D62" s="10" t="s">
        <v>66</v>
      </c>
      <c r="E62" s="11"/>
      <c r="F62" s="11"/>
      <c r="G62" s="10">
        <v>63</v>
      </c>
      <c r="H62" s="13">
        <v>172.2</v>
      </c>
      <c r="I62" s="14"/>
      <c r="J62" s="11"/>
      <c r="K62" s="11"/>
      <c r="L62" s="11"/>
      <c r="M62" s="11"/>
      <c r="N62" s="10">
        <f t="shared" si="0"/>
        <v>4279.7999999999993</v>
      </c>
    </row>
    <row r="63" spans="2:14">
      <c r="B63" s="10">
        <f t="shared" si="1"/>
        <v>58</v>
      </c>
      <c r="C63" s="10" t="s">
        <v>65</v>
      </c>
      <c r="D63" s="10" t="s">
        <v>67</v>
      </c>
      <c r="E63" s="11"/>
      <c r="F63" s="11"/>
      <c r="G63" s="10">
        <v>63</v>
      </c>
      <c r="H63" s="13">
        <v>52</v>
      </c>
      <c r="I63" s="14"/>
      <c r="J63" s="11"/>
      <c r="K63" s="11"/>
      <c r="L63" s="11"/>
      <c r="M63" s="11"/>
      <c r="N63" s="10">
        <f t="shared" si="0"/>
        <v>4331.7999999999993</v>
      </c>
    </row>
    <row r="64" spans="2:14">
      <c r="B64" s="11">
        <f t="shared" si="1"/>
        <v>59</v>
      </c>
      <c r="C64" s="10" t="s">
        <v>68</v>
      </c>
      <c r="D64" s="10" t="s">
        <v>69</v>
      </c>
      <c r="E64" s="11"/>
      <c r="F64" s="11"/>
      <c r="G64" s="10">
        <v>63</v>
      </c>
      <c r="H64" s="13">
        <v>5.8</v>
      </c>
      <c r="I64" s="14"/>
      <c r="J64" s="11"/>
      <c r="K64" s="11"/>
      <c r="L64" s="11"/>
      <c r="M64" s="11"/>
      <c r="N64" s="10">
        <f t="shared" si="0"/>
        <v>4337.5999999999995</v>
      </c>
    </row>
    <row r="65" spans="2:14">
      <c r="B65" s="11">
        <f t="shared" si="1"/>
        <v>60</v>
      </c>
      <c r="C65" s="10" t="s">
        <v>69</v>
      </c>
      <c r="D65" s="10" t="s">
        <v>70</v>
      </c>
      <c r="E65" s="11"/>
      <c r="F65" s="11"/>
      <c r="G65" s="10">
        <v>63</v>
      </c>
      <c r="H65" s="13">
        <v>27.2</v>
      </c>
      <c r="I65" s="14"/>
      <c r="J65" s="11"/>
      <c r="K65" s="11"/>
      <c r="L65" s="11"/>
      <c r="M65" s="11"/>
      <c r="N65" s="10">
        <f t="shared" si="0"/>
        <v>4364.7999999999993</v>
      </c>
    </row>
    <row r="66" spans="2:14">
      <c r="B66" s="11">
        <f t="shared" si="1"/>
        <v>61</v>
      </c>
      <c r="C66" s="10" t="s">
        <v>70</v>
      </c>
      <c r="D66" s="10" t="s">
        <v>71</v>
      </c>
      <c r="E66" s="11"/>
      <c r="F66" s="11"/>
      <c r="G66" s="10">
        <v>63</v>
      </c>
      <c r="H66" s="13">
        <v>16.399999999999999</v>
      </c>
      <c r="I66" s="14"/>
      <c r="J66" s="11"/>
      <c r="K66" s="11"/>
      <c r="L66" s="11"/>
      <c r="M66" s="11"/>
      <c r="N66" s="10">
        <f t="shared" si="0"/>
        <v>4381.1999999999989</v>
      </c>
    </row>
    <row r="67" spans="2:14">
      <c r="B67" s="11">
        <f t="shared" si="1"/>
        <v>62</v>
      </c>
      <c r="C67" s="10" t="s">
        <v>70</v>
      </c>
      <c r="D67" s="10" t="s">
        <v>72</v>
      </c>
      <c r="E67" s="11"/>
      <c r="F67" s="11"/>
      <c r="G67" s="10">
        <v>63</v>
      </c>
      <c r="H67" s="13">
        <v>25.8</v>
      </c>
      <c r="I67" s="14"/>
      <c r="J67" s="11"/>
      <c r="K67" s="11"/>
      <c r="L67" s="11"/>
      <c r="M67" s="11"/>
      <c r="N67" s="10">
        <f t="shared" si="0"/>
        <v>4406.9999999999991</v>
      </c>
    </row>
    <row r="68" spans="2:14">
      <c r="B68" s="11">
        <f t="shared" si="1"/>
        <v>63</v>
      </c>
      <c r="C68" s="10" t="s">
        <v>72</v>
      </c>
      <c r="D68" s="10" t="s">
        <v>73</v>
      </c>
      <c r="E68" s="11"/>
      <c r="F68" s="11"/>
      <c r="G68" s="10">
        <v>63</v>
      </c>
      <c r="H68" s="13">
        <v>23.7</v>
      </c>
      <c r="I68" s="14"/>
      <c r="J68" s="11"/>
      <c r="K68" s="11"/>
      <c r="L68" s="11"/>
      <c r="M68" s="11"/>
      <c r="N68" s="10">
        <f t="shared" si="0"/>
        <v>4430.6999999999989</v>
      </c>
    </row>
    <row r="69" spans="2:14">
      <c r="B69" s="11">
        <f t="shared" si="1"/>
        <v>64</v>
      </c>
      <c r="C69" s="10" t="s">
        <v>24</v>
      </c>
      <c r="D69" s="10" t="s">
        <v>72</v>
      </c>
      <c r="E69" s="11"/>
      <c r="F69" s="11"/>
      <c r="G69" s="10">
        <v>63</v>
      </c>
      <c r="H69" s="13">
        <v>31.4</v>
      </c>
      <c r="I69" s="14"/>
      <c r="J69" s="11"/>
      <c r="K69" s="11"/>
      <c r="L69" s="11"/>
      <c r="M69" s="11"/>
      <c r="N69" s="10">
        <f t="shared" si="0"/>
        <v>4462.0999999999985</v>
      </c>
    </row>
    <row r="70" spans="2:14">
      <c r="B70" s="11">
        <f t="shared" si="1"/>
        <v>65</v>
      </c>
      <c r="C70" s="10" t="s">
        <v>74</v>
      </c>
      <c r="D70" s="10" t="s">
        <v>75</v>
      </c>
      <c r="E70" s="11"/>
      <c r="F70" s="11"/>
      <c r="G70" s="10">
        <v>63</v>
      </c>
      <c r="H70" s="13">
        <v>31.6</v>
      </c>
      <c r="I70" s="14"/>
      <c r="J70" s="11"/>
      <c r="K70" s="11"/>
      <c r="L70" s="11"/>
      <c r="M70" s="11"/>
      <c r="N70" s="10">
        <f t="shared" si="0"/>
        <v>4493.6999999999989</v>
      </c>
    </row>
    <row r="71" spans="2:14">
      <c r="B71" s="11">
        <f t="shared" si="1"/>
        <v>66</v>
      </c>
      <c r="C71" s="10" t="s">
        <v>75</v>
      </c>
      <c r="D71" s="10" t="s">
        <v>19</v>
      </c>
      <c r="E71" s="11"/>
      <c r="F71" s="11"/>
      <c r="G71" s="10">
        <v>63</v>
      </c>
      <c r="H71" s="13">
        <v>20.399999999999999</v>
      </c>
      <c r="I71" s="14"/>
      <c r="J71" s="11"/>
      <c r="K71" s="11"/>
      <c r="L71" s="11"/>
      <c r="M71" s="11"/>
      <c r="N71" s="10">
        <f t="shared" si="0"/>
        <v>4514.0999999999985</v>
      </c>
    </row>
    <row r="72" spans="2:14">
      <c r="B72" s="11">
        <f t="shared" si="1"/>
        <v>67</v>
      </c>
      <c r="C72" s="10" t="s">
        <v>74</v>
      </c>
      <c r="D72" s="10" t="s">
        <v>76</v>
      </c>
      <c r="E72" s="11"/>
      <c r="F72" s="11"/>
      <c r="G72" s="10">
        <v>63</v>
      </c>
      <c r="H72" s="13">
        <v>68</v>
      </c>
      <c r="I72" s="14"/>
      <c r="J72" s="11"/>
      <c r="K72" s="11"/>
      <c r="L72" s="11"/>
      <c r="M72" s="11"/>
      <c r="N72" s="10">
        <f t="shared" ref="N72:N135" si="2">+N71+H72</f>
        <v>4582.0999999999985</v>
      </c>
    </row>
    <row r="73" spans="2:14">
      <c r="B73" s="11">
        <f t="shared" ref="B73:B136" si="3">1+B72</f>
        <v>68</v>
      </c>
      <c r="C73" s="10" t="s">
        <v>76</v>
      </c>
      <c r="D73" s="10" t="s">
        <v>77</v>
      </c>
      <c r="E73" s="11"/>
      <c r="F73" s="11"/>
      <c r="G73" s="10">
        <v>63</v>
      </c>
      <c r="H73" s="13">
        <v>8.8000000000000007</v>
      </c>
      <c r="I73" s="14"/>
      <c r="J73" s="11"/>
      <c r="K73" s="11"/>
      <c r="L73" s="11"/>
      <c r="M73" s="11"/>
      <c r="N73" s="10">
        <f t="shared" si="2"/>
        <v>4590.8999999999987</v>
      </c>
    </row>
    <row r="74" spans="2:14">
      <c r="B74" s="11">
        <f t="shared" si="3"/>
        <v>69</v>
      </c>
      <c r="C74" s="10" t="s">
        <v>78</v>
      </c>
      <c r="D74" s="10" t="s">
        <v>78</v>
      </c>
      <c r="E74" s="11"/>
      <c r="F74" s="11"/>
      <c r="G74" s="10">
        <v>63</v>
      </c>
      <c r="H74" s="13">
        <v>20.9</v>
      </c>
      <c r="I74" s="14"/>
      <c r="J74" s="11"/>
      <c r="K74" s="11"/>
      <c r="L74" s="11"/>
      <c r="M74" s="11"/>
      <c r="N74" s="10">
        <f t="shared" si="2"/>
        <v>4611.7999999999984</v>
      </c>
    </row>
    <row r="75" spans="2:14">
      <c r="B75" s="11">
        <f t="shared" si="3"/>
        <v>70</v>
      </c>
      <c r="C75" s="10" t="s">
        <v>76</v>
      </c>
      <c r="D75" s="10" t="s">
        <v>79</v>
      </c>
      <c r="E75" s="11"/>
      <c r="F75" s="11"/>
      <c r="G75" s="10">
        <v>63</v>
      </c>
      <c r="H75" s="13">
        <v>18</v>
      </c>
      <c r="I75" s="14"/>
      <c r="J75" s="11"/>
      <c r="K75" s="11"/>
      <c r="L75" s="11"/>
      <c r="M75" s="11"/>
      <c r="N75" s="10">
        <f t="shared" si="2"/>
        <v>4629.7999999999984</v>
      </c>
    </row>
    <row r="76" spans="2:14">
      <c r="B76" s="11">
        <f t="shared" si="3"/>
        <v>71</v>
      </c>
      <c r="C76" s="10" t="s">
        <v>79</v>
      </c>
      <c r="D76" s="10" t="s">
        <v>80</v>
      </c>
      <c r="E76" s="11"/>
      <c r="F76" s="11"/>
      <c r="G76" s="10">
        <v>63</v>
      </c>
      <c r="H76" s="13">
        <v>24</v>
      </c>
      <c r="I76" s="14"/>
      <c r="J76" s="11"/>
      <c r="K76" s="11"/>
      <c r="L76" s="11"/>
      <c r="M76" s="11"/>
      <c r="N76" s="10">
        <f t="shared" si="2"/>
        <v>4653.7999999999984</v>
      </c>
    </row>
    <row r="77" spans="2:14">
      <c r="B77" s="11">
        <f t="shared" si="3"/>
        <v>72</v>
      </c>
      <c r="C77" s="10" t="s">
        <v>81</v>
      </c>
      <c r="D77" s="10" t="s">
        <v>80</v>
      </c>
      <c r="E77" s="11"/>
      <c r="F77" s="11"/>
      <c r="G77" s="10">
        <v>63</v>
      </c>
      <c r="H77" s="13">
        <v>20.8</v>
      </c>
      <c r="I77" s="14"/>
      <c r="J77" s="11"/>
      <c r="K77" s="11"/>
      <c r="L77" s="11"/>
      <c r="M77" s="11"/>
      <c r="N77" s="10">
        <f t="shared" si="2"/>
        <v>4674.5999999999985</v>
      </c>
    </row>
    <row r="78" spans="2:14">
      <c r="B78" s="11">
        <f t="shared" si="3"/>
        <v>73</v>
      </c>
      <c r="C78" s="10" t="s">
        <v>81</v>
      </c>
      <c r="D78" s="10" t="s">
        <v>75</v>
      </c>
      <c r="E78" s="11"/>
      <c r="F78" s="11"/>
      <c r="G78" s="10">
        <v>63</v>
      </c>
      <c r="H78" s="13">
        <v>16.399999999999999</v>
      </c>
      <c r="I78" s="14"/>
      <c r="J78" s="11"/>
      <c r="K78" s="11"/>
      <c r="L78" s="11"/>
      <c r="M78" s="11"/>
      <c r="N78" s="10">
        <f t="shared" si="2"/>
        <v>4690.9999999999982</v>
      </c>
    </row>
    <row r="79" spans="2:14">
      <c r="B79" s="11">
        <f t="shared" si="3"/>
        <v>74</v>
      </c>
      <c r="C79" s="10" t="s">
        <v>81</v>
      </c>
      <c r="D79" s="10" t="s">
        <v>82</v>
      </c>
      <c r="E79" s="11"/>
      <c r="F79" s="11"/>
      <c r="G79" s="10">
        <v>63</v>
      </c>
      <c r="H79" s="13">
        <v>14.8</v>
      </c>
      <c r="I79" s="14"/>
      <c r="J79" s="11"/>
      <c r="K79" s="11"/>
      <c r="L79" s="11"/>
      <c r="M79" s="11"/>
      <c r="N79" s="10">
        <f t="shared" si="2"/>
        <v>4705.7999999999984</v>
      </c>
    </row>
    <row r="80" spans="2:14">
      <c r="B80" s="11">
        <f t="shared" si="3"/>
        <v>75</v>
      </c>
      <c r="C80" s="10" t="s">
        <v>82</v>
      </c>
      <c r="D80" s="10" t="s">
        <v>83</v>
      </c>
      <c r="E80" s="11"/>
      <c r="F80" s="11"/>
      <c r="G80" s="10">
        <v>63</v>
      </c>
      <c r="H80" s="13">
        <v>16.600000000000001</v>
      </c>
      <c r="I80" s="14"/>
      <c r="J80" s="11"/>
      <c r="K80" s="11"/>
      <c r="L80" s="11"/>
      <c r="M80" s="11"/>
      <c r="N80" s="10">
        <f t="shared" si="2"/>
        <v>4722.3999999999987</v>
      </c>
    </row>
    <row r="81" spans="2:14">
      <c r="B81" s="11">
        <f t="shared" si="3"/>
        <v>76</v>
      </c>
      <c r="C81" s="10" t="s">
        <v>82</v>
      </c>
      <c r="D81" s="10" t="s">
        <v>18</v>
      </c>
      <c r="E81" s="11"/>
      <c r="F81" s="11"/>
      <c r="G81" s="10">
        <v>63</v>
      </c>
      <c r="H81" s="13">
        <v>52.5</v>
      </c>
      <c r="I81" s="14"/>
      <c r="J81" s="11"/>
      <c r="K81" s="11"/>
      <c r="L81" s="11"/>
      <c r="M81" s="11"/>
      <c r="N81" s="10">
        <f t="shared" si="2"/>
        <v>4774.8999999999987</v>
      </c>
    </row>
    <row r="82" spans="2:14">
      <c r="B82" s="11">
        <f t="shared" si="3"/>
        <v>77</v>
      </c>
      <c r="C82" s="10" t="s">
        <v>80</v>
      </c>
      <c r="D82" s="10" t="s">
        <v>84</v>
      </c>
      <c r="E82" s="11"/>
      <c r="F82" s="11"/>
      <c r="G82" s="10">
        <v>63</v>
      </c>
      <c r="H82" s="13">
        <v>91.7</v>
      </c>
      <c r="I82" s="14"/>
      <c r="J82" s="11"/>
      <c r="K82" s="11"/>
      <c r="L82" s="11"/>
      <c r="M82" s="11"/>
      <c r="N82" s="10">
        <f t="shared" si="2"/>
        <v>4866.5999999999985</v>
      </c>
    </row>
    <row r="83" spans="2:14">
      <c r="B83" s="11">
        <f t="shared" si="3"/>
        <v>78</v>
      </c>
      <c r="C83" s="10" t="s">
        <v>81</v>
      </c>
      <c r="D83" s="10" t="s">
        <v>84</v>
      </c>
      <c r="E83" s="11"/>
      <c r="F83" s="11"/>
      <c r="G83" s="10">
        <v>63</v>
      </c>
      <c r="H83" s="13">
        <v>87.1</v>
      </c>
      <c r="I83" s="14"/>
      <c r="J83" s="11"/>
      <c r="K83" s="11"/>
      <c r="L83" s="11"/>
      <c r="M83" s="11"/>
      <c r="N83" s="10">
        <f t="shared" si="2"/>
        <v>4953.6999999999989</v>
      </c>
    </row>
    <row r="84" spans="2:14">
      <c r="B84" s="11">
        <f t="shared" si="3"/>
        <v>79</v>
      </c>
      <c r="C84" s="10" t="s">
        <v>84</v>
      </c>
      <c r="D84" s="10" t="s">
        <v>85</v>
      </c>
      <c r="E84" s="11"/>
      <c r="F84" s="11"/>
      <c r="G84" s="10">
        <v>63</v>
      </c>
      <c r="H84" s="13">
        <v>4.2</v>
      </c>
      <c r="I84" s="14"/>
      <c r="J84" s="11"/>
      <c r="K84" s="11"/>
      <c r="L84" s="11"/>
      <c r="M84" s="11"/>
      <c r="N84" s="10">
        <f t="shared" si="2"/>
        <v>4957.8999999999987</v>
      </c>
    </row>
    <row r="85" spans="2:14">
      <c r="B85" s="11">
        <f t="shared" si="3"/>
        <v>80</v>
      </c>
      <c r="C85" s="10" t="s">
        <v>86</v>
      </c>
      <c r="D85" s="10" t="s">
        <v>87</v>
      </c>
      <c r="E85" s="11"/>
      <c r="F85" s="11"/>
      <c r="G85" s="10">
        <v>63</v>
      </c>
      <c r="H85" s="13">
        <v>41.4</v>
      </c>
      <c r="I85" s="14"/>
      <c r="J85" s="11"/>
      <c r="K85" s="11"/>
      <c r="L85" s="11"/>
      <c r="M85" s="11"/>
      <c r="N85" s="10">
        <f t="shared" si="2"/>
        <v>4999.2999999999984</v>
      </c>
    </row>
    <row r="86" spans="2:14">
      <c r="B86" s="11">
        <f t="shared" si="3"/>
        <v>81</v>
      </c>
      <c r="C86" s="10" t="s">
        <v>87</v>
      </c>
      <c r="D86" s="10" t="s">
        <v>87</v>
      </c>
      <c r="E86" s="11"/>
      <c r="F86" s="11"/>
      <c r="G86" s="10">
        <v>63</v>
      </c>
      <c r="H86" s="13">
        <v>9.4</v>
      </c>
      <c r="I86" s="14"/>
      <c r="J86" s="11"/>
      <c r="K86" s="11"/>
      <c r="L86" s="11"/>
      <c r="M86" s="11"/>
      <c r="N86" s="10">
        <f t="shared" si="2"/>
        <v>5008.699999999998</v>
      </c>
    </row>
    <row r="87" spans="2:14">
      <c r="B87" s="11">
        <f t="shared" si="3"/>
        <v>82</v>
      </c>
      <c r="C87" s="10" t="s">
        <v>87</v>
      </c>
      <c r="D87" s="10" t="s">
        <v>88</v>
      </c>
      <c r="E87" s="11"/>
      <c r="F87" s="11"/>
      <c r="G87" s="10">
        <v>63</v>
      </c>
      <c r="H87" s="13">
        <v>70.7</v>
      </c>
      <c r="I87" s="14"/>
      <c r="J87" s="11"/>
      <c r="K87" s="11"/>
      <c r="L87" s="11"/>
      <c r="M87" s="11"/>
      <c r="N87" s="10">
        <f t="shared" si="2"/>
        <v>5079.3999999999978</v>
      </c>
    </row>
    <row r="88" spans="2:14">
      <c r="B88" s="11">
        <f t="shared" si="3"/>
        <v>83</v>
      </c>
      <c r="C88" s="10" t="s">
        <v>85</v>
      </c>
      <c r="D88" s="10" t="s">
        <v>89</v>
      </c>
      <c r="E88" s="11"/>
      <c r="F88" s="11"/>
      <c r="G88" s="10">
        <v>63</v>
      </c>
      <c r="H88" s="13">
        <v>42</v>
      </c>
      <c r="I88" s="14"/>
      <c r="J88" s="11"/>
      <c r="K88" s="11"/>
      <c r="L88" s="11"/>
      <c r="M88" s="11"/>
      <c r="N88" s="10">
        <f t="shared" si="2"/>
        <v>5121.3999999999978</v>
      </c>
    </row>
    <row r="89" spans="2:14">
      <c r="B89" s="11">
        <f t="shared" si="3"/>
        <v>84</v>
      </c>
      <c r="C89" s="10" t="s">
        <v>21</v>
      </c>
      <c r="D89" s="10" t="s">
        <v>90</v>
      </c>
      <c r="E89" s="11"/>
      <c r="F89" s="11"/>
      <c r="G89" s="10">
        <v>63</v>
      </c>
      <c r="H89" s="13"/>
      <c r="I89" s="14"/>
      <c r="J89" s="11"/>
      <c r="K89" s="11"/>
      <c r="L89" s="11"/>
      <c r="M89" s="11"/>
      <c r="N89" s="10">
        <f t="shared" si="2"/>
        <v>5121.3999999999978</v>
      </c>
    </row>
    <row r="90" spans="2:14">
      <c r="B90" s="11">
        <f t="shared" si="3"/>
        <v>85</v>
      </c>
      <c r="C90" s="10" t="s">
        <v>90</v>
      </c>
      <c r="D90" s="10" t="s">
        <v>91</v>
      </c>
      <c r="E90" s="11"/>
      <c r="F90" s="11"/>
      <c r="G90" s="10">
        <v>63</v>
      </c>
      <c r="H90" s="13">
        <v>17</v>
      </c>
      <c r="I90" s="14"/>
      <c r="J90" s="11"/>
      <c r="K90" s="11"/>
      <c r="L90" s="11"/>
      <c r="M90" s="11"/>
      <c r="N90" s="10">
        <f t="shared" si="2"/>
        <v>5138.3999999999978</v>
      </c>
    </row>
    <row r="91" spans="2:14">
      <c r="B91" s="11">
        <f t="shared" si="3"/>
        <v>86</v>
      </c>
      <c r="C91" s="10" t="s">
        <v>90</v>
      </c>
      <c r="D91" s="10" t="s">
        <v>92</v>
      </c>
      <c r="E91" s="11"/>
      <c r="F91" s="11"/>
      <c r="G91" s="10">
        <v>63</v>
      </c>
      <c r="H91" s="13">
        <v>11</v>
      </c>
      <c r="I91" s="14"/>
      <c r="J91" s="11"/>
      <c r="K91" s="11"/>
      <c r="L91" s="11"/>
      <c r="M91" s="11"/>
      <c r="N91" s="10">
        <f t="shared" si="2"/>
        <v>5149.3999999999978</v>
      </c>
    </row>
    <row r="92" spans="2:14">
      <c r="B92" s="11">
        <f t="shared" si="3"/>
        <v>87</v>
      </c>
      <c r="C92" s="10" t="s">
        <v>92</v>
      </c>
      <c r="D92" s="10" t="s">
        <v>93</v>
      </c>
      <c r="E92" s="11"/>
      <c r="F92" s="11"/>
      <c r="G92" s="10">
        <v>63</v>
      </c>
      <c r="H92" s="13">
        <v>49.7</v>
      </c>
      <c r="I92" s="14"/>
      <c r="J92" s="11"/>
      <c r="K92" s="11"/>
      <c r="L92" s="11"/>
      <c r="M92" s="11"/>
      <c r="N92" s="10">
        <f t="shared" si="2"/>
        <v>5199.0999999999976</v>
      </c>
    </row>
    <row r="93" spans="2:14">
      <c r="B93" s="11">
        <f t="shared" si="3"/>
        <v>88</v>
      </c>
      <c r="C93" s="10" t="s">
        <v>91</v>
      </c>
      <c r="D93" s="10" t="s">
        <v>23</v>
      </c>
      <c r="E93" s="11"/>
      <c r="F93" s="11"/>
      <c r="G93" s="10">
        <v>63</v>
      </c>
      <c r="H93" s="13">
        <v>38.4</v>
      </c>
      <c r="I93" s="14"/>
      <c r="J93" s="11"/>
      <c r="K93" s="11"/>
      <c r="L93" s="11"/>
      <c r="M93" s="11"/>
      <c r="N93" s="10">
        <f t="shared" si="2"/>
        <v>5237.4999999999973</v>
      </c>
    </row>
    <row r="94" spans="2:14">
      <c r="B94" s="11">
        <f t="shared" si="3"/>
        <v>89</v>
      </c>
      <c r="C94" s="10" t="s">
        <v>8</v>
      </c>
      <c r="D94" s="10" t="s">
        <v>88</v>
      </c>
      <c r="E94" s="11"/>
      <c r="F94" s="11"/>
      <c r="G94" s="10">
        <v>63</v>
      </c>
      <c r="H94" s="13">
        <v>47.6</v>
      </c>
      <c r="I94" s="14"/>
      <c r="J94" s="11"/>
      <c r="K94" s="11"/>
      <c r="L94" s="11"/>
      <c r="M94" s="11"/>
      <c r="N94" s="10">
        <f t="shared" si="2"/>
        <v>5285.0999999999976</v>
      </c>
    </row>
    <row r="95" spans="2:14">
      <c r="B95" s="11">
        <f t="shared" si="3"/>
        <v>90</v>
      </c>
      <c r="C95" s="10" t="s">
        <v>88</v>
      </c>
      <c r="D95" s="10" t="s">
        <v>94</v>
      </c>
      <c r="E95" s="11"/>
      <c r="F95" s="11"/>
      <c r="G95" s="10">
        <v>63</v>
      </c>
      <c r="H95" s="13">
        <v>14</v>
      </c>
      <c r="I95" s="14"/>
      <c r="J95" s="11"/>
      <c r="K95" s="11"/>
      <c r="L95" s="11"/>
      <c r="M95" s="11"/>
      <c r="N95" s="10">
        <f t="shared" si="2"/>
        <v>5299.0999999999976</v>
      </c>
    </row>
    <row r="96" spans="2:14">
      <c r="B96" s="11">
        <f t="shared" si="3"/>
        <v>91</v>
      </c>
      <c r="C96" s="11" t="s">
        <v>35</v>
      </c>
      <c r="D96" s="11" t="s">
        <v>50</v>
      </c>
      <c r="E96" s="11"/>
      <c r="F96" s="11"/>
      <c r="G96" s="10">
        <v>63</v>
      </c>
      <c r="H96" s="13">
        <v>114.8</v>
      </c>
      <c r="I96" s="14"/>
      <c r="J96" s="11"/>
      <c r="K96" s="11"/>
      <c r="L96" s="11"/>
      <c r="M96" s="11"/>
      <c r="N96" s="10">
        <f t="shared" si="2"/>
        <v>5413.8999999999978</v>
      </c>
    </row>
    <row r="97" spans="2:14">
      <c r="B97" s="11">
        <f t="shared" si="3"/>
        <v>92</v>
      </c>
      <c r="C97" s="11" t="s">
        <v>50</v>
      </c>
      <c r="D97" s="11" t="s">
        <v>95</v>
      </c>
      <c r="E97" s="11"/>
      <c r="F97" s="11"/>
      <c r="G97" s="10">
        <v>63</v>
      </c>
      <c r="H97" s="13">
        <v>63.4</v>
      </c>
      <c r="I97" s="14"/>
      <c r="J97" s="11"/>
      <c r="K97" s="11"/>
      <c r="L97" s="11"/>
      <c r="M97" s="11"/>
      <c r="N97" s="10">
        <f t="shared" si="2"/>
        <v>5477.2999999999975</v>
      </c>
    </row>
    <row r="98" spans="2:14">
      <c r="B98" s="11">
        <f t="shared" si="3"/>
        <v>93</v>
      </c>
      <c r="C98" s="11" t="s">
        <v>95</v>
      </c>
      <c r="D98" s="11" t="s">
        <v>96</v>
      </c>
      <c r="E98" s="11"/>
      <c r="F98" s="11"/>
      <c r="G98" s="10">
        <v>63</v>
      </c>
      <c r="H98" s="13">
        <v>38</v>
      </c>
      <c r="I98" s="14"/>
      <c r="J98" s="11"/>
      <c r="K98" s="11"/>
      <c r="L98" s="11"/>
      <c r="M98" s="11"/>
      <c r="N98" s="10">
        <f t="shared" si="2"/>
        <v>5515.2999999999975</v>
      </c>
    </row>
    <row r="99" spans="2:14">
      <c r="B99" s="11">
        <f t="shared" si="3"/>
        <v>94</v>
      </c>
      <c r="C99" s="11" t="s">
        <v>60</v>
      </c>
      <c r="D99" s="11" t="s">
        <v>97</v>
      </c>
      <c r="E99" s="11" t="s">
        <v>98</v>
      </c>
      <c r="F99" s="10">
        <v>0.39</v>
      </c>
      <c r="G99" s="10">
        <v>63</v>
      </c>
      <c r="H99" s="13">
        <v>427.6</v>
      </c>
      <c r="I99" s="14"/>
      <c r="J99" s="11"/>
      <c r="K99" s="11"/>
      <c r="L99" s="11"/>
      <c r="M99" s="11"/>
      <c r="N99" s="10">
        <f t="shared" si="2"/>
        <v>5942.8999999999978</v>
      </c>
    </row>
    <row r="100" spans="2:14">
      <c r="B100" s="11">
        <f t="shared" si="3"/>
        <v>95</v>
      </c>
      <c r="C100" s="11" t="s">
        <v>97</v>
      </c>
      <c r="D100" s="11" t="s">
        <v>99</v>
      </c>
      <c r="E100" s="11" t="s">
        <v>98</v>
      </c>
      <c r="F100" s="10">
        <v>0.39</v>
      </c>
      <c r="G100" s="10">
        <v>63</v>
      </c>
      <c r="H100" s="13">
        <v>62</v>
      </c>
      <c r="I100" s="14"/>
      <c r="J100" s="11"/>
      <c r="K100" s="11"/>
      <c r="L100" s="11"/>
      <c r="M100" s="11"/>
      <c r="N100" s="10">
        <f t="shared" si="2"/>
        <v>6004.8999999999978</v>
      </c>
    </row>
    <row r="101" spans="2:14">
      <c r="B101" s="11">
        <f t="shared" si="3"/>
        <v>96</v>
      </c>
      <c r="C101" s="11" t="s">
        <v>97</v>
      </c>
      <c r="D101" s="11" t="s">
        <v>100</v>
      </c>
      <c r="E101" s="11" t="s">
        <v>98</v>
      </c>
      <c r="F101" s="10">
        <v>0.39</v>
      </c>
      <c r="G101" s="10">
        <v>63</v>
      </c>
      <c r="H101" s="13">
        <v>123.2</v>
      </c>
      <c r="I101" s="14"/>
      <c r="J101" s="11"/>
      <c r="K101" s="11"/>
      <c r="L101" s="11"/>
      <c r="M101" s="11"/>
      <c r="N101" s="10">
        <f t="shared" si="2"/>
        <v>6128.0999999999976</v>
      </c>
    </row>
    <row r="102" spans="2:14">
      <c r="B102" s="11">
        <f t="shared" si="3"/>
        <v>97</v>
      </c>
      <c r="C102" s="11" t="s">
        <v>101</v>
      </c>
      <c r="D102" s="11" t="s">
        <v>102</v>
      </c>
      <c r="E102" s="11"/>
      <c r="F102" s="11"/>
      <c r="G102" s="11">
        <v>140</v>
      </c>
      <c r="H102" s="13">
        <v>117</v>
      </c>
      <c r="I102" s="14"/>
      <c r="J102" s="11"/>
      <c r="K102" s="11"/>
      <c r="L102" s="11"/>
      <c r="M102" s="11"/>
      <c r="N102" s="10">
        <f t="shared" si="2"/>
        <v>6245.0999999999976</v>
      </c>
    </row>
    <row r="103" spans="2:14">
      <c r="B103" s="11">
        <f t="shared" si="3"/>
        <v>98</v>
      </c>
      <c r="C103" s="11" t="s">
        <v>101</v>
      </c>
      <c r="D103" s="11" t="s">
        <v>103</v>
      </c>
      <c r="E103" s="11"/>
      <c r="F103" s="11"/>
      <c r="G103" s="11">
        <v>125</v>
      </c>
      <c r="H103" s="13">
        <f>264-6</f>
        <v>258</v>
      </c>
      <c r="I103" s="14"/>
      <c r="J103" s="11"/>
      <c r="K103" s="11"/>
      <c r="L103" s="11"/>
      <c r="M103" s="11"/>
      <c r="N103" s="10">
        <f t="shared" si="2"/>
        <v>6503.0999999999976</v>
      </c>
    </row>
    <row r="104" spans="2:14">
      <c r="B104" s="11">
        <f t="shared" si="3"/>
        <v>99</v>
      </c>
      <c r="C104" s="11" t="s">
        <v>103</v>
      </c>
      <c r="D104" s="11" t="s">
        <v>104</v>
      </c>
      <c r="E104" s="11"/>
      <c r="F104" s="11"/>
      <c r="G104" s="11">
        <v>63</v>
      </c>
      <c r="H104" s="13">
        <v>305.2</v>
      </c>
      <c r="I104" s="14"/>
      <c r="J104" s="11"/>
      <c r="K104" s="11"/>
      <c r="L104" s="11"/>
      <c r="M104" s="11"/>
      <c r="N104" s="10">
        <f t="shared" si="2"/>
        <v>6808.2999999999975</v>
      </c>
    </row>
    <row r="105" spans="2:14">
      <c r="B105" s="11">
        <f t="shared" si="3"/>
        <v>100</v>
      </c>
      <c r="C105" s="11" t="s">
        <v>105</v>
      </c>
      <c r="D105" s="11" t="s">
        <v>106</v>
      </c>
      <c r="E105" s="11"/>
      <c r="F105" s="11"/>
      <c r="G105" s="11">
        <v>63</v>
      </c>
      <c r="H105" s="13">
        <v>64.5</v>
      </c>
      <c r="I105" s="14"/>
      <c r="J105" s="11"/>
      <c r="K105" s="11"/>
      <c r="L105" s="11"/>
      <c r="M105" s="11"/>
      <c r="N105" s="10">
        <f t="shared" si="2"/>
        <v>6872.7999999999975</v>
      </c>
    </row>
    <row r="106" spans="2:14">
      <c r="B106" s="11">
        <f t="shared" si="3"/>
        <v>101</v>
      </c>
      <c r="C106" s="11" t="s">
        <v>104</v>
      </c>
      <c r="D106" s="11" t="s">
        <v>107</v>
      </c>
      <c r="E106" s="11"/>
      <c r="F106" s="11"/>
      <c r="G106" s="11">
        <v>63</v>
      </c>
      <c r="H106" s="13">
        <v>111.8</v>
      </c>
      <c r="I106" s="14"/>
      <c r="J106" s="11"/>
      <c r="K106" s="11"/>
      <c r="L106" s="11"/>
      <c r="M106" s="11"/>
      <c r="N106" s="10">
        <f t="shared" si="2"/>
        <v>6984.5999999999976</v>
      </c>
    </row>
    <row r="107" spans="2:14">
      <c r="B107" s="11">
        <f t="shared" si="3"/>
        <v>102</v>
      </c>
      <c r="C107" s="11" t="s">
        <v>104</v>
      </c>
      <c r="D107" s="11" t="s">
        <v>108</v>
      </c>
      <c r="E107" s="11"/>
      <c r="F107" s="11"/>
      <c r="G107" s="11">
        <v>63</v>
      </c>
      <c r="H107" s="13">
        <v>117.8</v>
      </c>
      <c r="I107" s="14"/>
      <c r="J107" s="11"/>
      <c r="K107" s="11"/>
      <c r="L107" s="11"/>
      <c r="M107" s="11"/>
      <c r="N107" s="10">
        <f t="shared" si="2"/>
        <v>7102.3999999999978</v>
      </c>
    </row>
    <row r="108" spans="2:14">
      <c r="B108" s="11">
        <f t="shared" si="3"/>
        <v>103</v>
      </c>
      <c r="C108" s="11" t="s">
        <v>107</v>
      </c>
      <c r="D108" s="11" t="s">
        <v>109</v>
      </c>
      <c r="E108" s="11"/>
      <c r="F108" s="11"/>
      <c r="G108" s="11">
        <v>63</v>
      </c>
      <c r="H108" s="13">
        <v>233</v>
      </c>
      <c r="I108" s="14"/>
      <c r="J108" s="11"/>
      <c r="K108" s="11"/>
      <c r="L108" s="11"/>
      <c r="M108" s="11"/>
      <c r="N108" s="10">
        <f t="shared" si="2"/>
        <v>7335.3999999999978</v>
      </c>
    </row>
    <row r="109" spans="2:14">
      <c r="B109" s="11">
        <f t="shared" si="3"/>
        <v>104</v>
      </c>
      <c r="C109" s="11" t="s">
        <v>103</v>
      </c>
      <c r="D109" s="11" t="s">
        <v>110</v>
      </c>
      <c r="E109" s="11"/>
      <c r="F109" s="11"/>
      <c r="G109" s="11">
        <v>110</v>
      </c>
      <c r="H109" s="13">
        <v>255</v>
      </c>
      <c r="I109" s="14"/>
      <c r="J109" s="11"/>
      <c r="K109" s="11"/>
      <c r="L109" s="11"/>
      <c r="M109" s="11"/>
      <c r="N109" s="10">
        <f t="shared" si="2"/>
        <v>7590.3999999999978</v>
      </c>
    </row>
    <row r="110" spans="2:14">
      <c r="B110" s="11">
        <f t="shared" si="3"/>
        <v>105</v>
      </c>
      <c r="C110" s="11" t="s">
        <v>110</v>
      </c>
      <c r="D110" s="11" t="s">
        <v>111</v>
      </c>
      <c r="E110" s="11"/>
      <c r="F110" s="11"/>
      <c r="G110" s="11">
        <v>63</v>
      </c>
      <c r="H110" s="13">
        <v>27.4</v>
      </c>
      <c r="I110" s="14"/>
      <c r="J110" s="11"/>
      <c r="K110" s="11"/>
      <c r="L110" s="11"/>
      <c r="M110" s="11"/>
      <c r="N110" s="10">
        <f t="shared" si="2"/>
        <v>7617.7999999999975</v>
      </c>
    </row>
    <row r="111" spans="2:14">
      <c r="B111" s="11">
        <f t="shared" si="3"/>
        <v>106</v>
      </c>
      <c r="C111" s="11" t="s">
        <v>110</v>
      </c>
      <c r="D111" s="11" t="s">
        <v>112</v>
      </c>
      <c r="E111" s="11"/>
      <c r="F111" s="11"/>
      <c r="G111" s="11">
        <v>110</v>
      </c>
      <c r="H111" s="13">
        <v>51.6</v>
      </c>
      <c r="I111" s="14"/>
      <c r="J111" s="11"/>
      <c r="K111" s="11"/>
      <c r="L111" s="11"/>
      <c r="M111" s="11"/>
      <c r="N111" s="10">
        <f t="shared" si="2"/>
        <v>7669.3999999999978</v>
      </c>
    </row>
    <row r="112" spans="2:14">
      <c r="B112" s="11">
        <f t="shared" si="3"/>
        <v>107</v>
      </c>
      <c r="C112" s="11" t="s">
        <v>112</v>
      </c>
      <c r="D112" s="11" t="s">
        <v>113</v>
      </c>
      <c r="E112" s="11"/>
      <c r="F112" s="11"/>
      <c r="G112" s="11">
        <v>63</v>
      </c>
      <c r="H112" s="13">
        <v>61.3</v>
      </c>
      <c r="I112" s="14"/>
      <c r="J112" s="11"/>
      <c r="K112" s="11"/>
      <c r="L112" s="11"/>
      <c r="M112" s="11"/>
      <c r="N112" s="10">
        <f t="shared" si="2"/>
        <v>7730.699999999998</v>
      </c>
    </row>
    <row r="113" spans="2:14">
      <c r="B113" s="11">
        <f t="shared" si="3"/>
        <v>108</v>
      </c>
      <c r="C113" s="11" t="s">
        <v>113</v>
      </c>
      <c r="D113" s="11" t="s">
        <v>114</v>
      </c>
      <c r="E113" s="11"/>
      <c r="F113" s="11"/>
      <c r="G113" s="11">
        <v>63</v>
      </c>
      <c r="H113" s="13">
        <v>22.2</v>
      </c>
      <c r="I113" s="14"/>
      <c r="J113" s="11"/>
      <c r="K113" s="11"/>
      <c r="L113" s="11"/>
      <c r="M113" s="11"/>
      <c r="N113" s="10">
        <f t="shared" si="2"/>
        <v>7752.8999999999978</v>
      </c>
    </row>
    <row r="114" spans="2:14">
      <c r="B114" s="11">
        <f t="shared" si="3"/>
        <v>109</v>
      </c>
      <c r="C114" s="11" t="s">
        <v>114</v>
      </c>
      <c r="D114" s="11" t="s">
        <v>115</v>
      </c>
      <c r="E114" s="11"/>
      <c r="F114" s="11"/>
      <c r="G114" s="11">
        <v>63</v>
      </c>
      <c r="H114" s="13">
        <v>13.6</v>
      </c>
      <c r="I114" s="14"/>
      <c r="J114" s="11"/>
      <c r="K114" s="11"/>
      <c r="L114" s="11"/>
      <c r="M114" s="11"/>
      <c r="N114" s="10">
        <f t="shared" si="2"/>
        <v>7766.4999999999982</v>
      </c>
    </row>
    <row r="115" spans="2:14">
      <c r="B115" s="11">
        <f t="shared" si="3"/>
        <v>110</v>
      </c>
      <c r="C115" s="11" t="s">
        <v>116</v>
      </c>
      <c r="D115" s="11" t="s">
        <v>117</v>
      </c>
      <c r="E115" s="11"/>
      <c r="F115" s="11"/>
      <c r="G115" s="11">
        <v>110</v>
      </c>
      <c r="H115" s="13">
        <v>18</v>
      </c>
      <c r="I115" s="14"/>
      <c r="J115" s="11"/>
      <c r="K115" s="11"/>
      <c r="L115" s="11"/>
      <c r="M115" s="11"/>
      <c r="N115" s="10">
        <f t="shared" si="2"/>
        <v>7784.4999999999982</v>
      </c>
    </row>
    <row r="116" spans="2:14">
      <c r="B116" s="11">
        <f t="shared" si="3"/>
        <v>111</v>
      </c>
      <c r="C116" s="11" t="s">
        <v>117</v>
      </c>
      <c r="D116" s="11" t="s">
        <v>105</v>
      </c>
      <c r="E116" s="11"/>
      <c r="F116" s="11"/>
      <c r="G116" s="11">
        <v>110</v>
      </c>
      <c r="H116" s="13">
        <v>59.8</v>
      </c>
      <c r="I116" s="14"/>
      <c r="J116" s="11"/>
      <c r="K116" s="11"/>
      <c r="L116" s="11"/>
      <c r="M116" s="11"/>
      <c r="N116" s="10">
        <f t="shared" si="2"/>
        <v>7844.2999999999984</v>
      </c>
    </row>
    <row r="117" spans="2:14">
      <c r="B117" s="11">
        <f t="shared" si="3"/>
        <v>112</v>
      </c>
      <c r="C117" s="11" t="s">
        <v>105</v>
      </c>
      <c r="D117" s="11" t="s">
        <v>118</v>
      </c>
      <c r="E117" s="11"/>
      <c r="F117" s="11"/>
      <c r="G117" s="11">
        <v>63</v>
      </c>
      <c r="H117" s="13">
        <v>153.9</v>
      </c>
      <c r="I117" s="14"/>
      <c r="J117" s="11"/>
      <c r="K117" s="11"/>
      <c r="L117" s="11"/>
      <c r="M117" s="11"/>
      <c r="N117" s="10">
        <f t="shared" si="2"/>
        <v>7998.199999999998</v>
      </c>
    </row>
    <row r="118" spans="2:14">
      <c r="B118" s="11">
        <f t="shared" si="3"/>
        <v>113</v>
      </c>
      <c r="C118" s="11" t="s">
        <v>118</v>
      </c>
      <c r="D118" s="11" t="s">
        <v>119</v>
      </c>
      <c r="E118" s="11"/>
      <c r="F118" s="11"/>
      <c r="G118" s="11">
        <v>63</v>
      </c>
      <c r="H118" s="13">
        <v>65.400000000000006</v>
      </c>
      <c r="I118" s="14"/>
      <c r="J118" s="11"/>
      <c r="K118" s="11"/>
      <c r="L118" s="11"/>
      <c r="M118" s="11"/>
      <c r="N118" s="10">
        <f t="shared" si="2"/>
        <v>8063.5999999999976</v>
      </c>
    </row>
    <row r="119" spans="2:14">
      <c r="B119" s="11">
        <f t="shared" si="3"/>
        <v>114</v>
      </c>
      <c r="C119" s="11" t="s">
        <v>118</v>
      </c>
      <c r="D119" s="11" t="s">
        <v>120</v>
      </c>
      <c r="E119" s="11"/>
      <c r="F119" s="11"/>
      <c r="G119" s="11">
        <v>63</v>
      </c>
      <c r="H119" s="13">
        <v>33</v>
      </c>
      <c r="I119" s="14"/>
      <c r="J119" s="11"/>
      <c r="K119" s="11"/>
      <c r="L119" s="11"/>
      <c r="M119" s="11"/>
      <c r="N119" s="10">
        <f t="shared" si="2"/>
        <v>8096.5999999999976</v>
      </c>
    </row>
    <row r="120" spans="2:14">
      <c r="B120" s="11">
        <f t="shared" si="3"/>
        <v>115</v>
      </c>
      <c r="C120" s="11" t="s">
        <v>120</v>
      </c>
      <c r="D120" s="11" t="s">
        <v>121</v>
      </c>
      <c r="E120" s="11"/>
      <c r="F120" s="11"/>
      <c r="G120" s="11">
        <v>63</v>
      </c>
      <c r="H120" s="13">
        <v>91</v>
      </c>
      <c r="I120" s="14"/>
      <c r="J120" s="11"/>
      <c r="K120" s="11"/>
      <c r="L120" s="11"/>
      <c r="M120" s="11"/>
      <c r="N120" s="10">
        <f t="shared" si="2"/>
        <v>8187.5999999999976</v>
      </c>
    </row>
    <row r="121" spans="2:14">
      <c r="B121" s="11">
        <f t="shared" si="3"/>
        <v>116</v>
      </c>
      <c r="C121" s="11" t="s">
        <v>120</v>
      </c>
      <c r="D121" s="11" t="s">
        <v>122</v>
      </c>
      <c r="E121" s="11"/>
      <c r="F121" s="11"/>
      <c r="G121" s="11">
        <v>63</v>
      </c>
      <c r="H121" s="13">
        <v>130</v>
      </c>
      <c r="I121" s="14"/>
      <c r="J121" s="11"/>
      <c r="K121" s="11"/>
      <c r="L121" s="11"/>
      <c r="M121" s="11"/>
      <c r="N121" s="10">
        <f t="shared" si="2"/>
        <v>8317.5999999999985</v>
      </c>
    </row>
    <row r="122" spans="2:14">
      <c r="B122" s="11">
        <f t="shared" si="3"/>
        <v>117</v>
      </c>
      <c r="C122" s="11" t="s">
        <v>122</v>
      </c>
      <c r="D122" s="11" t="s">
        <v>123</v>
      </c>
      <c r="E122" s="11"/>
      <c r="F122" s="11"/>
      <c r="G122" s="11">
        <v>63</v>
      </c>
      <c r="H122" s="13">
        <v>25</v>
      </c>
      <c r="I122" s="14"/>
      <c r="J122" s="11"/>
      <c r="K122" s="11"/>
      <c r="L122" s="11"/>
      <c r="M122" s="11"/>
      <c r="N122" s="10">
        <f t="shared" si="2"/>
        <v>8342.5999999999985</v>
      </c>
    </row>
    <row r="123" spans="2:14">
      <c r="B123" s="11">
        <f t="shared" si="3"/>
        <v>118</v>
      </c>
      <c r="C123" s="11" t="s">
        <v>123</v>
      </c>
      <c r="D123" s="11" t="s">
        <v>124</v>
      </c>
      <c r="E123" s="11"/>
      <c r="F123" s="11"/>
      <c r="G123" s="11">
        <v>63</v>
      </c>
      <c r="H123" s="13">
        <v>29.9</v>
      </c>
      <c r="I123" s="14"/>
      <c r="J123" s="11"/>
      <c r="K123" s="11"/>
      <c r="L123" s="11"/>
      <c r="M123" s="11"/>
      <c r="N123" s="10">
        <f t="shared" si="2"/>
        <v>8372.4999999999982</v>
      </c>
    </row>
    <row r="124" spans="2:14">
      <c r="B124" s="11">
        <f t="shared" si="3"/>
        <v>119</v>
      </c>
      <c r="C124" s="11" t="s">
        <v>124</v>
      </c>
      <c r="D124" s="11" t="s">
        <v>125</v>
      </c>
      <c r="E124" s="11"/>
      <c r="F124" s="11"/>
      <c r="G124" s="11">
        <v>63</v>
      </c>
      <c r="H124" s="13">
        <v>21.1</v>
      </c>
      <c r="I124" s="14"/>
      <c r="J124" s="11"/>
      <c r="K124" s="11"/>
      <c r="L124" s="11"/>
      <c r="M124" s="11"/>
      <c r="N124" s="10">
        <f t="shared" si="2"/>
        <v>8393.5999999999985</v>
      </c>
    </row>
    <row r="125" spans="2:14">
      <c r="B125" s="11">
        <f t="shared" si="3"/>
        <v>120</v>
      </c>
      <c r="C125" s="11" t="s">
        <v>102</v>
      </c>
      <c r="D125" s="11" t="s">
        <v>126</v>
      </c>
      <c r="E125" s="11"/>
      <c r="F125" s="11"/>
      <c r="G125" s="11">
        <v>90</v>
      </c>
      <c r="H125" s="13">
        <v>303</v>
      </c>
      <c r="I125" s="14"/>
      <c r="J125" s="11"/>
      <c r="K125" s="11"/>
      <c r="L125" s="11"/>
      <c r="M125" s="11"/>
      <c r="N125" s="10">
        <f t="shared" si="2"/>
        <v>8696.5999999999985</v>
      </c>
    </row>
    <row r="126" spans="2:14">
      <c r="B126" s="11">
        <f t="shared" si="3"/>
        <v>121</v>
      </c>
      <c r="C126" s="11" t="s">
        <v>126</v>
      </c>
      <c r="D126" s="11" t="s">
        <v>127</v>
      </c>
      <c r="E126" s="11"/>
      <c r="F126" s="11"/>
      <c r="G126" s="11">
        <v>63</v>
      </c>
      <c r="H126" s="13">
        <v>144.19999999999999</v>
      </c>
      <c r="I126" s="14"/>
      <c r="J126" s="11"/>
      <c r="K126" s="11"/>
      <c r="L126" s="11"/>
      <c r="M126" s="11"/>
      <c r="N126" s="10">
        <f t="shared" si="2"/>
        <v>8840.7999999999993</v>
      </c>
    </row>
    <row r="127" spans="2:14">
      <c r="B127" s="11">
        <f t="shared" si="3"/>
        <v>122</v>
      </c>
      <c r="C127" s="11" t="s">
        <v>126</v>
      </c>
      <c r="D127" s="11" t="s">
        <v>128</v>
      </c>
      <c r="E127" s="11"/>
      <c r="F127" s="11"/>
      <c r="G127" s="11">
        <v>63</v>
      </c>
      <c r="H127" s="13">
        <v>43</v>
      </c>
      <c r="I127" s="14"/>
      <c r="J127" s="11"/>
      <c r="K127" s="11"/>
      <c r="L127" s="11"/>
      <c r="M127" s="11"/>
      <c r="N127" s="10">
        <f t="shared" si="2"/>
        <v>8883.7999999999993</v>
      </c>
    </row>
    <row r="128" spans="2:14">
      <c r="B128" s="11">
        <f t="shared" si="3"/>
        <v>123</v>
      </c>
      <c r="C128" s="11" t="s">
        <v>129</v>
      </c>
      <c r="D128" s="11" t="s">
        <v>130</v>
      </c>
      <c r="E128" s="11"/>
      <c r="F128" s="11"/>
      <c r="G128" s="11">
        <v>63</v>
      </c>
      <c r="H128" s="13">
        <v>18.7</v>
      </c>
      <c r="I128" s="14"/>
      <c r="J128" s="11"/>
      <c r="K128" s="11"/>
      <c r="L128" s="11"/>
      <c r="M128" s="11"/>
      <c r="N128" s="10">
        <f t="shared" si="2"/>
        <v>8902.5</v>
      </c>
    </row>
    <row r="129" spans="2:14">
      <c r="B129" s="11">
        <f t="shared" si="3"/>
        <v>124</v>
      </c>
      <c r="C129" s="11" t="s">
        <v>126</v>
      </c>
      <c r="D129" s="11" t="s">
        <v>131</v>
      </c>
      <c r="E129" s="11"/>
      <c r="F129" s="11"/>
      <c r="G129" s="11">
        <v>90</v>
      </c>
      <c r="H129" s="13">
        <v>74</v>
      </c>
      <c r="I129" s="14"/>
      <c r="J129" s="11"/>
      <c r="K129" s="11"/>
      <c r="L129" s="11"/>
      <c r="M129" s="11"/>
      <c r="N129" s="10">
        <f t="shared" si="2"/>
        <v>8976.5</v>
      </c>
    </row>
    <row r="130" spans="2:14">
      <c r="B130" s="11">
        <f t="shared" si="3"/>
        <v>125</v>
      </c>
      <c r="C130" s="11" t="s">
        <v>132</v>
      </c>
      <c r="D130" s="11" t="s">
        <v>133</v>
      </c>
      <c r="E130" s="11"/>
      <c r="F130" s="11"/>
      <c r="G130" s="11">
        <v>90</v>
      </c>
      <c r="H130" s="13">
        <v>30.9</v>
      </c>
      <c r="I130" s="14"/>
      <c r="J130" s="11"/>
      <c r="K130" s="11"/>
      <c r="L130" s="11"/>
      <c r="M130" s="11"/>
      <c r="N130" s="10">
        <f t="shared" si="2"/>
        <v>9007.4</v>
      </c>
    </row>
    <row r="131" spans="2:14">
      <c r="B131" s="11">
        <f t="shared" si="3"/>
        <v>126</v>
      </c>
      <c r="C131" s="11" t="s">
        <v>133</v>
      </c>
      <c r="D131" s="11" t="s">
        <v>134</v>
      </c>
      <c r="E131" s="11"/>
      <c r="F131" s="11"/>
      <c r="G131" s="11">
        <v>90</v>
      </c>
      <c r="H131" s="13">
        <v>240.3</v>
      </c>
      <c r="I131" s="14"/>
      <c r="J131" s="11"/>
      <c r="K131" s="11"/>
      <c r="L131" s="11"/>
      <c r="M131" s="11"/>
      <c r="N131" s="10">
        <f t="shared" si="2"/>
        <v>9247.6999999999989</v>
      </c>
    </row>
    <row r="132" spans="2:14">
      <c r="B132" s="11">
        <f t="shared" si="3"/>
        <v>127</v>
      </c>
      <c r="C132" s="10" t="s">
        <v>60</v>
      </c>
      <c r="D132" s="10" t="s">
        <v>97</v>
      </c>
      <c r="E132" s="11"/>
      <c r="F132" s="11"/>
      <c r="G132" s="11">
        <v>63</v>
      </c>
      <c r="H132" s="13">
        <v>435.8</v>
      </c>
      <c r="I132" s="14"/>
      <c r="J132" s="11"/>
      <c r="K132" s="11"/>
      <c r="L132" s="11"/>
      <c r="M132" s="11"/>
      <c r="N132" s="10">
        <f t="shared" si="2"/>
        <v>9683.4999999999982</v>
      </c>
    </row>
    <row r="133" spans="2:14">
      <c r="B133" s="11">
        <f t="shared" si="3"/>
        <v>128</v>
      </c>
      <c r="C133" s="10" t="s">
        <v>97</v>
      </c>
      <c r="D133" s="10" t="s">
        <v>135</v>
      </c>
      <c r="E133" s="11"/>
      <c r="F133" s="11"/>
      <c r="G133" s="11">
        <v>63</v>
      </c>
      <c r="H133" s="13">
        <v>128.4</v>
      </c>
      <c r="I133" s="14"/>
      <c r="J133" s="11"/>
      <c r="K133" s="11"/>
      <c r="L133" s="11"/>
      <c r="M133" s="11"/>
      <c r="N133" s="10">
        <f t="shared" si="2"/>
        <v>9811.8999999999978</v>
      </c>
    </row>
    <row r="134" spans="2:14">
      <c r="B134" s="11">
        <f t="shared" si="3"/>
        <v>129</v>
      </c>
      <c r="C134" s="10" t="s">
        <v>135</v>
      </c>
      <c r="D134" s="10" t="s">
        <v>136</v>
      </c>
      <c r="E134" s="11"/>
      <c r="F134" s="11"/>
      <c r="G134" s="11">
        <v>63</v>
      </c>
      <c r="H134" s="13">
        <v>55.4</v>
      </c>
      <c r="I134" s="14"/>
      <c r="J134" s="11"/>
      <c r="K134" s="11"/>
      <c r="L134" s="11"/>
      <c r="M134" s="11"/>
      <c r="N134" s="10">
        <f t="shared" si="2"/>
        <v>9867.2999999999975</v>
      </c>
    </row>
    <row r="135" spans="2:14">
      <c r="B135" s="11">
        <f t="shared" si="3"/>
        <v>130</v>
      </c>
      <c r="C135" s="10" t="s">
        <v>97</v>
      </c>
      <c r="D135" s="10" t="s">
        <v>99</v>
      </c>
      <c r="E135" s="11"/>
      <c r="F135" s="11"/>
      <c r="G135" s="11">
        <v>63</v>
      </c>
      <c r="H135" s="13">
        <v>68.400000000000006</v>
      </c>
      <c r="I135" s="14"/>
      <c r="J135" s="11"/>
      <c r="K135" s="11"/>
      <c r="L135" s="11"/>
      <c r="M135" s="11"/>
      <c r="N135" s="10">
        <f t="shared" si="2"/>
        <v>9935.6999999999971</v>
      </c>
    </row>
    <row r="136" spans="2:14">
      <c r="B136" s="11">
        <f t="shared" si="3"/>
        <v>131</v>
      </c>
      <c r="C136" s="10" t="s">
        <v>99</v>
      </c>
      <c r="D136" s="10" t="s">
        <v>100</v>
      </c>
      <c r="E136" s="11"/>
      <c r="F136" s="11"/>
      <c r="G136" s="11">
        <v>63</v>
      </c>
      <c r="H136" s="13">
        <v>30</v>
      </c>
      <c r="I136" s="14"/>
      <c r="J136" s="11"/>
      <c r="K136" s="11"/>
      <c r="L136" s="11"/>
      <c r="M136" s="11"/>
      <c r="N136" s="10">
        <f t="shared" ref="N136:N199" si="4">+N135+H136</f>
        <v>9965.6999999999971</v>
      </c>
    </row>
    <row r="137" spans="2:14">
      <c r="B137" s="11">
        <f t="shared" ref="B137:B200" si="5">1+B136</f>
        <v>132</v>
      </c>
      <c r="C137" s="15" t="s">
        <v>99</v>
      </c>
      <c r="D137" s="15" t="s">
        <v>137</v>
      </c>
      <c r="E137" s="11"/>
      <c r="F137" s="11"/>
      <c r="G137" s="11">
        <v>63</v>
      </c>
      <c r="H137" s="13">
        <v>123.5</v>
      </c>
      <c r="I137" s="14"/>
      <c r="J137" s="11"/>
      <c r="K137" s="11"/>
      <c r="L137" s="11"/>
      <c r="M137" s="11"/>
      <c r="N137" s="10">
        <f t="shared" si="4"/>
        <v>10089.199999999997</v>
      </c>
    </row>
    <row r="138" spans="2:14">
      <c r="B138" s="11">
        <f t="shared" si="5"/>
        <v>133</v>
      </c>
      <c r="C138" s="10" t="s">
        <v>100</v>
      </c>
      <c r="D138" s="10" t="s">
        <v>138</v>
      </c>
      <c r="E138" s="11"/>
      <c r="F138" s="11"/>
      <c r="G138" s="11">
        <v>63</v>
      </c>
      <c r="H138" s="13">
        <v>30</v>
      </c>
      <c r="I138" s="14"/>
      <c r="J138" s="11"/>
      <c r="K138" s="11"/>
      <c r="L138" s="11"/>
      <c r="M138" s="11"/>
      <c r="N138" s="10">
        <f t="shared" si="4"/>
        <v>10119.199999999997</v>
      </c>
    </row>
    <row r="139" spans="2:14">
      <c r="B139" s="11">
        <f t="shared" si="5"/>
        <v>134</v>
      </c>
      <c r="C139" s="10" t="s">
        <v>138</v>
      </c>
      <c r="D139" s="10" t="s">
        <v>139</v>
      </c>
      <c r="E139" s="11"/>
      <c r="F139" s="11"/>
      <c r="G139" s="11">
        <v>63</v>
      </c>
      <c r="H139" s="13">
        <v>73.2</v>
      </c>
      <c r="I139" s="14"/>
      <c r="J139" s="11"/>
      <c r="K139" s="11"/>
      <c r="L139" s="11"/>
      <c r="M139" s="11"/>
      <c r="N139" s="10">
        <f t="shared" si="4"/>
        <v>10192.399999999998</v>
      </c>
    </row>
    <row r="140" spans="2:14">
      <c r="B140" s="11">
        <f t="shared" si="5"/>
        <v>135</v>
      </c>
      <c r="C140" s="10" t="s">
        <v>140</v>
      </c>
      <c r="D140" s="10" t="s">
        <v>86</v>
      </c>
      <c r="E140" s="11"/>
      <c r="F140" s="11"/>
      <c r="G140" s="11">
        <v>63</v>
      </c>
      <c r="H140" s="13">
        <v>54.5</v>
      </c>
      <c r="I140" s="14"/>
      <c r="J140" s="11"/>
      <c r="K140" s="11"/>
      <c r="L140" s="11"/>
      <c r="M140" s="11"/>
      <c r="N140" s="10">
        <f t="shared" si="4"/>
        <v>10246.899999999998</v>
      </c>
    </row>
    <row r="141" spans="2:14">
      <c r="B141" s="11">
        <f t="shared" si="5"/>
        <v>136</v>
      </c>
      <c r="C141" s="10" t="s">
        <v>86</v>
      </c>
      <c r="D141" s="10" t="s">
        <v>89</v>
      </c>
      <c r="E141" s="11"/>
      <c r="F141" s="11"/>
      <c r="G141" s="11">
        <v>63</v>
      </c>
      <c r="H141" s="13">
        <v>24.8</v>
      </c>
      <c r="I141" s="14"/>
      <c r="J141" s="11"/>
      <c r="K141" s="11"/>
      <c r="L141" s="11"/>
      <c r="M141" s="11"/>
      <c r="N141" s="10">
        <f t="shared" si="4"/>
        <v>10271.699999999997</v>
      </c>
    </row>
    <row r="142" spans="2:14">
      <c r="B142" s="11">
        <f t="shared" si="5"/>
        <v>137</v>
      </c>
      <c r="C142" s="10" t="s">
        <v>89</v>
      </c>
      <c r="D142" s="10" t="s">
        <v>141</v>
      </c>
      <c r="E142" s="11"/>
      <c r="F142" s="11"/>
      <c r="G142" s="11">
        <v>63</v>
      </c>
      <c r="H142" s="13">
        <v>18.2</v>
      </c>
      <c r="I142" s="14"/>
      <c r="J142" s="11"/>
      <c r="K142" s="11"/>
      <c r="L142" s="11"/>
      <c r="M142" s="11"/>
      <c r="N142" s="10">
        <f t="shared" si="4"/>
        <v>10289.899999999998</v>
      </c>
    </row>
    <row r="143" spans="2:14">
      <c r="B143" s="11">
        <f t="shared" si="5"/>
        <v>138</v>
      </c>
      <c r="C143" s="10" t="s">
        <v>141</v>
      </c>
      <c r="D143" s="10" t="s">
        <v>142</v>
      </c>
      <c r="E143" s="11"/>
      <c r="F143" s="11"/>
      <c r="G143" s="11">
        <v>63</v>
      </c>
      <c r="H143" s="13">
        <v>68</v>
      </c>
      <c r="I143" s="14"/>
      <c r="J143" s="11"/>
      <c r="K143" s="11"/>
      <c r="L143" s="11"/>
      <c r="M143" s="11"/>
      <c r="N143" s="10">
        <f t="shared" si="4"/>
        <v>10357.899999999998</v>
      </c>
    </row>
    <row r="144" spans="2:14">
      <c r="B144" s="11">
        <f t="shared" si="5"/>
        <v>139</v>
      </c>
      <c r="C144" s="10" t="s">
        <v>141</v>
      </c>
      <c r="D144" s="10" t="s">
        <v>143</v>
      </c>
      <c r="E144" s="11"/>
      <c r="F144" s="11"/>
      <c r="G144" s="11">
        <v>63</v>
      </c>
      <c r="H144" s="13">
        <v>337.8</v>
      </c>
      <c r="I144" s="14"/>
      <c r="J144" s="11"/>
      <c r="K144" s="11"/>
      <c r="L144" s="11"/>
      <c r="M144" s="11"/>
      <c r="N144" s="10">
        <f t="shared" si="4"/>
        <v>10695.699999999997</v>
      </c>
    </row>
    <row r="145" spans="2:14">
      <c r="B145" s="11">
        <f t="shared" si="5"/>
        <v>140</v>
      </c>
      <c r="C145" s="10" t="s">
        <v>142</v>
      </c>
      <c r="D145" s="10" t="s">
        <v>144</v>
      </c>
      <c r="E145" s="11"/>
      <c r="F145" s="11"/>
      <c r="G145" s="11">
        <v>63</v>
      </c>
      <c r="H145" s="13">
        <v>43.8</v>
      </c>
      <c r="I145" s="14"/>
      <c r="J145" s="11"/>
      <c r="K145" s="11"/>
      <c r="L145" s="11"/>
      <c r="M145" s="11"/>
      <c r="N145" s="10">
        <f t="shared" si="4"/>
        <v>10739.499999999996</v>
      </c>
    </row>
    <row r="146" spans="2:14">
      <c r="B146" s="11">
        <f t="shared" si="5"/>
        <v>141</v>
      </c>
      <c r="C146" s="10" t="s">
        <v>144</v>
      </c>
      <c r="D146" s="10" t="s">
        <v>145</v>
      </c>
      <c r="E146" s="11"/>
      <c r="F146" s="11"/>
      <c r="G146" s="11">
        <v>63</v>
      </c>
      <c r="H146" s="13">
        <v>47</v>
      </c>
      <c r="I146" s="14"/>
      <c r="J146" s="11"/>
      <c r="K146" s="11"/>
      <c r="L146" s="11"/>
      <c r="M146" s="11"/>
      <c r="N146" s="10">
        <f t="shared" si="4"/>
        <v>10786.499999999996</v>
      </c>
    </row>
    <row r="147" spans="2:14">
      <c r="B147" s="11">
        <f t="shared" si="5"/>
        <v>142</v>
      </c>
      <c r="C147" s="10" t="s">
        <v>145</v>
      </c>
      <c r="D147" s="10" t="s">
        <v>146</v>
      </c>
      <c r="E147" s="11"/>
      <c r="F147" s="11"/>
      <c r="G147" s="11">
        <v>63</v>
      </c>
      <c r="H147" s="13">
        <v>41</v>
      </c>
      <c r="I147" s="14"/>
      <c r="J147" s="11"/>
      <c r="K147" s="11"/>
      <c r="L147" s="11"/>
      <c r="M147" s="11"/>
      <c r="N147" s="10">
        <f t="shared" si="4"/>
        <v>10827.499999999996</v>
      </c>
    </row>
    <row r="148" spans="2:14">
      <c r="B148" s="11">
        <f t="shared" si="5"/>
        <v>143</v>
      </c>
      <c r="C148" s="10" t="s">
        <v>145</v>
      </c>
      <c r="D148" s="10" t="s">
        <v>147</v>
      </c>
      <c r="E148" s="11"/>
      <c r="F148" s="11"/>
      <c r="G148" s="11">
        <v>63</v>
      </c>
      <c r="H148" s="13">
        <v>55</v>
      </c>
      <c r="I148" s="14"/>
      <c r="J148" s="11"/>
      <c r="K148" s="11"/>
      <c r="L148" s="11"/>
      <c r="M148" s="11"/>
      <c r="N148" s="10">
        <f t="shared" si="4"/>
        <v>10882.499999999996</v>
      </c>
    </row>
    <row r="149" spans="2:14">
      <c r="B149" s="11">
        <f t="shared" si="5"/>
        <v>144</v>
      </c>
      <c r="C149" s="10" t="s">
        <v>147</v>
      </c>
      <c r="D149" s="10" t="s">
        <v>148</v>
      </c>
      <c r="E149" s="11"/>
      <c r="F149" s="11"/>
      <c r="G149" s="11">
        <v>63</v>
      </c>
      <c r="H149" s="13">
        <v>8</v>
      </c>
      <c r="I149" s="14"/>
      <c r="J149" s="11"/>
      <c r="K149" s="11"/>
      <c r="L149" s="11"/>
      <c r="M149" s="11"/>
      <c r="N149" s="10">
        <f t="shared" si="4"/>
        <v>10890.499999999996</v>
      </c>
    </row>
    <row r="150" spans="2:14">
      <c r="B150" s="11">
        <f t="shared" si="5"/>
        <v>145</v>
      </c>
      <c r="C150" s="10" t="s">
        <v>148</v>
      </c>
      <c r="D150" s="10" t="s">
        <v>149</v>
      </c>
      <c r="E150" s="11"/>
      <c r="F150" s="11"/>
      <c r="G150" s="11">
        <v>63</v>
      </c>
      <c r="H150" s="13">
        <v>18.3</v>
      </c>
      <c r="I150" s="14"/>
      <c r="J150" s="11"/>
      <c r="K150" s="11"/>
      <c r="L150" s="11"/>
      <c r="M150" s="11"/>
      <c r="N150" s="10">
        <f t="shared" si="4"/>
        <v>10908.799999999996</v>
      </c>
    </row>
    <row r="151" spans="2:14">
      <c r="B151" s="11">
        <f t="shared" si="5"/>
        <v>146</v>
      </c>
      <c r="C151" s="10" t="s">
        <v>148</v>
      </c>
      <c r="D151" s="10" t="s">
        <v>150</v>
      </c>
      <c r="E151" s="11"/>
      <c r="F151" s="11"/>
      <c r="G151" s="11">
        <v>63</v>
      </c>
      <c r="H151" s="13">
        <v>56.6</v>
      </c>
      <c r="I151" s="14"/>
      <c r="J151" s="11"/>
      <c r="K151" s="11"/>
      <c r="L151" s="11"/>
      <c r="M151" s="11"/>
      <c r="N151" s="10">
        <f t="shared" si="4"/>
        <v>10965.399999999996</v>
      </c>
    </row>
    <row r="152" spans="2:14">
      <c r="B152" s="11">
        <f t="shared" si="5"/>
        <v>147</v>
      </c>
      <c r="C152" s="10" t="s">
        <v>144</v>
      </c>
      <c r="D152" s="10" t="s">
        <v>150</v>
      </c>
      <c r="E152" s="11"/>
      <c r="F152" s="11"/>
      <c r="G152" s="11">
        <v>63</v>
      </c>
      <c r="H152" s="13">
        <v>82.9</v>
      </c>
      <c r="I152" s="14"/>
      <c r="J152" s="11"/>
      <c r="K152" s="11"/>
      <c r="L152" s="11"/>
      <c r="M152" s="11"/>
      <c r="N152" s="10">
        <f t="shared" si="4"/>
        <v>11048.299999999996</v>
      </c>
    </row>
    <row r="153" spans="2:14">
      <c r="B153" s="11">
        <f t="shared" si="5"/>
        <v>148</v>
      </c>
      <c r="C153" s="10" t="s">
        <v>150</v>
      </c>
      <c r="D153" s="10" t="s">
        <v>151</v>
      </c>
      <c r="E153" s="11"/>
      <c r="F153" s="11"/>
      <c r="G153" s="11">
        <v>63</v>
      </c>
      <c r="H153" s="13">
        <v>42.6</v>
      </c>
      <c r="I153" s="14"/>
      <c r="J153" s="11"/>
      <c r="K153" s="11"/>
      <c r="L153" s="11"/>
      <c r="M153" s="11"/>
      <c r="N153" s="10">
        <f t="shared" si="4"/>
        <v>11090.899999999996</v>
      </c>
    </row>
    <row r="154" spans="2:14">
      <c r="B154" s="11">
        <f t="shared" si="5"/>
        <v>149</v>
      </c>
      <c r="C154" s="10" t="s">
        <v>150</v>
      </c>
      <c r="D154" s="10" t="s">
        <v>152</v>
      </c>
      <c r="E154" s="11"/>
      <c r="F154" s="11"/>
      <c r="G154" s="11">
        <v>63</v>
      </c>
      <c r="H154" s="13">
        <v>142</v>
      </c>
      <c r="I154" s="14"/>
      <c r="J154" s="11"/>
      <c r="K154" s="11"/>
      <c r="L154" s="11"/>
      <c r="M154" s="11"/>
      <c r="N154" s="10">
        <f t="shared" si="4"/>
        <v>11232.899999999996</v>
      </c>
    </row>
    <row r="155" spans="2:14">
      <c r="B155" s="11">
        <f t="shared" si="5"/>
        <v>150</v>
      </c>
      <c r="C155" s="11" t="s">
        <v>153</v>
      </c>
      <c r="D155" s="11" t="s">
        <v>154</v>
      </c>
      <c r="E155" s="11"/>
      <c r="F155" s="11"/>
      <c r="G155" s="11">
        <v>63</v>
      </c>
      <c r="H155" s="13">
        <v>114</v>
      </c>
      <c r="I155" s="14"/>
      <c r="J155" s="11"/>
      <c r="K155" s="11"/>
      <c r="L155" s="11"/>
      <c r="M155" s="11"/>
      <c r="N155" s="10">
        <f t="shared" si="4"/>
        <v>11346.899999999996</v>
      </c>
    </row>
    <row r="156" spans="2:14">
      <c r="B156" s="11">
        <f t="shared" si="5"/>
        <v>151</v>
      </c>
      <c r="C156" s="11" t="s">
        <v>154</v>
      </c>
      <c r="D156" s="11" t="s">
        <v>155</v>
      </c>
      <c r="E156" s="11"/>
      <c r="F156" s="11"/>
      <c r="G156" s="11">
        <v>63</v>
      </c>
      <c r="H156" s="13">
        <v>33.6</v>
      </c>
      <c r="I156" s="14"/>
      <c r="J156" s="11"/>
      <c r="K156" s="11"/>
      <c r="L156" s="11"/>
      <c r="M156" s="11"/>
      <c r="N156" s="10">
        <f t="shared" si="4"/>
        <v>11380.499999999996</v>
      </c>
    </row>
    <row r="157" spans="2:14">
      <c r="B157" s="11">
        <f t="shared" si="5"/>
        <v>152</v>
      </c>
      <c r="C157" s="11" t="s">
        <v>155</v>
      </c>
      <c r="D157" s="11" t="s">
        <v>156</v>
      </c>
      <c r="E157" s="11"/>
      <c r="F157" s="11"/>
      <c r="G157" s="11">
        <v>63</v>
      </c>
      <c r="H157" s="13">
        <v>14.7</v>
      </c>
      <c r="I157" s="14"/>
      <c r="J157" s="11"/>
      <c r="K157" s="11"/>
      <c r="L157" s="11"/>
      <c r="M157" s="11"/>
      <c r="N157" s="10">
        <f t="shared" si="4"/>
        <v>11395.199999999997</v>
      </c>
    </row>
    <row r="158" spans="2:14">
      <c r="B158" s="11">
        <f t="shared" si="5"/>
        <v>153</v>
      </c>
      <c r="C158" s="11" t="s">
        <v>156</v>
      </c>
      <c r="D158" s="11" t="s">
        <v>157</v>
      </c>
      <c r="E158" s="11"/>
      <c r="F158" s="11"/>
      <c r="G158" s="11">
        <v>63</v>
      </c>
      <c r="H158" s="13">
        <v>44.1</v>
      </c>
      <c r="I158" s="14"/>
      <c r="J158" s="11"/>
      <c r="K158" s="11"/>
      <c r="L158" s="11"/>
      <c r="M158" s="11"/>
      <c r="N158" s="10">
        <f t="shared" si="4"/>
        <v>11439.299999999997</v>
      </c>
    </row>
    <row r="159" spans="2:14">
      <c r="B159" s="11">
        <f t="shared" si="5"/>
        <v>154</v>
      </c>
      <c r="C159" s="11" t="s">
        <v>157</v>
      </c>
      <c r="D159" s="11" t="s">
        <v>63</v>
      </c>
      <c r="E159" s="11"/>
      <c r="F159" s="11"/>
      <c r="G159" s="11">
        <v>63</v>
      </c>
      <c r="H159" s="13">
        <v>200</v>
      </c>
      <c r="I159" s="14"/>
      <c r="J159" s="11"/>
      <c r="K159" s="11"/>
      <c r="L159" s="11"/>
      <c r="M159" s="11"/>
      <c r="N159" s="10">
        <f t="shared" si="4"/>
        <v>11639.299999999997</v>
      </c>
    </row>
    <row r="160" spans="2:14">
      <c r="B160" s="11">
        <f t="shared" si="5"/>
        <v>155</v>
      </c>
      <c r="C160" s="11" t="s">
        <v>63</v>
      </c>
      <c r="D160" s="11" t="s">
        <v>51</v>
      </c>
      <c r="E160" s="11"/>
      <c r="F160" s="11"/>
      <c r="G160" s="11">
        <v>63</v>
      </c>
      <c r="H160" s="13">
        <v>81.599999999999994</v>
      </c>
      <c r="I160" s="14"/>
      <c r="J160" s="11"/>
      <c r="K160" s="11"/>
      <c r="L160" s="11"/>
      <c r="M160" s="11"/>
      <c r="N160" s="10">
        <f t="shared" si="4"/>
        <v>11720.899999999998</v>
      </c>
    </row>
    <row r="161" spans="2:14">
      <c r="B161" s="11">
        <f t="shared" si="5"/>
        <v>156</v>
      </c>
      <c r="C161" s="11" t="s">
        <v>63</v>
      </c>
      <c r="D161" s="11" t="s">
        <v>62</v>
      </c>
      <c r="E161" s="11"/>
      <c r="F161" s="11"/>
      <c r="G161" s="11">
        <v>63</v>
      </c>
      <c r="H161" s="13">
        <v>138.5</v>
      </c>
      <c r="I161" s="14"/>
      <c r="J161" s="11"/>
      <c r="K161" s="11"/>
      <c r="L161" s="11"/>
      <c r="M161" s="11"/>
      <c r="N161" s="10">
        <f t="shared" si="4"/>
        <v>11859.399999999998</v>
      </c>
    </row>
    <row r="162" spans="2:14">
      <c r="B162" s="11">
        <f t="shared" si="5"/>
        <v>157</v>
      </c>
      <c r="C162" s="11" t="s">
        <v>62</v>
      </c>
      <c r="D162" s="11" t="s">
        <v>158</v>
      </c>
      <c r="E162" s="11"/>
      <c r="F162" s="11"/>
      <c r="G162" s="11">
        <v>63</v>
      </c>
      <c r="H162" s="13">
        <v>52</v>
      </c>
      <c r="I162" s="14"/>
      <c r="J162" s="11"/>
      <c r="K162" s="11"/>
      <c r="L162" s="11"/>
      <c r="M162" s="11"/>
      <c r="N162" s="10">
        <f t="shared" si="4"/>
        <v>11911.399999999998</v>
      </c>
    </row>
    <row r="163" spans="2:14">
      <c r="B163" s="11">
        <f t="shared" si="5"/>
        <v>158</v>
      </c>
      <c r="C163" s="11" t="s">
        <v>158</v>
      </c>
      <c r="D163" s="11" t="s">
        <v>61</v>
      </c>
      <c r="E163" s="11"/>
      <c r="F163" s="11"/>
      <c r="G163" s="11">
        <v>63</v>
      </c>
      <c r="H163" s="13">
        <v>56</v>
      </c>
      <c r="I163" s="14"/>
      <c r="J163" s="11"/>
      <c r="K163" s="11"/>
      <c r="L163" s="11"/>
      <c r="M163" s="11"/>
      <c r="N163" s="10">
        <f t="shared" si="4"/>
        <v>11967.399999999998</v>
      </c>
    </row>
    <row r="164" spans="2:14">
      <c r="B164" s="11">
        <f t="shared" si="5"/>
        <v>159</v>
      </c>
      <c r="C164" s="11" t="s">
        <v>61</v>
      </c>
      <c r="D164" s="11" t="s">
        <v>60</v>
      </c>
      <c r="E164" s="11"/>
      <c r="F164" s="11"/>
      <c r="G164" s="11">
        <v>63</v>
      </c>
      <c r="H164" s="13">
        <v>112</v>
      </c>
      <c r="I164" s="14"/>
      <c r="J164" s="11"/>
      <c r="K164" s="11"/>
      <c r="L164" s="11"/>
      <c r="M164" s="11"/>
      <c r="N164" s="10">
        <f t="shared" si="4"/>
        <v>12079.399999999998</v>
      </c>
    </row>
    <row r="165" spans="2:14">
      <c r="B165" s="11">
        <f t="shared" si="5"/>
        <v>160</v>
      </c>
      <c r="C165" s="11" t="s">
        <v>51</v>
      </c>
      <c r="D165" s="11" t="s">
        <v>64</v>
      </c>
      <c r="E165" s="11"/>
      <c r="F165" s="11"/>
      <c r="G165" s="11">
        <v>63</v>
      </c>
      <c r="H165" s="13">
        <v>74.7</v>
      </c>
      <c r="I165" s="14"/>
      <c r="J165" s="11"/>
      <c r="K165" s="11"/>
      <c r="L165" s="11"/>
      <c r="M165" s="11"/>
      <c r="N165" s="10">
        <f t="shared" si="4"/>
        <v>12154.099999999999</v>
      </c>
    </row>
    <row r="166" spans="2:14">
      <c r="B166" s="11">
        <f t="shared" si="5"/>
        <v>161</v>
      </c>
      <c r="C166" s="11" t="s">
        <v>64</v>
      </c>
      <c r="D166" s="11" t="s">
        <v>65</v>
      </c>
      <c r="E166" s="11"/>
      <c r="F166" s="11"/>
      <c r="G166" s="11">
        <v>63</v>
      </c>
      <c r="H166" s="13">
        <v>50.9</v>
      </c>
      <c r="I166" s="14"/>
      <c r="J166" s="11"/>
      <c r="K166" s="11"/>
      <c r="L166" s="11"/>
      <c r="M166" s="11"/>
      <c r="N166" s="10">
        <f t="shared" si="4"/>
        <v>12204.999999999998</v>
      </c>
    </row>
    <row r="167" spans="2:14">
      <c r="B167" s="11">
        <f t="shared" si="5"/>
        <v>162</v>
      </c>
      <c r="C167" s="11" t="s">
        <v>65</v>
      </c>
      <c r="D167" s="11" t="s">
        <v>66</v>
      </c>
      <c r="E167" s="11"/>
      <c r="F167" s="11"/>
      <c r="G167" s="11">
        <v>63</v>
      </c>
      <c r="H167" s="13">
        <v>175</v>
      </c>
      <c r="I167" s="14"/>
      <c r="J167" s="11"/>
      <c r="K167" s="11"/>
      <c r="L167" s="11"/>
      <c r="M167" s="11"/>
      <c r="N167" s="10">
        <f t="shared" si="4"/>
        <v>12379.999999999998</v>
      </c>
    </row>
    <row r="168" spans="2:14">
      <c r="B168" s="11">
        <f t="shared" si="5"/>
        <v>163</v>
      </c>
      <c r="C168" s="11" t="s">
        <v>66</v>
      </c>
      <c r="D168" s="11" t="s">
        <v>67</v>
      </c>
      <c r="E168" s="11"/>
      <c r="F168" s="11"/>
      <c r="G168" s="11">
        <v>63</v>
      </c>
      <c r="H168" s="13">
        <v>60.5</v>
      </c>
      <c r="I168" s="14"/>
      <c r="J168" s="11"/>
      <c r="K168" s="11"/>
      <c r="L168" s="11"/>
      <c r="M168" s="11"/>
      <c r="N168" s="10">
        <f t="shared" si="4"/>
        <v>12440.499999999998</v>
      </c>
    </row>
    <row r="169" spans="2:14">
      <c r="B169" s="11">
        <f t="shared" si="5"/>
        <v>164</v>
      </c>
      <c r="C169" s="11" t="s">
        <v>66</v>
      </c>
      <c r="D169" s="11" t="s">
        <v>159</v>
      </c>
      <c r="E169" s="11"/>
      <c r="F169" s="11"/>
      <c r="G169" s="11">
        <v>63</v>
      </c>
      <c r="H169" s="13">
        <v>233.4</v>
      </c>
      <c r="I169" s="14"/>
      <c r="J169" s="11"/>
      <c r="K169" s="11"/>
      <c r="L169" s="11"/>
      <c r="M169" s="11"/>
      <c r="N169" s="10">
        <f t="shared" si="4"/>
        <v>12673.899999999998</v>
      </c>
    </row>
    <row r="170" spans="2:14">
      <c r="B170" s="11">
        <f t="shared" si="5"/>
        <v>165</v>
      </c>
      <c r="C170" s="11" t="s">
        <v>65</v>
      </c>
      <c r="D170" s="11" t="s">
        <v>160</v>
      </c>
      <c r="E170" s="11"/>
      <c r="F170" s="11"/>
      <c r="G170" s="11">
        <v>63</v>
      </c>
      <c r="H170" s="13">
        <v>82.6</v>
      </c>
      <c r="I170" s="14"/>
      <c r="J170" s="11"/>
      <c r="K170" s="11"/>
      <c r="L170" s="11"/>
      <c r="M170" s="11"/>
      <c r="N170" s="10">
        <f t="shared" si="4"/>
        <v>12756.499999999998</v>
      </c>
    </row>
    <row r="171" spans="2:14">
      <c r="B171" s="11">
        <f t="shared" si="5"/>
        <v>166</v>
      </c>
      <c r="C171" s="11" t="s">
        <v>160</v>
      </c>
      <c r="D171" s="11" t="s">
        <v>161</v>
      </c>
      <c r="E171" s="11"/>
      <c r="F171" s="11"/>
      <c r="G171" s="11">
        <v>63</v>
      </c>
      <c r="H171" s="13">
        <v>394.2</v>
      </c>
      <c r="I171" s="14"/>
      <c r="J171" s="11"/>
      <c r="K171" s="11"/>
      <c r="L171" s="11"/>
      <c r="M171" s="11"/>
      <c r="N171" s="10">
        <f t="shared" si="4"/>
        <v>13150.699999999999</v>
      </c>
    </row>
    <row r="172" spans="2:14">
      <c r="B172" s="11">
        <f t="shared" si="5"/>
        <v>167</v>
      </c>
      <c r="C172" s="11" t="s">
        <v>54</v>
      </c>
      <c r="D172" s="11" t="s">
        <v>162</v>
      </c>
      <c r="E172" s="11"/>
      <c r="F172" s="11"/>
      <c r="G172" s="11">
        <v>63</v>
      </c>
      <c r="H172" s="13">
        <v>63.9</v>
      </c>
      <c r="I172" s="14"/>
      <c r="J172" s="11"/>
      <c r="K172" s="11"/>
      <c r="L172" s="11"/>
      <c r="M172" s="11"/>
      <c r="N172" s="10">
        <f t="shared" si="4"/>
        <v>13214.599999999999</v>
      </c>
    </row>
    <row r="173" spans="2:14">
      <c r="B173" s="11">
        <f t="shared" si="5"/>
        <v>168</v>
      </c>
      <c r="C173" s="11" t="s">
        <v>162</v>
      </c>
      <c r="D173" s="11" t="s">
        <v>163</v>
      </c>
      <c r="E173" s="11" t="s">
        <v>164</v>
      </c>
      <c r="F173" s="11">
        <v>0.46</v>
      </c>
      <c r="G173" s="11">
        <v>63</v>
      </c>
      <c r="H173" s="13">
        <v>144.4</v>
      </c>
      <c r="I173" s="14"/>
      <c r="J173" s="11"/>
      <c r="K173" s="11"/>
      <c r="L173" s="11"/>
      <c r="M173" s="11"/>
      <c r="N173" s="10">
        <f t="shared" si="4"/>
        <v>13358.999999999998</v>
      </c>
    </row>
    <row r="174" spans="2:14">
      <c r="B174" s="11">
        <f t="shared" si="5"/>
        <v>169</v>
      </c>
      <c r="C174" s="11" t="s">
        <v>163</v>
      </c>
      <c r="D174" s="11" t="s">
        <v>165</v>
      </c>
      <c r="E174" s="11"/>
      <c r="F174" s="11"/>
      <c r="G174" s="11">
        <v>63</v>
      </c>
      <c r="H174" s="13">
        <v>58.7</v>
      </c>
      <c r="I174" s="14"/>
      <c r="J174" s="11"/>
      <c r="K174" s="11"/>
      <c r="L174" s="11"/>
      <c r="M174" s="11"/>
      <c r="N174" s="10">
        <f t="shared" si="4"/>
        <v>13417.699999999999</v>
      </c>
    </row>
    <row r="175" spans="2:14">
      <c r="B175" s="11">
        <f t="shared" si="5"/>
        <v>170</v>
      </c>
      <c r="C175" s="11" t="s">
        <v>163</v>
      </c>
      <c r="D175" s="11" t="s">
        <v>166</v>
      </c>
      <c r="E175" s="11"/>
      <c r="F175" s="11"/>
      <c r="G175" s="11">
        <v>63</v>
      </c>
      <c r="H175" s="13">
        <v>35.200000000000003</v>
      </c>
      <c r="I175" s="14"/>
      <c r="J175" s="11"/>
      <c r="K175" s="11"/>
      <c r="L175" s="11"/>
      <c r="M175" s="11"/>
      <c r="N175" s="10">
        <f t="shared" si="4"/>
        <v>13452.9</v>
      </c>
    </row>
    <row r="176" spans="2:14">
      <c r="B176" s="11">
        <f t="shared" si="5"/>
        <v>171</v>
      </c>
      <c r="C176" s="11" t="s">
        <v>166</v>
      </c>
      <c r="D176" s="11">
        <v>12</v>
      </c>
      <c r="E176" s="11"/>
      <c r="F176" s="11"/>
      <c r="G176" s="11">
        <v>63</v>
      </c>
      <c r="H176" s="13">
        <v>9.1999999999999993</v>
      </c>
      <c r="I176" s="14"/>
      <c r="J176" s="11"/>
      <c r="K176" s="11"/>
      <c r="L176" s="11"/>
      <c r="M176" s="11"/>
      <c r="N176" s="10">
        <f t="shared" si="4"/>
        <v>13462.1</v>
      </c>
    </row>
    <row r="177" spans="2:14">
      <c r="B177" s="11">
        <f t="shared" si="5"/>
        <v>172</v>
      </c>
      <c r="C177" s="11" t="s">
        <v>166</v>
      </c>
      <c r="D177" s="11" t="s">
        <v>167</v>
      </c>
      <c r="E177" s="11"/>
      <c r="F177" s="11"/>
      <c r="G177" s="11">
        <v>63</v>
      </c>
      <c r="H177" s="13">
        <v>7.9</v>
      </c>
      <c r="I177" s="14"/>
      <c r="J177" s="11"/>
      <c r="K177" s="11"/>
      <c r="L177" s="11"/>
      <c r="M177" s="11"/>
      <c r="N177" s="10">
        <f t="shared" si="4"/>
        <v>13470</v>
      </c>
    </row>
    <row r="178" spans="2:14">
      <c r="B178" s="11">
        <f t="shared" si="5"/>
        <v>173</v>
      </c>
      <c r="C178" s="11" t="s">
        <v>162</v>
      </c>
      <c r="D178" s="11" t="s">
        <v>168</v>
      </c>
      <c r="E178" s="11"/>
      <c r="F178" s="11"/>
      <c r="G178" s="11">
        <v>63</v>
      </c>
      <c r="H178" s="13">
        <v>193.4</v>
      </c>
      <c r="I178" s="14"/>
      <c r="J178" s="11"/>
      <c r="K178" s="11"/>
      <c r="L178" s="11"/>
      <c r="M178" s="11"/>
      <c r="N178" s="10">
        <f t="shared" si="4"/>
        <v>13663.4</v>
      </c>
    </row>
    <row r="179" spans="2:14">
      <c r="B179" s="11">
        <f t="shared" si="5"/>
        <v>174</v>
      </c>
      <c r="C179" s="11" t="s">
        <v>168</v>
      </c>
      <c r="D179" s="11" t="s">
        <v>169</v>
      </c>
      <c r="E179" s="11"/>
      <c r="F179" s="11"/>
      <c r="G179" s="11">
        <v>63</v>
      </c>
      <c r="H179" s="13">
        <v>183.9</v>
      </c>
      <c r="I179" s="14"/>
      <c r="J179" s="11"/>
      <c r="K179" s="11"/>
      <c r="L179" s="11"/>
      <c r="M179" s="11"/>
      <c r="N179" s="10">
        <f t="shared" si="4"/>
        <v>13847.3</v>
      </c>
    </row>
    <row r="180" spans="2:14">
      <c r="B180" s="11">
        <f t="shared" si="5"/>
        <v>175</v>
      </c>
      <c r="C180" s="11" t="s">
        <v>169</v>
      </c>
      <c r="D180" s="11" t="s">
        <v>170</v>
      </c>
      <c r="E180" s="11"/>
      <c r="F180" s="11"/>
      <c r="G180" s="11">
        <v>63</v>
      </c>
      <c r="H180" s="13">
        <v>55</v>
      </c>
      <c r="I180" s="14"/>
      <c r="J180" s="11"/>
      <c r="K180" s="11"/>
      <c r="L180" s="11"/>
      <c r="M180" s="11"/>
      <c r="N180" s="10">
        <f t="shared" si="4"/>
        <v>13902.3</v>
      </c>
    </row>
    <row r="181" spans="2:14">
      <c r="B181" s="11">
        <f t="shared" si="5"/>
        <v>176</v>
      </c>
      <c r="C181" s="11" t="s">
        <v>170</v>
      </c>
      <c r="D181" s="11" t="s">
        <v>171</v>
      </c>
      <c r="E181" s="11"/>
      <c r="F181" s="11"/>
      <c r="G181" s="11">
        <v>63</v>
      </c>
      <c r="H181" s="13">
        <v>63.5</v>
      </c>
      <c r="I181" s="14"/>
      <c r="J181" s="11"/>
      <c r="K181" s="11"/>
      <c r="L181" s="11"/>
      <c r="M181" s="11"/>
      <c r="N181" s="10">
        <f t="shared" si="4"/>
        <v>13965.8</v>
      </c>
    </row>
    <row r="182" spans="2:14">
      <c r="B182" s="11">
        <f t="shared" si="5"/>
        <v>177</v>
      </c>
      <c r="C182" s="11" t="s">
        <v>172</v>
      </c>
      <c r="D182" s="11" t="s">
        <v>173</v>
      </c>
      <c r="E182" s="11"/>
      <c r="F182" s="11"/>
      <c r="G182" s="11">
        <v>63</v>
      </c>
      <c r="H182" s="12">
        <v>82.2</v>
      </c>
      <c r="I182" s="12"/>
      <c r="J182" s="11"/>
      <c r="K182" s="11"/>
      <c r="L182" s="11"/>
      <c r="M182" s="11"/>
      <c r="N182" s="10">
        <f t="shared" si="4"/>
        <v>14048</v>
      </c>
    </row>
    <row r="183" spans="2:14">
      <c r="B183" s="11">
        <f t="shared" si="5"/>
        <v>178</v>
      </c>
      <c r="C183" s="11" t="s">
        <v>173</v>
      </c>
      <c r="D183" s="11" t="s">
        <v>174</v>
      </c>
      <c r="E183" s="11"/>
      <c r="F183" s="11"/>
      <c r="G183" s="11">
        <v>63</v>
      </c>
      <c r="H183" s="12">
        <v>117.7</v>
      </c>
      <c r="I183" s="12"/>
      <c r="J183" s="11"/>
      <c r="K183" s="11"/>
      <c r="L183" s="11"/>
      <c r="M183" s="11"/>
      <c r="N183" s="10">
        <f t="shared" si="4"/>
        <v>14165.7</v>
      </c>
    </row>
    <row r="184" spans="2:14">
      <c r="B184" s="11">
        <f t="shared" si="5"/>
        <v>179</v>
      </c>
      <c r="C184" s="11" t="s">
        <v>174</v>
      </c>
      <c r="D184" s="11" t="s">
        <v>175</v>
      </c>
      <c r="E184" s="11"/>
      <c r="F184" s="11"/>
      <c r="G184" s="11">
        <v>63</v>
      </c>
      <c r="H184" s="12">
        <v>42</v>
      </c>
      <c r="I184" s="12"/>
      <c r="J184" s="11"/>
      <c r="K184" s="11"/>
      <c r="L184" s="11"/>
      <c r="M184" s="11"/>
      <c r="N184" s="10">
        <f t="shared" si="4"/>
        <v>14207.7</v>
      </c>
    </row>
    <row r="185" spans="2:14">
      <c r="B185" s="11">
        <f t="shared" si="5"/>
        <v>180</v>
      </c>
      <c r="C185" s="11" t="s">
        <v>168</v>
      </c>
      <c r="D185" s="11" t="s">
        <v>176</v>
      </c>
      <c r="E185" s="11"/>
      <c r="F185" s="11"/>
      <c r="G185" s="11">
        <v>63</v>
      </c>
      <c r="H185" s="12">
        <v>118</v>
      </c>
      <c r="I185" s="12"/>
      <c r="J185" s="11"/>
      <c r="K185" s="11"/>
      <c r="L185" s="11"/>
      <c r="M185" s="11"/>
      <c r="N185" s="10">
        <f t="shared" si="4"/>
        <v>14325.7</v>
      </c>
    </row>
    <row r="186" spans="2:14">
      <c r="B186" s="11">
        <f t="shared" si="5"/>
        <v>181</v>
      </c>
      <c r="C186" s="11" t="s">
        <v>54</v>
      </c>
      <c r="D186" s="11" t="s">
        <v>53</v>
      </c>
      <c r="E186" s="11"/>
      <c r="F186" s="11"/>
      <c r="G186" s="11">
        <v>63</v>
      </c>
      <c r="H186" s="12">
        <v>73.2</v>
      </c>
      <c r="I186" s="12"/>
      <c r="J186" s="11"/>
      <c r="K186" s="11"/>
      <c r="L186" s="11"/>
      <c r="M186" s="11"/>
      <c r="N186" s="10">
        <f t="shared" si="4"/>
        <v>14398.900000000001</v>
      </c>
    </row>
    <row r="187" spans="2:14">
      <c r="B187" s="11">
        <f t="shared" si="5"/>
        <v>182</v>
      </c>
      <c r="C187" s="11" t="s">
        <v>53</v>
      </c>
      <c r="D187" s="11" t="s">
        <v>177</v>
      </c>
      <c r="E187" s="11"/>
      <c r="F187" s="11"/>
      <c r="G187" s="11">
        <v>63</v>
      </c>
      <c r="H187" s="12">
        <v>124.5</v>
      </c>
      <c r="I187" s="12"/>
      <c r="J187" s="11"/>
      <c r="K187" s="11"/>
      <c r="L187" s="11"/>
      <c r="M187" s="11"/>
      <c r="N187" s="10">
        <f t="shared" si="4"/>
        <v>14523.400000000001</v>
      </c>
    </row>
    <row r="188" spans="2:14">
      <c r="B188" s="11">
        <f t="shared" si="5"/>
        <v>183</v>
      </c>
      <c r="C188" s="11" t="s">
        <v>177</v>
      </c>
      <c r="D188" s="11" t="s">
        <v>52</v>
      </c>
      <c r="E188" s="11"/>
      <c r="F188" s="11"/>
      <c r="G188" s="11">
        <v>63</v>
      </c>
      <c r="H188" s="12">
        <v>97.6</v>
      </c>
      <c r="I188" s="12"/>
      <c r="J188" s="11"/>
      <c r="K188" s="11"/>
      <c r="L188" s="11"/>
      <c r="M188" s="11"/>
      <c r="N188" s="10">
        <f t="shared" si="4"/>
        <v>14621.000000000002</v>
      </c>
    </row>
    <row r="189" spans="2:14">
      <c r="B189" s="11">
        <f t="shared" si="5"/>
        <v>184</v>
      </c>
      <c r="C189" s="11" t="s">
        <v>52</v>
      </c>
      <c r="D189" s="11" t="s">
        <v>51</v>
      </c>
      <c r="E189" s="11"/>
      <c r="F189" s="11"/>
      <c r="G189" s="11">
        <v>63</v>
      </c>
      <c r="H189" s="12">
        <v>130</v>
      </c>
      <c r="I189" s="12"/>
      <c r="J189" s="11"/>
      <c r="K189" s="11"/>
      <c r="L189" s="11"/>
      <c r="M189" s="11"/>
      <c r="N189" s="10">
        <f t="shared" si="4"/>
        <v>14751.000000000002</v>
      </c>
    </row>
    <row r="190" spans="2:14">
      <c r="B190" s="11">
        <f t="shared" si="5"/>
        <v>185</v>
      </c>
      <c r="C190" s="11" t="s">
        <v>178</v>
      </c>
      <c r="D190" s="11" t="s">
        <v>179</v>
      </c>
      <c r="E190" s="11"/>
      <c r="F190" s="11"/>
      <c r="G190" s="11">
        <v>140</v>
      </c>
      <c r="H190" s="13">
        <f>24-3</f>
        <v>21</v>
      </c>
      <c r="I190" s="14"/>
      <c r="J190" s="16"/>
      <c r="K190" s="16"/>
      <c r="L190" s="16"/>
      <c r="M190" s="16"/>
      <c r="N190" s="10">
        <f t="shared" si="4"/>
        <v>14772.000000000002</v>
      </c>
    </row>
    <row r="191" spans="2:14">
      <c r="B191" s="11">
        <f t="shared" si="5"/>
        <v>186</v>
      </c>
      <c r="C191" s="11" t="s">
        <v>53</v>
      </c>
      <c r="D191" s="11" t="s">
        <v>176</v>
      </c>
      <c r="E191" s="11"/>
      <c r="F191" s="11"/>
      <c r="G191" s="11">
        <v>63</v>
      </c>
      <c r="H191" s="12">
        <v>299.3</v>
      </c>
      <c r="I191" s="12"/>
      <c r="J191" s="17"/>
      <c r="K191" s="17"/>
      <c r="L191" s="17"/>
      <c r="M191" s="17"/>
      <c r="N191" s="10">
        <f t="shared" si="4"/>
        <v>15071.300000000001</v>
      </c>
    </row>
    <row r="192" spans="2:14">
      <c r="B192" s="11">
        <f t="shared" si="5"/>
        <v>187</v>
      </c>
      <c r="C192" s="11" t="s">
        <v>176</v>
      </c>
      <c r="D192" s="11" t="s">
        <v>180</v>
      </c>
      <c r="E192" s="11"/>
      <c r="F192" s="11"/>
      <c r="G192" s="11">
        <v>63</v>
      </c>
      <c r="H192" s="13">
        <v>31</v>
      </c>
      <c r="I192" s="14"/>
      <c r="J192" s="17"/>
      <c r="K192" s="17"/>
      <c r="L192" s="17"/>
      <c r="M192" s="17"/>
      <c r="N192" s="10">
        <f t="shared" si="4"/>
        <v>15102.300000000001</v>
      </c>
    </row>
    <row r="193" spans="2:27">
      <c r="B193" s="11">
        <f t="shared" si="5"/>
        <v>188</v>
      </c>
      <c r="C193" s="11" t="s">
        <v>181</v>
      </c>
      <c r="D193" s="11" t="s">
        <v>182</v>
      </c>
      <c r="E193" s="11"/>
      <c r="F193" s="11"/>
      <c r="G193" s="11">
        <v>63</v>
      </c>
      <c r="H193" s="13">
        <v>124.9</v>
      </c>
      <c r="I193" s="14"/>
      <c r="J193" s="17"/>
      <c r="K193" s="17"/>
      <c r="L193" s="17"/>
      <c r="M193" s="17"/>
      <c r="N193" s="10">
        <f t="shared" si="4"/>
        <v>15227.2</v>
      </c>
    </row>
    <row r="194" spans="2:27">
      <c r="B194" s="11">
        <f t="shared" si="5"/>
        <v>189</v>
      </c>
      <c r="C194" s="11" t="s">
        <v>182</v>
      </c>
      <c r="D194" s="11" t="s">
        <v>183</v>
      </c>
      <c r="E194" s="11"/>
      <c r="F194" s="11"/>
      <c r="G194" s="11">
        <v>63</v>
      </c>
      <c r="H194" s="13">
        <v>40</v>
      </c>
      <c r="I194" s="14"/>
      <c r="J194" s="17"/>
      <c r="K194" s="17"/>
      <c r="L194" s="17"/>
      <c r="M194" s="17"/>
      <c r="N194" s="10">
        <f t="shared" si="4"/>
        <v>15267.2</v>
      </c>
    </row>
    <row r="195" spans="2:27">
      <c r="B195" s="11">
        <f t="shared" si="5"/>
        <v>190</v>
      </c>
      <c r="C195" s="11" t="s">
        <v>182</v>
      </c>
      <c r="D195" s="11" t="s">
        <v>184</v>
      </c>
      <c r="E195" s="11"/>
      <c r="F195" s="11"/>
      <c r="G195" s="11">
        <v>63</v>
      </c>
      <c r="H195" s="13">
        <v>53.2</v>
      </c>
      <c r="I195" s="14"/>
      <c r="J195" s="17"/>
      <c r="K195" s="17"/>
      <c r="L195" s="17"/>
      <c r="M195" s="17"/>
      <c r="N195" s="10">
        <f t="shared" si="4"/>
        <v>15320.400000000001</v>
      </c>
    </row>
    <row r="196" spans="2:27">
      <c r="B196" s="11">
        <f t="shared" si="5"/>
        <v>191</v>
      </c>
      <c r="C196" s="11" t="s">
        <v>52</v>
      </c>
      <c r="D196" s="11" t="s">
        <v>185</v>
      </c>
      <c r="E196" s="11"/>
      <c r="F196" s="11"/>
      <c r="G196" s="11">
        <v>63</v>
      </c>
      <c r="H196" s="13">
        <v>83.8</v>
      </c>
      <c r="I196" s="14"/>
      <c r="J196" s="17"/>
      <c r="K196" s="17"/>
      <c r="L196" s="17"/>
      <c r="M196" s="17"/>
      <c r="N196" s="10">
        <f t="shared" si="4"/>
        <v>15404.2</v>
      </c>
    </row>
    <row r="197" spans="2:27">
      <c r="B197" s="11">
        <f t="shared" si="5"/>
        <v>192</v>
      </c>
      <c r="C197" s="11" t="s">
        <v>185</v>
      </c>
      <c r="D197" s="11" t="s">
        <v>184</v>
      </c>
      <c r="E197" s="11"/>
      <c r="F197" s="11"/>
      <c r="G197" s="11">
        <v>63</v>
      </c>
      <c r="H197" s="13">
        <v>187.6</v>
      </c>
      <c r="I197" s="14"/>
      <c r="J197" s="17"/>
      <c r="K197" s="17"/>
      <c r="L197" s="17"/>
      <c r="M197" s="17"/>
      <c r="N197" s="10">
        <f t="shared" si="4"/>
        <v>15591.800000000001</v>
      </c>
    </row>
    <row r="198" spans="2:27">
      <c r="B198" s="11">
        <f t="shared" si="5"/>
        <v>193</v>
      </c>
      <c r="C198" s="11" t="s">
        <v>185</v>
      </c>
      <c r="D198" s="11" t="s">
        <v>172</v>
      </c>
      <c r="E198" s="11"/>
      <c r="F198" s="11"/>
      <c r="G198" s="11">
        <v>63</v>
      </c>
      <c r="H198" s="13">
        <v>54.6</v>
      </c>
      <c r="I198" s="14"/>
      <c r="J198" s="17"/>
      <c r="K198" s="17"/>
      <c r="L198" s="17"/>
      <c r="M198" s="17"/>
      <c r="N198" s="10">
        <f t="shared" si="4"/>
        <v>15646.400000000001</v>
      </c>
    </row>
    <row r="199" spans="2:27">
      <c r="B199" s="11">
        <f t="shared" si="5"/>
        <v>194</v>
      </c>
      <c r="C199" s="11" t="s">
        <v>184</v>
      </c>
      <c r="D199" s="11" t="s">
        <v>172</v>
      </c>
      <c r="E199" s="11"/>
      <c r="F199" s="11"/>
      <c r="G199" s="11">
        <v>63</v>
      </c>
      <c r="H199" s="13">
        <v>259.89999999999998</v>
      </c>
      <c r="I199" s="14"/>
      <c r="J199" s="17"/>
      <c r="K199" s="17"/>
      <c r="L199" s="17"/>
      <c r="M199" s="17"/>
      <c r="N199" s="10">
        <f t="shared" si="4"/>
        <v>15906.300000000001</v>
      </c>
    </row>
    <row r="200" spans="2:27">
      <c r="B200" s="11">
        <f t="shared" si="5"/>
        <v>195</v>
      </c>
      <c r="C200" s="11" t="s">
        <v>172</v>
      </c>
      <c r="D200" s="11" t="s">
        <v>160</v>
      </c>
      <c r="E200" s="11"/>
      <c r="F200" s="11"/>
      <c r="G200" s="11">
        <v>63</v>
      </c>
      <c r="H200" s="13">
        <v>151.1</v>
      </c>
      <c r="I200" s="14"/>
      <c r="J200" s="17"/>
      <c r="K200" s="17"/>
      <c r="L200" s="17"/>
      <c r="M200" s="17"/>
      <c r="N200" s="10">
        <f t="shared" ref="N200:N201" si="6">+N199+H200</f>
        <v>16057.400000000001</v>
      </c>
    </row>
    <row r="201" spans="2:27">
      <c r="B201" s="11">
        <f t="shared" ref="B201" si="7">1+B200</f>
        <v>196</v>
      </c>
      <c r="C201" s="11" t="s">
        <v>176</v>
      </c>
      <c r="D201" s="11" t="s">
        <v>182</v>
      </c>
      <c r="E201" s="11"/>
      <c r="F201" s="11"/>
      <c r="G201" s="11">
        <v>63</v>
      </c>
      <c r="H201" s="13">
        <v>259.89999999999998</v>
      </c>
      <c r="I201" s="14"/>
      <c r="J201" s="17"/>
      <c r="K201" s="17"/>
      <c r="L201" s="17"/>
      <c r="M201" s="17"/>
      <c r="N201" s="10">
        <f t="shared" si="6"/>
        <v>16317.300000000001</v>
      </c>
    </row>
    <row r="202" spans="2:27" ht="15.75" thickBot="1">
      <c r="B202" s="16"/>
      <c r="C202" s="17"/>
      <c r="D202" s="17"/>
      <c r="E202" s="17"/>
      <c r="F202" s="17"/>
      <c r="G202" s="17"/>
      <c r="H202" s="18"/>
      <c r="I202" s="19"/>
      <c r="J202" s="17"/>
      <c r="K202" s="17"/>
      <c r="L202" s="17"/>
      <c r="M202" s="17"/>
      <c r="N202" s="17"/>
    </row>
    <row r="203" spans="2:27">
      <c r="C203" s="20">
        <v>63</v>
      </c>
      <c r="D203" s="20">
        <v>75</v>
      </c>
      <c r="E203" s="20">
        <v>90</v>
      </c>
      <c r="F203" s="20">
        <v>110</v>
      </c>
      <c r="G203" s="20">
        <v>125</v>
      </c>
      <c r="H203" s="21">
        <v>140</v>
      </c>
      <c r="I203" s="21"/>
      <c r="J203" s="22"/>
      <c r="K203" s="22"/>
      <c r="L203" s="22"/>
      <c r="M203" s="22"/>
      <c r="N203" s="23"/>
    </row>
    <row r="204" spans="2:27">
      <c r="C204" s="11">
        <f>+SUMIF($G$6:$G$201,C203,$H$6:$I$201)</f>
        <v>14888.699999999999</v>
      </c>
      <c r="D204" s="11">
        <f>+SUMIF($G$6:$G$201,D203,$H$6:$I$201)</f>
        <v>0</v>
      </c>
      <c r="E204" s="11">
        <f>+SUMIF($G$6:$G$201,E203,$H$6:$I$201)</f>
        <v>648.20000000000005</v>
      </c>
      <c r="F204" s="11">
        <f>+SUMIF($G$6:$G$190,F203,$H$6:$I$190)</f>
        <v>384.40000000000003</v>
      </c>
      <c r="G204" s="11">
        <f>+SUMIF($G$6:$G$190,G203,$H$6:$I$190)</f>
        <v>258</v>
      </c>
      <c r="H204" s="13">
        <f>+SUMIF($G$6:$G$190,H203,$H$6:$I$190)</f>
        <v>138</v>
      </c>
      <c r="I204" s="14"/>
      <c r="J204" s="16"/>
      <c r="K204" s="16"/>
      <c r="L204" s="16"/>
      <c r="M204" s="16"/>
      <c r="N204" s="24">
        <f>+SUM(C204:I204)</f>
        <v>16317.3</v>
      </c>
    </row>
    <row r="205" spans="2:27" ht="19.5" thickBot="1">
      <c r="C205" s="25">
        <v>16542</v>
      </c>
      <c r="D205" s="25">
        <v>72</v>
      </c>
      <c r="E205" s="25">
        <v>716</v>
      </c>
      <c r="F205" s="25">
        <v>781</v>
      </c>
      <c r="G205" s="25">
        <v>258</v>
      </c>
      <c r="H205" s="26">
        <v>139</v>
      </c>
      <c r="I205" s="26"/>
      <c r="J205" s="27">
        <v>139</v>
      </c>
      <c r="K205" s="28"/>
      <c r="L205" s="28"/>
      <c r="M205" s="28"/>
      <c r="N205" s="29">
        <f>+SUM(C205:I205)</f>
        <v>18508</v>
      </c>
    </row>
    <row r="206" spans="2:27">
      <c r="U206" s="11" t="s">
        <v>53</v>
      </c>
      <c r="V206" s="11" t="s">
        <v>176</v>
      </c>
      <c r="W206" s="11"/>
      <c r="X206" s="11"/>
      <c r="Y206" s="11">
        <v>63</v>
      </c>
      <c r="Z206" s="12">
        <v>299.3</v>
      </c>
      <c r="AA206" s="12"/>
    </row>
    <row r="207" spans="2:27">
      <c r="U207" s="11" t="s">
        <v>176</v>
      </c>
      <c r="V207" s="11" t="s">
        <v>180</v>
      </c>
      <c r="W207" s="11"/>
      <c r="X207" s="11"/>
      <c r="Y207" s="11">
        <v>63</v>
      </c>
      <c r="Z207" s="13">
        <v>31</v>
      </c>
      <c r="AA207" s="14"/>
    </row>
    <row r="208" spans="2:27" ht="15.75" hidden="1">
      <c r="C208" s="30" t="s">
        <v>186</v>
      </c>
      <c r="D208" s="30"/>
      <c r="E208" s="31" t="s">
        <v>187</v>
      </c>
      <c r="F208" s="32"/>
      <c r="G208" s="32"/>
      <c r="H208" s="33"/>
      <c r="S208" s="2">
        <f>259.9+94</f>
        <v>353.9</v>
      </c>
      <c r="U208" s="11" t="s">
        <v>181</v>
      </c>
      <c r="V208" s="11" t="s">
        <v>182</v>
      </c>
      <c r="W208" s="11"/>
      <c r="X208" s="11"/>
      <c r="Y208" s="11">
        <v>63</v>
      </c>
      <c r="Z208" s="13">
        <v>124.9</v>
      </c>
      <c r="AA208" s="14"/>
    </row>
    <row r="209" spans="3:27" ht="15.75" hidden="1">
      <c r="C209" s="30" t="s">
        <v>188</v>
      </c>
      <c r="D209" s="30"/>
      <c r="E209" s="31" t="s">
        <v>189</v>
      </c>
      <c r="F209" s="32"/>
      <c r="G209" s="32"/>
      <c r="H209" s="33"/>
      <c r="U209" s="11" t="s">
        <v>182</v>
      </c>
      <c r="V209" s="11" t="s">
        <v>183</v>
      </c>
      <c r="W209" s="11"/>
      <c r="X209" s="11"/>
      <c r="Y209" s="11">
        <v>63</v>
      </c>
      <c r="Z209" s="13">
        <v>40</v>
      </c>
      <c r="AA209" s="14"/>
    </row>
    <row r="210" spans="3:27" ht="15.75" hidden="1">
      <c r="C210" s="34" t="s">
        <v>190</v>
      </c>
      <c r="D210" s="34"/>
      <c r="E210" s="35" t="s">
        <v>191</v>
      </c>
      <c r="F210" s="36"/>
      <c r="G210" s="36"/>
      <c r="H210" s="37"/>
      <c r="U210" s="11" t="s">
        <v>182</v>
      </c>
      <c r="V210" s="11" t="s">
        <v>184</v>
      </c>
      <c r="W210" s="11"/>
      <c r="X210" s="11"/>
      <c r="Y210" s="11">
        <v>63</v>
      </c>
      <c r="Z210" s="13">
        <v>53.2</v>
      </c>
      <c r="AA210" s="14"/>
    </row>
    <row r="211" spans="3:27" ht="18.75" hidden="1">
      <c r="C211" s="38" t="s">
        <v>192</v>
      </c>
      <c r="D211" s="39"/>
      <c r="E211" s="39"/>
      <c r="F211" s="39"/>
      <c r="G211" s="39"/>
      <c r="H211" s="40"/>
      <c r="U211" s="11" t="s">
        <v>52</v>
      </c>
      <c r="V211" s="11" t="s">
        <v>185</v>
      </c>
      <c r="W211" s="11"/>
      <c r="X211" s="11"/>
      <c r="Y211" s="11">
        <v>63</v>
      </c>
      <c r="Z211" s="13">
        <v>83.8</v>
      </c>
      <c r="AA211" s="14"/>
    </row>
    <row r="212" spans="3:27" ht="45" hidden="1">
      <c r="C212" s="41" t="s">
        <v>0</v>
      </c>
      <c r="D212" s="41" t="s">
        <v>193</v>
      </c>
      <c r="E212" s="41" t="s">
        <v>194</v>
      </c>
      <c r="F212" s="42" t="s">
        <v>195</v>
      </c>
      <c r="G212" s="42" t="s">
        <v>196</v>
      </c>
      <c r="H212" s="41" t="s">
        <v>197</v>
      </c>
      <c r="S212" s="2">
        <f>559+259</f>
        <v>818</v>
      </c>
      <c r="U212" s="11" t="s">
        <v>185</v>
      </c>
      <c r="V212" s="11" t="s">
        <v>184</v>
      </c>
      <c r="W212" s="11"/>
      <c r="X212" s="11"/>
      <c r="Y212" s="11">
        <v>63</v>
      </c>
      <c r="Z212" s="13">
        <v>187.6</v>
      </c>
      <c r="AA212" s="14"/>
    </row>
    <row r="213" spans="3:27" hidden="1">
      <c r="C213" s="43">
        <v>1</v>
      </c>
      <c r="D213" s="44">
        <v>44949</v>
      </c>
      <c r="E213" s="43">
        <v>4200</v>
      </c>
      <c r="F213" s="43"/>
      <c r="G213" s="43"/>
      <c r="H213" s="43">
        <v>2972</v>
      </c>
      <c r="P213" s="2">
        <f>187.6+54.6</f>
        <v>242.2</v>
      </c>
      <c r="S213" s="2">
        <v>242.2</v>
      </c>
      <c r="U213" s="11" t="s">
        <v>185</v>
      </c>
      <c r="V213" s="11" t="s">
        <v>172</v>
      </c>
      <c r="W213" s="11"/>
      <c r="X213" s="11"/>
      <c r="Y213" s="11">
        <v>63</v>
      </c>
      <c r="Z213" s="13">
        <v>54.6</v>
      </c>
      <c r="AA213" s="14"/>
    </row>
    <row r="214" spans="3:27" hidden="1">
      <c r="C214" s="43">
        <v>2</v>
      </c>
      <c r="D214" s="44">
        <v>44964</v>
      </c>
      <c r="E214" s="43">
        <v>900</v>
      </c>
      <c r="F214" s="43"/>
      <c r="G214" s="43"/>
      <c r="H214" s="43">
        <v>2975</v>
      </c>
      <c r="U214" s="11" t="s">
        <v>184</v>
      </c>
      <c r="V214" s="11" t="s">
        <v>172</v>
      </c>
      <c r="W214" s="11"/>
      <c r="X214" s="11"/>
      <c r="Y214" s="11">
        <v>63</v>
      </c>
      <c r="Z214" s="13">
        <v>259.89999999999998</v>
      </c>
      <c r="AA214" s="14"/>
    </row>
    <row r="215" spans="3:27" hidden="1">
      <c r="C215" s="43">
        <f>+C214+1</f>
        <v>3</v>
      </c>
      <c r="D215" s="44">
        <v>44969</v>
      </c>
      <c r="E215" s="43">
        <v>4200</v>
      </c>
      <c r="F215" s="43"/>
      <c r="G215" s="43"/>
      <c r="H215" s="43">
        <v>2978</v>
      </c>
      <c r="U215" s="11" t="s">
        <v>172</v>
      </c>
      <c r="V215" s="11" t="s">
        <v>160</v>
      </c>
      <c r="W215" s="11"/>
      <c r="X215" s="11"/>
      <c r="Y215" s="11">
        <v>63</v>
      </c>
      <c r="Z215" s="13">
        <v>151.1</v>
      </c>
      <c r="AA215" s="14"/>
    </row>
    <row r="216" spans="3:27" hidden="1">
      <c r="C216" s="43">
        <f>+C215+1</f>
        <v>4</v>
      </c>
      <c r="D216" s="44">
        <v>44999</v>
      </c>
      <c r="E216" s="43">
        <v>300</v>
      </c>
      <c r="F216" s="43"/>
      <c r="G216" s="43"/>
      <c r="H216" s="43">
        <v>2982</v>
      </c>
      <c r="U216" s="11" t="s">
        <v>176</v>
      </c>
      <c r="V216" s="11" t="s">
        <v>182</v>
      </c>
      <c r="W216" s="11"/>
      <c r="X216" s="11"/>
      <c r="Y216" s="11">
        <v>63</v>
      </c>
      <c r="Z216" s="13">
        <v>259.89999999999998</v>
      </c>
      <c r="AA216" s="14"/>
    </row>
    <row r="217" spans="3:27" hidden="1">
      <c r="C217" s="43">
        <f>+C216+1</f>
        <v>5</v>
      </c>
      <c r="D217" s="44">
        <v>45000</v>
      </c>
      <c r="E217" s="43">
        <v>1200</v>
      </c>
      <c r="F217" s="43"/>
      <c r="G217" s="43"/>
      <c r="H217" s="43">
        <v>2983</v>
      </c>
    </row>
    <row r="218" spans="3:27" hidden="1">
      <c r="C218" s="43">
        <f>+C217+1</f>
        <v>6</v>
      </c>
      <c r="D218" s="44">
        <v>45008</v>
      </c>
      <c r="E218" s="43">
        <v>600</v>
      </c>
      <c r="F218" s="43"/>
      <c r="G218" s="43"/>
      <c r="H218" s="43">
        <v>2987</v>
      </c>
    </row>
    <row r="219" spans="3:27" hidden="1">
      <c r="C219" s="43">
        <v>7</v>
      </c>
      <c r="D219" s="44">
        <v>45014</v>
      </c>
      <c r="E219" s="43">
        <v>600</v>
      </c>
      <c r="F219" s="43"/>
      <c r="G219" s="43"/>
      <c r="H219" s="45">
        <v>2992</v>
      </c>
    </row>
    <row r="220" spans="3:27" hidden="1">
      <c r="C220" s="43">
        <v>8</v>
      </c>
      <c r="D220" s="44">
        <v>45019</v>
      </c>
      <c r="E220" s="43">
        <v>600</v>
      </c>
      <c r="F220" s="43"/>
      <c r="G220" s="43"/>
      <c r="H220" s="16"/>
    </row>
    <row r="221" spans="3:27" hidden="1">
      <c r="C221" s="43">
        <v>9</v>
      </c>
      <c r="D221" s="44">
        <v>45025</v>
      </c>
      <c r="E221" s="43">
        <v>600</v>
      </c>
      <c r="F221" s="43"/>
      <c r="G221" s="43"/>
      <c r="H221" s="45">
        <v>2997</v>
      </c>
    </row>
    <row r="222" spans="3:27" hidden="1">
      <c r="C222" s="43"/>
      <c r="D222" s="44"/>
      <c r="E222" s="43"/>
      <c r="F222" s="43"/>
      <c r="G222" s="43"/>
      <c r="H222" s="45"/>
    </row>
    <row r="223" spans="3:27" hidden="1">
      <c r="C223" s="43"/>
      <c r="D223" s="44" t="s">
        <v>198</v>
      </c>
      <c r="E223" s="43">
        <f>SUM(E213:E222)</f>
        <v>13200</v>
      </c>
      <c r="F223" s="43"/>
      <c r="G223" s="43"/>
      <c r="H223" s="45"/>
    </row>
    <row r="224" spans="3:27" ht="18.75" hidden="1">
      <c r="C224" s="38" t="s">
        <v>199</v>
      </c>
      <c r="D224" s="39"/>
      <c r="E224" s="39"/>
      <c r="F224" s="39"/>
      <c r="G224" s="39"/>
      <c r="H224" s="40"/>
    </row>
    <row r="225" spans="3:8" ht="45" hidden="1">
      <c r="C225" s="41" t="s">
        <v>0</v>
      </c>
      <c r="D225" s="41" t="s">
        <v>193</v>
      </c>
      <c r="E225" s="41" t="s">
        <v>194</v>
      </c>
      <c r="F225" s="42" t="s">
        <v>195</v>
      </c>
      <c r="G225" s="42" t="s">
        <v>196</v>
      </c>
      <c r="H225" s="41" t="s">
        <v>197</v>
      </c>
    </row>
    <row r="226" spans="3:8" hidden="1">
      <c r="C226" s="43">
        <v>1</v>
      </c>
      <c r="D226" s="44">
        <v>44964</v>
      </c>
      <c r="E226" s="43">
        <v>300</v>
      </c>
      <c r="F226" s="43"/>
      <c r="G226" s="43"/>
      <c r="H226" s="43">
        <v>2975</v>
      </c>
    </row>
    <row r="227" spans="3:8" hidden="1">
      <c r="C227" s="46">
        <v>2</v>
      </c>
      <c r="D227" s="47">
        <v>45006</v>
      </c>
      <c r="E227" s="46">
        <v>200</v>
      </c>
      <c r="F227" s="46"/>
      <c r="G227" s="46"/>
      <c r="H227" s="43">
        <v>2986</v>
      </c>
    </row>
    <row r="228" spans="3:8" hidden="1">
      <c r="C228" s="46">
        <v>3</v>
      </c>
      <c r="D228" s="47">
        <v>45009</v>
      </c>
      <c r="E228" s="43">
        <v>200</v>
      </c>
      <c r="F228" s="43"/>
      <c r="G228" s="43"/>
      <c r="H228" s="43">
        <v>2989</v>
      </c>
    </row>
    <row r="229" spans="3:8" hidden="1">
      <c r="C229" s="46"/>
      <c r="D229" s="44"/>
      <c r="E229" s="43"/>
      <c r="F229" s="43"/>
      <c r="G229" s="43"/>
      <c r="H229" s="43"/>
    </row>
    <row r="230" spans="3:8" hidden="1">
      <c r="C230" s="43"/>
      <c r="D230" s="44"/>
      <c r="E230" s="43"/>
      <c r="F230" s="43"/>
      <c r="G230" s="43"/>
      <c r="H230" s="43"/>
    </row>
    <row r="231" spans="3:8" hidden="1">
      <c r="C231" s="46"/>
      <c r="D231" s="47"/>
      <c r="E231" s="46"/>
      <c r="F231" s="46"/>
      <c r="G231" s="46"/>
      <c r="H231" s="43"/>
    </row>
    <row r="232" spans="3:8" hidden="1">
      <c r="C232" s="46"/>
      <c r="D232" s="47"/>
      <c r="E232" s="48"/>
      <c r="F232" s="46"/>
      <c r="G232" s="46"/>
      <c r="H232" s="43"/>
    </row>
    <row r="233" spans="3:8" hidden="1">
      <c r="C233" s="46"/>
      <c r="D233" s="47"/>
      <c r="E233" s="48"/>
      <c r="F233" s="46"/>
      <c r="G233" s="46"/>
      <c r="H233" s="43"/>
    </row>
    <row r="234" spans="3:8" hidden="1">
      <c r="C234" s="46"/>
      <c r="D234" s="47"/>
      <c r="E234" s="48"/>
      <c r="F234" s="46"/>
      <c r="G234" s="46"/>
      <c r="H234" s="45"/>
    </row>
    <row r="235" spans="3:8" hidden="1">
      <c r="C235" s="46"/>
      <c r="D235" s="47"/>
      <c r="E235" s="48"/>
      <c r="F235" s="46"/>
      <c r="G235" s="46"/>
      <c r="H235" s="45"/>
    </row>
    <row r="236" spans="3:8" hidden="1">
      <c r="C236" s="46"/>
      <c r="D236" s="44" t="s">
        <v>198</v>
      </c>
      <c r="E236" s="43">
        <f>SUM(E226:E235)</f>
        <v>700</v>
      </c>
      <c r="F236" s="46"/>
      <c r="G236" s="46"/>
      <c r="H236" s="45"/>
    </row>
    <row r="237" spans="3:8" ht="18.75" hidden="1">
      <c r="C237" s="38" t="s">
        <v>200</v>
      </c>
      <c r="D237" s="39"/>
      <c r="E237" s="39"/>
      <c r="F237" s="39"/>
      <c r="G237" s="39"/>
      <c r="H237" s="40"/>
    </row>
    <row r="238" spans="3:8" ht="45" hidden="1">
      <c r="C238" s="41" t="s">
        <v>0</v>
      </c>
      <c r="D238" s="41" t="s">
        <v>193</v>
      </c>
      <c r="E238" s="41" t="s">
        <v>194</v>
      </c>
      <c r="F238" s="42" t="s">
        <v>195</v>
      </c>
      <c r="G238" s="42" t="s">
        <v>196</v>
      </c>
      <c r="H238" s="41" t="s">
        <v>197</v>
      </c>
    </row>
    <row r="239" spans="3:8" hidden="1">
      <c r="C239" s="43">
        <v>1</v>
      </c>
      <c r="D239" s="44">
        <v>44964</v>
      </c>
      <c r="E239" s="43">
        <v>600</v>
      </c>
      <c r="F239" s="43"/>
      <c r="G239" s="43"/>
      <c r="H239" s="43">
        <v>2975</v>
      </c>
    </row>
    <row r="240" spans="3:8" hidden="1">
      <c r="C240" s="43">
        <v>2</v>
      </c>
      <c r="D240" s="44">
        <v>44969</v>
      </c>
      <c r="E240" s="43">
        <v>100</v>
      </c>
      <c r="F240" s="43"/>
      <c r="G240" s="43"/>
      <c r="H240" s="43">
        <v>2978</v>
      </c>
    </row>
    <row r="241" spans="3:8" hidden="1">
      <c r="C241" s="43">
        <v>3</v>
      </c>
      <c r="D241" s="44">
        <v>45022</v>
      </c>
      <c r="E241" s="43">
        <v>100</v>
      </c>
      <c r="F241" s="43"/>
      <c r="G241" s="43"/>
      <c r="H241" s="43">
        <v>2996</v>
      </c>
    </row>
    <row r="242" spans="3:8" hidden="1">
      <c r="C242" s="43">
        <v>4</v>
      </c>
      <c r="D242" s="44"/>
      <c r="E242" s="43"/>
      <c r="F242" s="43"/>
      <c r="G242" s="43"/>
      <c r="H242" s="43"/>
    </row>
    <row r="243" spans="3:8" hidden="1">
      <c r="C243" s="43">
        <v>5</v>
      </c>
      <c r="D243" s="44"/>
      <c r="E243" s="43"/>
      <c r="F243" s="43"/>
      <c r="G243" s="43"/>
      <c r="H243" s="43"/>
    </row>
    <row r="244" spans="3:8" hidden="1">
      <c r="C244" s="43">
        <v>6</v>
      </c>
      <c r="D244" s="44"/>
      <c r="E244" s="43"/>
      <c r="F244" s="43"/>
      <c r="G244" s="43"/>
      <c r="H244" s="43"/>
    </row>
    <row r="245" spans="3:8" hidden="1">
      <c r="C245" s="43">
        <v>7</v>
      </c>
      <c r="D245" s="44"/>
      <c r="E245" s="43"/>
      <c r="F245" s="43"/>
      <c r="G245" s="43"/>
      <c r="H245" s="43"/>
    </row>
    <row r="246" spans="3:8" hidden="1">
      <c r="C246" s="43">
        <f>+C245+1</f>
        <v>8</v>
      </c>
      <c r="D246" s="44"/>
      <c r="E246" s="43"/>
      <c r="F246" s="43"/>
      <c r="G246" s="43"/>
      <c r="H246" s="45"/>
    </row>
    <row r="247" spans="3:8" hidden="1">
      <c r="C247" s="43"/>
      <c r="D247" s="44"/>
      <c r="E247" s="43"/>
      <c r="F247" s="43"/>
      <c r="G247" s="43"/>
      <c r="H247" s="45"/>
    </row>
    <row r="248" spans="3:8" hidden="1">
      <c r="C248" s="43"/>
      <c r="D248" s="44" t="s">
        <v>198</v>
      </c>
      <c r="E248" s="43">
        <f>SUM(E238:E247)</f>
        <v>800</v>
      </c>
      <c r="F248" s="43"/>
      <c r="G248" s="43"/>
      <c r="H248" s="45"/>
    </row>
    <row r="249" spans="3:8" ht="18.75" hidden="1">
      <c r="C249" s="38" t="s">
        <v>201</v>
      </c>
      <c r="D249" s="39"/>
      <c r="E249" s="39"/>
      <c r="F249" s="39"/>
      <c r="G249" s="39"/>
      <c r="H249" s="40"/>
    </row>
    <row r="250" spans="3:8" ht="45" hidden="1">
      <c r="C250" s="41" t="s">
        <v>0</v>
      </c>
      <c r="D250" s="41" t="s">
        <v>193</v>
      </c>
      <c r="E250" s="41" t="s">
        <v>194</v>
      </c>
      <c r="F250" s="42" t="s">
        <v>195</v>
      </c>
      <c r="G250" s="42" t="s">
        <v>196</v>
      </c>
      <c r="H250" s="41" t="s">
        <v>197</v>
      </c>
    </row>
    <row r="251" spans="3:8" hidden="1">
      <c r="C251" s="16">
        <v>1</v>
      </c>
      <c r="D251" s="44">
        <v>45000</v>
      </c>
      <c r="E251" s="43">
        <v>264</v>
      </c>
      <c r="F251" s="43"/>
      <c r="G251" s="43"/>
      <c r="H251" s="43">
        <v>2983</v>
      </c>
    </row>
    <row r="252" spans="3:8" hidden="1">
      <c r="C252" s="43"/>
      <c r="D252" s="44"/>
      <c r="E252" s="43"/>
      <c r="F252" s="43"/>
      <c r="G252" s="43"/>
      <c r="H252" s="43"/>
    </row>
    <row r="253" spans="3:8" hidden="1">
      <c r="C253" s="43"/>
      <c r="D253" s="44"/>
      <c r="E253" s="43"/>
      <c r="F253" s="43"/>
      <c r="G253" s="43"/>
      <c r="H253" s="43"/>
    </row>
    <row r="254" spans="3:8" hidden="1">
      <c r="C254" s="43"/>
      <c r="D254" s="44"/>
      <c r="E254" s="43"/>
      <c r="F254" s="43"/>
      <c r="G254" s="43"/>
      <c r="H254" s="43"/>
    </row>
    <row r="255" spans="3:8" hidden="1">
      <c r="C255" s="43"/>
      <c r="D255" s="44"/>
      <c r="E255" s="43"/>
      <c r="F255" s="43"/>
      <c r="G255" s="43"/>
      <c r="H255" s="43"/>
    </row>
    <row r="256" spans="3:8" hidden="1">
      <c r="C256" s="43"/>
      <c r="D256" s="44"/>
      <c r="E256" s="43"/>
      <c r="F256" s="43"/>
      <c r="G256" s="43"/>
      <c r="H256" s="43"/>
    </row>
    <row r="257" spans="3:8" hidden="1">
      <c r="C257" s="43"/>
      <c r="D257" s="44"/>
      <c r="E257" s="43"/>
      <c r="F257" s="43"/>
      <c r="G257" s="43"/>
      <c r="H257" s="43"/>
    </row>
    <row r="258" spans="3:8" hidden="1">
      <c r="C258" s="43"/>
      <c r="D258" s="44" t="s">
        <v>198</v>
      </c>
      <c r="E258" s="43">
        <f>+SUM(E251:E257)</f>
        <v>264</v>
      </c>
      <c r="F258" s="43"/>
      <c r="G258" s="43"/>
      <c r="H258" s="43"/>
    </row>
    <row r="259" spans="3:8" ht="18.75" hidden="1">
      <c r="C259" s="38" t="s">
        <v>202</v>
      </c>
      <c r="D259" s="39"/>
      <c r="E259" s="39"/>
      <c r="F259" s="39"/>
      <c r="G259" s="39"/>
      <c r="H259" s="40"/>
    </row>
    <row r="260" spans="3:8" ht="45" hidden="1">
      <c r="C260" s="41" t="s">
        <v>0</v>
      </c>
      <c r="D260" s="41" t="s">
        <v>193</v>
      </c>
      <c r="E260" s="41" t="s">
        <v>194</v>
      </c>
      <c r="F260" s="42" t="s">
        <v>195</v>
      </c>
      <c r="G260" s="42" t="s">
        <v>196</v>
      </c>
      <c r="H260" s="41" t="s">
        <v>197</v>
      </c>
    </row>
    <row r="261" spans="3:8" hidden="1">
      <c r="C261" s="16">
        <v>1</v>
      </c>
      <c r="D261" s="44">
        <v>45000</v>
      </c>
      <c r="E261" s="43">
        <v>132</v>
      </c>
      <c r="F261" s="43"/>
      <c r="G261" s="43"/>
      <c r="H261" s="43">
        <v>2983</v>
      </c>
    </row>
    <row r="262" spans="3:8" hidden="1">
      <c r="C262" s="43"/>
      <c r="D262" s="44"/>
      <c r="E262" s="43"/>
      <c r="F262" s="43"/>
      <c r="G262" s="43"/>
      <c r="H262" s="43"/>
    </row>
    <row r="263" spans="3:8" hidden="1">
      <c r="C263" s="43"/>
      <c r="D263" s="44"/>
      <c r="E263" s="43"/>
      <c r="F263" s="43"/>
      <c r="G263" s="43"/>
      <c r="H263" s="43"/>
    </row>
    <row r="264" spans="3:8" hidden="1">
      <c r="C264" s="43"/>
      <c r="D264" s="44"/>
      <c r="E264" s="43"/>
      <c r="F264" s="43"/>
      <c r="G264" s="43"/>
      <c r="H264" s="43"/>
    </row>
    <row r="265" spans="3:8" hidden="1">
      <c r="C265" s="43"/>
      <c r="D265" s="44"/>
      <c r="E265" s="43"/>
      <c r="F265" s="43"/>
      <c r="G265" s="43"/>
      <c r="H265" s="43"/>
    </row>
    <row r="266" spans="3:8" hidden="1">
      <c r="C266" s="43"/>
      <c r="D266" s="44"/>
      <c r="E266" s="43"/>
      <c r="F266" s="43"/>
      <c r="G266" s="43"/>
      <c r="H266" s="43"/>
    </row>
    <row r="267" spans="3:8" hidden="1">
      <c r="C267" s="43"/>
      <c r="D267" s="44"/>
      <c r="E267" s="43"/>
      <c r="F267" s="43"/>
      <c r="G267" s="43"/>
      <c r="H267" s="43"/>
    </row>
    <row r="268" spans="3:8" hidden="1">
      <c r="C268" s="43"/>
      <c r="D268" s="44" t="s">
        <v>198</v>
      </c>
      <c r="E268" s="11">
        <f>+SUM(E261:E267)</f>
        <v>132</v>
      </c>
      <c r="F268" s="43"/>
      <c r="G268" s="43"/>
      <c r="H268" s="43"/>
    </row>
  </sheetData>
  <mergeCells count="221">
    <mergeCell ref="Z216:AA216"/>
    <mergeCell ref="C224:H224"/>
    <mergeCell ref="C237:H237"/>
    <mergeCell ref="C249:H249"/>
    <mergeCell ref="C259:H259"/>
    <mergeCell ref="C211:H211"/>
    <mergeCell ref="Z211:AA211"/>
    <mergeCell ref="Z212:AA212"/>
    <mergeCell ref="Z213:AA213"/>
    <mergeCell ref="Z214:AA214"/>
    <mergeCell ref="Z215:AA215"/>
    <mergeCell ref="C208:D208"/>
    <mergeCell ref="Z208:AA208"/>
    <mergeCell ref="C209:D209"/>
    <mergeCell ref="Z209:AA209"/>
    <mergeCell ref="C210:D210"/>
    <mergeCell ref="Z210:AA210"/>
    <mergeCell ref="H202:I202"/>
    <mergeCell ref="H203:I203"/>
    <mergeCell ref="H204:I204"/>
    <mergeCell ref="H205:I205"/>
    <mergeCell ref="Z206:AA206"/>
    <mergeCell ref="Z207:AA207"/>
    <mergeCell ref="H196:I196"/>
    <mergeCell ref="H197:I197"/>
    <mergeCell ref="H198:I198"/>
    <mergeCell ref="H199:I199"/>
    <mergeCell ref="H200:I200"/>
    <mergeCell ref="H201:I201"/>
    <mergeCell ref="H190:I190"/>
    <mergeCell ref="H191:I191"/>
    <mergeCell ref="H192:I192"/>
    <mergeCell ref="H193:I193"/>
    <mergeCell ref="H194:I194"/>
    <mergeCell ref="H195:I195"/>
    <mergeCell ref="H184:I184"/>
    <mergeCell ref="H185:I185"/>
    <mergeCell ref="H186:I186"/>
    <mergeCell ref="H187:I187"/>
    <mergeCell ref="H188:I188"/>
    <mergeCell ref="H189:I189"/>
    <mergeCell ref="H178:I178"/>
    <mergeCell ref="H179:I179"/>
    <mergeCell ref="H180:I180"/>
    <mergeCell ref="H181:I181"/>
    <mergeCell ref="H182:I182"/>
    <mergeCell ref="H183:I183"/>
    <mergeCell ref="H172:I172"/>
    <mergeCell ref="H173:I173"/>
    <mergeCell ref="H174:I174"/>
    <mergeCell ref="H175:I175"/>
    <mergeCell ref="H176:I176"/>
    <mergeCell ref="H177:I177"/>
    <mergeCell ref="H166:I166"/>
    <mergeCell ref="H167:I167"/>
    <mergeCell ref="H168:I168"/>
    <mergeCell ref="H169:I169"/>
    <mergeCell ref="H170:I170"/>
    <mergeCell ref="H171:I171"/>
    <mergeCell ref="H160:I160"/>
    <mergeCell ref="H161:I161"/>
    <mergeCell ref="H162:I162"/>
    <mergeCell ref="H163:I163"/>
    <mergeCell ref="H164:I164"/>
    <mergeCell ref="H165:I165"/>
    <mergeCell ref="H154:I154"/>
    <mergeCell ref="H155:I155"/>
    <mergeCell ref="H156:I156"/>
    <mergeCell ref="H157:I157"/>
    <mergeCell ref="H158:I158"/>
    <mergeCell ref="H159:I159"/>
    <mergeCell ref="H148:I148"/>
    <mergeCell ref="H149:I149"/>
    <mergeCell ref="H150:I150"/>
    <mergeCell ref="H151:I151"/>
    <mergeCell ref="H152:I152"/>
    <mergeCell ref="H153:I153"/>
    <mergeCell ref="H142:I142"/>
    <mergeCell ref="H143:I143"/>
    <mergeCell ref="H144:I144"/>
    <mergeCell ref="H145:I145"/>
    <mergeCell ref="H146:I146"/>
    <mergeCell ref="H147:I147"/>
    <mergeCell ref="H136:I136"/>
    <mergeCell ref="H137:I137"/>
    <mergeCell ref="H138:I138"/>
    <mergeCell ref="H139:I139"/>
    <mergeCell ref="H140:I140"/>
    <mergeCell ref="H141:I141"/>
    <mergeCell ref="H130:I130"/>
    <mergeCell ref="H131:I131"/>
    <mergeCell ref="H132:I132"/>
    <mergeCell ref="H133:I133"/>
    <mergeCell ref="H134:I134"/>
    <mergeCell ref="H135:I135"/>
    <mergeCell ref="H124:I124"/>
    <mergeCell ref="H125:I125"/>
    <mergeCell ref="H126:I126"/>
    <mergeCell ref="H127:I127"/>
    <mergeCell ref="H128:I128"/>
    <mergeCell ref="H129:I129"/>
    <mergeCell ref="H118:I118"/>
    <mergeCell ref="H119:I119"/>
    <mergeCell ref="H120:I120"/>
    <mergeCell ref="H121:I121"/>
    <mergeCell ref="H122:I122"/>
    <mergeCell ref="H123:I123"/>
    <mergeCell ref="H112:I112"/>
    <mergeCell ref="H113:I113"/>
    <mergeCell ref="H114:I114"/>
    <mergeCell ref="H115:I115"/>
    <mergeCell ref="H116:I116"/>
    <mergeCell ref="H117:I117"/>
    <mergeCell ref="H106:I106"/>
    <mergeCell ref="H107:I107"/>
    <mergeCell ref="H108:I108"/>
    <mergeCell ref="H109:I109"/>
    <mergeCell ref="H110:I110"/>
    <mergeCell ref="H111:I111"/>
    <mergeCell ref="H100:I100"/>
    <mergeCell ref="H101:I101"/>
    <mergeCell ref="H102:I102"/>
    <mergeCell ref="H103:I103"/>
    <mergeCell ref="H104:I104"/>
    <mergeCell ref="H105:I105"/>
    <mergeCell ref="H94:I94"/>
    <mergeCell ref="H95:I95"/>
    <mergeCell ref="H96:I96"/>
    <mergeCell ref="H97:I97"/>
    <mergeCell ref="H98:I98"/>
    <mergeCell ref="H99:I99"/>
    <mergeCell ref="H88:I88"/>
    <mergeCell ref="H89:I89"/>
    <mergeCell ref="H90:I90"/>
    <mergeCell ref="H91:I91"/>
    <mergeCell ref="H92:I92"/>
    <mergeCell ref="H93:I93"/>
    <mergeCell ref="H82:I82"/>
    <mergeCell ref="H83:I83"/>
    <mergeCell ref="H84:I84"/>
    <mergeCell ref="H85:I85"/>
    <mergeCell ref="H86:I86"/>
    <mergeCell ref="H87:I87"/>
    <mergeCell ref="H76:I76"/>
    <mergeCell ref="H77:I77"/>
    <mergeCell ref="H78:I78"/>
    <mergeCell ref="H79:I79"/>
    <mergeCell ref="H80:I80"/>
    <mergeCell ref="H81:I81"/>
    <mergeCell ref="H70:I70"/>
    <mergeCell ref="H71:I71"/>
    <mergeCell ref="H72:I72"/>
    <mergeCell ref="H73:I73"/>
    <mergeCell ref="H74:I74"/>
    <mergeCell ref="H75:I75"/>
    <mergeCell ref="H64:I64"/>
    <mergeCell ref="H65:I65"/>
    <mergeCell ref="H66:I66"/>
    <mergeCell ref="H67:I67"/>
    <mergeCell ref="H68:I68"/>
    <mergeCell ref="H69:I69"/>
    <mergeCell ref="H58:I58"/>
    <mergeCell ref="H59:I59"/>
    <mergeCell ref="H60:I60"/>
    <mergeCell ref="H61:I61"/>
    <mergeCell ref="H62:I62"/>
    <mergeCell ref="H63:I63"/>
    <mergeCell ref="H52:I52"/>
    <mergeCell ref="H53:I53"/>
    <mergeCell ref="H54:I54"/>
    <mergeCell ref="H55:I55"/>
    <mergeCell ref="H56:I56"/>
    <mergeCell ref="H57:I57"/>
    <mergeCell ref="H46:I46"/>
    <mergeCell ref="H47:I47"/>
    <mergeCell ref="H48:I48"/>
    <mergeCell ref="H49:I49"/>
    <mergeCell ref="H50:I50"/>
    <mergeCell ref="H51:I51"/>
    <mergeCell ref="H40:I40"/>
    <mergeCell ref="H41:I41"/>
    <mergeCell ref="H42:I42"/>
    <mergeCell ref="H43:I43"/>
    <mergeCell ref="H44:I44"/>
    <mergeCell ref="H45:I45"/>
    <mergeCell ref="H34:I34"/>
    <mergeCell ref="H35:I35"/>
    <mergeCell ref="H36:I36"/>
    <mergeCell ref="H37:I37"/>
    <mergeCell ref="H38:I38"/>
    <mergeCell ref="H39:I39"/>
    <mergeCell ref="H28:I28"/>
    <mergeCell ref="H29:I29"/>
    <mergeCell ref="H30:I30"/>
    <mergeCell ref="H31:I31"/>
    <mergeCell ref="H32:I32"/>
    <mergeCell ref="H33:I33"/>
    <mergeCell ref="H22:I22"/>
    <mergeCell ref="H23:I23"/>
    <mergeCell ref="H24:I24"/>
    <mergeCell ref="H25:I25"/>
    <mergeCell ref="H26:I26"/>
    <mergeCell ref="H27:I27"/>
    <mergeCell ref="H16:I16"/>
    <mergeCell ref="H17:I17"/>
    <mergeCell ref="H18:I18"/>
    <mergeCell ref="H19:I19"/>
    <mergeCell ref="H20:I20"/>
    <mergeCell ref="H21:I21"/>
    <mergeCell ref="H10:I10"/>
    <mergeCell ref="H11:I11"/>
    <mergeCell ref="H12:I12"/>
    <mergeCell ref="H13:I13"/>
    <mergeCell ref="H14:I14"/>
    <mergeCell ref="H15:I15"/>
    <mergeCell ref="B4:N4"/>
    <mergeCell ref="H5:I5"/>
    <mergeCell ref="H6:I6"/>
    <mergeCell ref="H7:I7"/>
    <mergeCell ref="H8:I8"/>
    <mergeCell ref="H9: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MANGRAURA</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2024-12-11T05:47:17Z</dcterms:modified>
</cp:coreProperties>
</file>