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brahapur" sheetId="2" r:id="rId1"/>
    <sheet name="brahapur 2" sheetId="3" r:id="rId2"/>
    <sheet name="road restoration" sheetId="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s>
  <definedNames>
    <definedName name="\0">#REF!</definedName>
    <definedName name="\1">#REF!</definedName>
    <definedName name="\a">'[3]SUMMARY(E)'!#REF!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[4]mech!#REF!</definedName>
    <definedName name="\p">#REF!</definedName>
    <definedName name="\q">#N/A</definedName>
    <definedName name="\R">[4]mech!#REF!</definedName>
    <definedName name="\s">#N/A</definedName>
    <definedName name="\t">#REF!</definedName>
    <definedName name="\V">[4]mech!#REF!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'[5]ANAL-PUMP HOUSE'!$I$55</definedName>
    <definedName name="__________________________AWM10">#REF!</definedName>
    <definedName name="__________________________AWM40">#REF!</definedName>
    <definedName name="__________________________AWM6">#REF!</definedName>
    <definedName name="__________________________BTV300">'[5]ANAL-PUMP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'[5]Pipe trench'!$V$23</definedName>
    <definedName name="__________________________HRC2">'[5]Pipe trench'!$V$24</definedName>
    <definedName name="__________________________HSE1">'[5]Pipe trench'!$V$11</definedName>
    <definedName name="__________________________III7">"$C4.$#REF!$#REF!"</definedName>
    <definedName name="__________________________MIX10">#REF!</definedName>
    <definedName name="__________________________MIX15">#REF!</definedName>
    <definedName name="__________________________MIX15150">'[6]Mix Design'!#REF!</definedName>
    <definedName name="__________________________MIX1540">'[6]Mix Design'!$P$11</definedName>
    <definedName name="__________________________MIX1580">'[6]Mix Design'!#REF!</definedName>
    <definedName name="__________________________MIX2">'[7]Mix Design'!$P$12</definedName>
    <definedName name="__________________________MIX20">#REF!</definedName>
    <definedName name="__________________________MIX2020">'[6]Mix Design'!$P$12</definedName>
    <definedName name="__________________________MIX2040">'[6]Mix Design'!$P$13</definedName>
    <definedName name="__________________________MIX25">#REF!</definedName>
    <definedName name="__________________________MIX2540">'[6]Mix Design'!$P$15</definedName>
    <definedName name="__________________________Mix255">'[8]Mix Design'!$P$13</definedName>
    <definedName name="__________________________MIX30">#REF!</definedName>
    <definedName name="__________________________MIX35">#REF!</definedName>
    <definedName name="__________________________MIX40">#REF!</definedName>
    <definedName name="__________________________MIX45">'[6]Mix Design'!#REF!</definedName>
    <definedName name="__________________________MUR5">#REF!</definedName>
    <definedName name="__________________________MUR8">#REF!</definedName>
    <definedName name="__________________________OPC43">#REF!</definedName>
    <definedName name="__________________________ORC1">'[5]Pipe trench'!$V$17</definedName>
    <definedName name="__________________________ORC2">'[5]Pipe trench'!$V$18</definedName>
    <definedName name="__________________________OSE1">'[5]Pipe trench'!$V$8</definedName>
    <definedName name="__________________________SLV20025">'[5]ANAL-PUMP HOUSE'!$I$58</definedName>
    <definedName name="__________________________SLV80010">'[5]ANAL-PUMP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'[6]Mix Design'!#REF!</definedName>
    <definedName name="_________________________MIX1540">'[6]Mix Design'!$P$11</definedName>
    <definedName name="_________________________MIX1580">'[6]Mix Design'!#REF!</definedName>
    <definedName name="_________________________MIX2">'[7]Mix Design'!$P$12</definedName>
    <definedName name="_________________________MIX20">#REF!</definedName>
    <definedName name="_________________________MIX2020">'[6]Mix Design'!$P$12</definedName>
    <definedName name="_________________________MIX2040">'[6]Mix Design'!$P$13</definedName>
    <definedName name="_________________________MIX25">#REF!</definedName>
    <definedName name="_________________________MIX2540">'[6]Mix Design'!$P$15</definedName>
    <definedName name="_________________________Mix255">'[8]Mix Design'!$P$13</definedName>
    <definedName name="_________________________MIX30">#REF!</definedName>
    <definedName name="_________________________MIX35">#REF!</definedName>
    <definedName name="_________________________MIX40">#REF!</definedName>
    <definedName name="_________________________MIX45">'[6]Mix Design'!#REF!</definedName>
    <definedName name="_________________________MUR5">#REF!</definedName>
    <definedName name="_________________________MUR8">#REF!</definedName>
    <definedName name="_________________________OPC43">#REF!</definedName>
    <definedName name="_________________________SLV10025">'[9]ANAL-PIPE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'[6]Mix Design'!#REF!</definedName>
    <definedName name="________________________MIX1540">'[6]Mix Design'!$P$11</definedName>
    <definedName name="________________________MIX1580">'[6]Mix Design'!#REF!</definedName>
    <definedName name="________________________MIX2">'[7]Mix Design'!$P$12</definedName>
    <definedName name="________________________MIX20">#REF!</definedName>
    <definedName name="________________________MIX2020">'[6]Mix Design'!$P$12</definedName>
    <definedName name="________________________MIX2040">'[6]Mix Design'!$P$13</definedName>
    <definedName name="________________________MIX25">#REF!</definedName>
    <definedName name="________________________MIX2540">'[6]Mix Design'!$P$15</definedName>
    <definedName name="________________________Mix255">'[8]Mix Design'!$P$13</definedName>
    <definedName name="________________________MIX30">#REF!</definedName>
    <definedName name="________________________MIX35">#REF!</definedName>
    <definedName name="________________________MIX40">#REF!</definedName>
    <definedName name="________________________MIX45">'[6]Mix Design'!#REF!</definedName>
    <definedName name="________________________MUR5">#REF!</definedName>
    <definedName name="________________________MUR8">#REF!</definedName>
    <definedName name="________________________OPC43">#REF!</definedName>
    <definedName name="________________________SLV10025">'[10]ANAL-PIPE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'[6]Mix Design'!#REF!</definedName>
    <definedName name="_______________________MIX1540">'[6]Mix Design'!$P$11</definedName>
    <definedName name="_______________________MIX1580">'[6]Mix Design'!#REF!</definedName>
    <definedName name="_______________________MIX2">'[7]Mix Design'!$P$12</definedName>
    <definedName name="_______________________MIX20">#REF!</definedName>
    <definedName name="_______________________MIX2020">'[6]Mix Design'!$P$12</definedName>
    <definedName name="_______________________MIX2040">'[6]Mix Design'!$P$13</definedName>
    <definedName name="_______________________MIX25">#REF!</definedName>
    <definedName name="_______________________MIX2540">'[6]Mix Design'!$P$15</definedName>
    <definedName name="_______________________Mix255">'[8]Mix Design'!$P$13</definedName>
    <definedName name="_______________________MIX30">#REF!</definedName>
    <definedName name="_______________________MIX35">#REF!</definedName>
    <definedName name="_______________________MIX40">#REF!</definedName>
    <definedName name="_______________________MIX45">'[6]Mix Design'!#REF!</definedName>
    <definedName name="_______________________MUR5">#REF!</definedName>
    <definedName name="_______________________MUR8">#REF!</definedName>
    <definedName name="_______________________OPC43">#REF!</definedName>
    <definedName name="_______________________SLV10025">'[10]ANAL-PIPE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localSheetId="1" hidden="1">{"'Sheet1'!$A$4386:$N$4591"}</definedName>
    <definedName name="______________________dec05" hidden="1">{"'Sheet1'!$A$4386:$N$4591"}</definedName>
    <definedName name="______________________DOZ50">#REF!</definedName>
    <definedName name="______________________DOZ80">#REF!</definedName>
    <definedName name="______________________EXC20">'[11]Rate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'[6]Mix Design'!#REF!</definedName>
    <definedName name="______________________MIX1540">'[6]Mix Design'!$P$11</definedName>
    <definedName name="______________________MIX1580">'[6]Mix Design'!#REF!</definedName>
    <definedName name="______________________MIX2">'[7]Mix Design'!$P$12</definedName>
    <definedName name="______________________MIX20">#REF!</definedName>
    <definedName name="______________________MIX2020">'[6]Mix Design'!$P$12</definedName>
    <definedName name="______________________MIX2040">'[6]Mix Design'!$P$13</definedName>
    <definedName name="______________________MIX25">#REF!</definedName>
    <definedName name="______________________MIX2540">'[6]Mix Design'!$P$15</definedName>
    <definedName name="______________________Mix255">'[8]Mix Design'!$P$13</definedName>
    <definedName name="______________________MIX30">#REF!</definedName>
    <definedName name="______________________MIX35">#REF!</definedName>
    <definedName name="______________________MIX40">#REF!</definedName>
    <definedName name="______________________MIX45">'[6]Mix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'[10]ANAL-PIPE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localSheetId="1" hidden="1">{"'Sheet1'!$A$4386:$N$4591"}</definedName>
    <definedName name="_____________________dec05" hidden="1">{"'Sheet1'!$A$4386:$N$4591"}</definedName>
    <definedName name="_____________________DOZ50">#REF!</definedName>
    <definedName name="_____________________DOZ80">#REF!</definedName>
    <definedName name="_____________________EXC20">'[12]Rate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'[6]Mix Design'!#REF!</definedName>
    <definedName name="_____________________MIX1540">'[6]Mix Design'!$P$11</definedName>
    <definedName name="_____________________MIX1580">'[6]Mix Design'!#REF!</definedName>
    <definedName name="_____________________MIX2">'[7]Mix Design'!$P$12</definedName>
    <definedName name="_____________________MIX20">#REF!</definedName>
    <definedName name="_____________________MIX2020">'[6]Mix Design'!$P$12</definedName>
    <definedName name="_____________________MIX2040">'[6]Mix Design'!$P$13</definedName>
    <definedName name="_____________________MIX25">#REF!</definedName>
    <definedName name="_____________________MIX2540">'[6]Mix Design'!$P$15</definedName>
    <definedName name="_____________________Mix255">'[8]Mix Design'!$P$13</definedName>
    <definedName name="_____________________MIX30">#REF!</definedName>
    <definedName name="_____________________MIX35">#REF!</definedName>
    <definedName name="_____________________MIX40">#REF!</definedName>
    <definedName name="_____________________MIX45">'[6]Mix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'[13]Rate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'[10]ANAL-PIPE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localSheetId="1" hidden="1">{"'Sheet1'!$A$4386:$N$4591"}</definedName>
    <definedName name="____________________dec05" hidden="1">{"'Sheet1'!$A$4386:$N$4591"}</definedName>
    <definedName name="____________________DOZ50">#REF!</definedName>
    <definedName name="____________________DOZ80">#REF!</definedName>
    <definedName name="____________________EXC20">'[12]Rate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'[6]Mix Design'!#REF!</definedName>
    <definedName name="____________________MIX1540">'[6]Mix Design'!$P$11</definedName>
    <definedName name="____________________MIX1580">'[6]Mix Design'!#REF!</definedName>
    <definedName name="____________________MIX2">'[7]Mix Design'!$P$12</definedName>
    <definedName name="____________________MIX20">#REF!</definedName>
    <definedName name="____________________MIX2020">'[6]Mix Design'!$P$12</definedName>
    <definedName name="____________________MIX2040">'[6]Mix Design'!$P$13</definedName>
    <definedName name="____________________MIX25">#REF!</definedName>
    <definedName name="____________________MIX2540">'[6]Mix Design'!$P$15</definedName>
    <definedName name="____________________Mix255">'[8]Mix Design'!$P$13</definedName>
    <definedName name="____________________MIX30">#REF!</definedName>
    <definedName name="____________________MIX35">#REF!</definedName>
    <definedName name="____________________MIX40">#REF!</definedName>
    <definedName name="____________________MIX45">'[6]Mix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'[14]Rate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'[10]ANAL-PIPE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[15]ANAL!#REF!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[16]PROCTOR!#REF!</definedName>
    <definedName name="___________________CAN486">[16]PROCTOR!#REF!</definedName>
    <definedName name="___________________CAN487">[16]PROCTOR!#REF!</definedName>
    <definedName name="___________________CAN488">[16]PROCTOR!#REF!</definedName>
    <definedName name="___________________CAN489">[16]PROCTOR!#REF!</definedName>
    <definedName name="___________________CAN490">[16]PROCTOR!#REF!</definedName>
    <definedName name="___________________CAN491">[16]PROCTOR!#REF!</definedName>
    <definedName name="___________________CAN492">[16]PROCTOR!#REF!</definedName>
    <definedName name="___________________CAN493">[16]PROCTOR!#REF!</definedName>
    <definedName name="___________________CAN494">[16]PROCTOR!#REF!</definedName>
    <definedName name="___________________CAN495">[16]PROCTOR!#REF!</definedName>
    <definedName name="___________________CAN496">[16]PROCTOR!#REF!</definedName>
    <definedName name="___________________CAN497">[16]PROCTOR!#REF!</definedName>
    <definedName name="___________________CAN498">[16]PROCTOR!#REF!</definedName>
    <definedName name="___________________CAN499">[16]PROCTOR!#REF!</definedName>
    <definedName name="___________________CAN500">[16]PROCTOR!#REF!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localSheetId="1" hidden="1">{"'Sheet1'!$A$4386:$N$4591"}</definedName>
    <definedName name="___________________dec05" hidden="1">{"'Sheet1'!$A$4386:$N$4591"}</definedName>
    <definedName name="___________________DOZ50">#REF!</definedName>
    <definedName name="___________________DOZ80">#REF!</definedName>
    <definedName name="___________________EXC20">'[12]Rate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'[6]Mix Design'!#REF!</definedName>
    <definedName name="___________________MIX1540">'[6]Mix Design'!$P$11</definedName>
    <definedName name="___________________MIX1580">'[6]Mix Design'!#REF!</definedName>
    <definedName name="___________________MIX2">'[7]Mix Design'!$P$12</definedName>
    <definedName name="___________________MIX20">#REF!</definedName>
    <definedName name="___________________MIX2020">'[6]Mix Design'!$P$12</definedName>
    <definedName name="___________________MIX2040">'[6]Mix Design'!$P$13</definedName>
    <definedName name="___________________MIX25">#REF!</definedName>
    <definedName name="___________________MIX2540">'[6]Mix Design'!$P$15</definedName>
    <definedName name="___________________Mix255">'[8]Mix Design'!$P$13</definedName>
    <definedName name="___________________MIX30">#REF!</definedName>
    <definedName name="___________________MIX35">#REF!</definedName>
    <definedName name="___________________MIX40">#REF!</definedName>
    <definedName name="___________________MIX45">'[6]Mix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'[14]Rate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'[10]ANAL-PIPE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'[17]ANAL-PUMP HOUSE'!$I$55</definedName>
    <definedName name="__________________ash1">[18]ANAL!#REF!</definedName>
    <definedName name="__________________AWM10">#REF!</definedName>
    <definedName name="__________________AWM40">#REF!</definedName>
    <definedName name="__________________AWM6">#REF!</definedName>
    <definedName name="__________________BTV300">'[17]ANAL-PUMP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[19]PROCTOR!#REF!</definedName>
    <definedName name="__________________CAN486">[19]PROCTOR!#REF!</definedName>
    <definedName name="__________________CAN487">[19]PROCTOR!#REF!</definedName>
    <definedName name="__________________CAN488">[19]PROCTOR!#REF!</definedName>
    <definedName name="__________________CAN489">[19]PROCTOR!#REF!</definedName>
    <definedName name="__________________CAN490">[19]PROCTOR!#REF!</definedName>
    <definedName name="__________________CAN491">[19]PROCTOR!#REF!</definedName>
    <definedName name="__________________CAN492">[19]PROCTOR!#REF!</definedName>
    <definedName name="__________________CAN493">[19]PROCTOR!#REF!</definedName>
    <definedName name="__________________CAN494">[19]PROCTOR!#REF!</definedName>
    <definedName name="__________________CAN495">[19]PROCTOR!#REF!</definedName>
    <definedName name="__________________CAN496">[19]PROCTOR!#REF!</definedName>
    <definedName name="__________________CAN497">[19]PROCTOR!#REF!</definedName>
    <definedName name="__________________CAN498">[19]PROCTOR!#REF!</definedName>
    <definedName name="__________________CAN499">[19]PROCTOR!#REF!</definedName>
    <definedName name="__________________CAN500">[19]PROCTOR!#REF!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localSheetId="1" hidden="1">{"'Sheet1'!$A$4386:$N$4591"}</definedName>
    <definedName name="__________________dec05" hidden="1">{"'Sheet1'!$A$4386:$N$4591"}</definedName>
    <definedName name="__________________DOZ50">#REF!</definedName>
    <definedName name="__________________DOZ80">#REF!</definedName>
    <definedName name="__________________EXC20">'[12]Rate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'[17]Pipe trench'!$V$23</definedName>
    <definedName name="__________________HRC2">'[17]Pipe trench'!$V$24</definedName>
    <definedName name="__________________HSE1">'[17]Pipe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'[6]Mix Design'!#REF!</definedName>
    <definedName name="__________________MIX1540">'[6]Mix Design'!$P$11</definedName>
    <definedName name="__________________MIX1580">'[6]Mix Design'!#REF!</definedName>
    <definedName name="__________________MIX2">'[7]Mix Design'!$P$12</definedName>
    <definedName name="__________________MIX20">#REF!</definedName>
    <definedName name="__________________MIX2020">'[6]Mix Design'!$P$12</definedName>
    <definedName name="__________________MIX2040">'[6]Mix Design'!$P$13</definedName>
    <definedName name="__________________MIX25">#REF!</definedName>
    <definedName name="__________________MIX2540">'[6]Mix Design'!$P$15</definedName>
    <definedName name="__________________Mix255">'[8]Mix Design'!$P$13</definedName>
    <definedName name="__________________MIX30">#REF!</definedName>
    <definedName name="__________________MIX35">#REF!</definedName>
    <definedName name="__________________MIX40">#REF!</definedName>
    <definedName name="__________________MIX45">'[6]Mix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'[17]Pipe trench'!$V$17</definedName>
    <definedName name="__________________ORC2">'[17]Pipe trench'!$V$18</definedName>
    <definedName name="__________________OSE1">'[17]Pipe trench'!$V$8</definedName>
    <definedName name="__________________PPC53">'[14]Rate Analysis '!$E$19</definedName>
    <definedName name="__________________sh1">90</definedName>
    <definedName name="__________________sh2">120</definedName>
    <definedName name="__________________sh3">150</definedName>
    <definedName name="__________________sh4">180</definedName>
    <definedName name="__________________SLV10025">'[10]ANAL-PIPE LINE'!#REF!</definedName>
    <definedName name="__________________SLV20025">'[17]ANAL-PUMP HOUSE'!$I$58</definedName>
    <definedName name="__________________SLV80010">'[17]ANAL-PUMP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[15]ANAL!#REF!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[16]PROCTOR!#REF!</definedName>
    <definedName name="_________________CAN486">[16]PROCTOR!#REF!</definedName>
    <definedName name="_________________CAN487">[16]PROCTOR!#REF!</definedName>
    <definedName name="_________________CAN488">[16]PROCTOR!#REF!</definedName>
    <definedName name="_________________CAN489">[16]PROCTOR!#REF!</definedName>
    <definedName name="_________________CAN490">[16]PROCTOR!#REF!</definedName>
    <definedName name="_________________CAN491">[16]PROCTOR!#REF!</definedName>
    <definedName name="_________________CAN492">[16]PROCTOR!#REF!</definedName>
    <definedName name="_________________CAN493">[16]PROCTOR!#REF!</definedName>
    <definedName name="_________________CAN494">[16]PROCTOR!#REF!</definedName>
    <definedName name="_________________CAN495">[16]PROCTOR!#REF!</definedName>
    <definedName name="_________________CAN496">[16]PROCTOR!#REF!</definedName>
    <definedName name="_________________CAN497">[16]PROCTOR!#REF!</definedName>
    <definedName name="_________________CAN498">[16]PROCTOR!#REF!</definedName>
    <definedName name="_________________CAN499">[16]PROCTOR!#REF!</definedName>
    <definedName name="_________________CAN500">[16]PROCTOR!#REF!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localSheetId="1" hidden="1">{"'Sheet1'!$A$4386:$N$4591"}</definedName>
    <definedName name="_________________dec05" hidden="1">{"'Sheet1'!$A$4386:$N$4591"}</definedName>
    <definedName name="_________________DOZ50">#REF!</definedName>
    <definedName name="_________________DOZ80">#REF!</definedName>
    <definedName name="_________________EXC20">'[12]Rate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'[6]Mix Design'!#REF!</definedName>
    <definedName name="_________________MIX1540">'[6]Mix Design'!$P$11</definedName>
    <definedName name="_________________MIX1580">'[6]Mix Design'!#REF!</definedName>
    <definedName name="_________________MIX2">'[7]Mix Design'!$P$12</definedName>
    <definedName name="_________________MIX20">#REF!</definedName>
    <definedName name="_________________MIX2020">'[6]Mix Design'!$P$12</definedName>
    <definedName name="_________________MIX2040">'[6]Mix Design'!$P$13</definedName>
    <definedName name="_________________MIX25">#REF!</definedName>
    <definedName name="_________________MIX2540">'[6]Mix Design'!$P$15</definedName>
    <definedName name="_________________Mix255">'[8]Mix Design'!$P$13</definedName>
    <definedName name="_________________MIX30">#REF!</definedName>
    <definedName name="_________________MIX35">#REF!</definedName>
    <definedName name="_________________MIX40">#REF!</definedName>
    <definedName name="_________________MIX45">'[6]Mix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'[14]Rate Analysis '!$E$19</definedName>
    <definedName name="_________________sh1">90</definedName>
    <definedName name="_________________sh2">120</definedName>
    <definedName name="_________________sh3">150</definedName>
    <definedName name="_________________sh4">180</definedName>
    <definedName name="_________________SLV10025">'[20]ANAL-PIPE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[15]ANAL!#REF!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[16]PROCTOR!#REF!</definedName>
    <definedName name="________________CAN486">[16]PROCTOR!#REF!</definedName>
    <definedName name="________________CAN487">[16]PROCTOR!#REF!</definedName>
    <definedName name="________________CAN488">[16]PROCTOR!#REF!</definedName>
    <definedName name="________________CAN489">[16]PROCTOR!#REF!</definedName>
    <definedName name="________________CAN490">[16]PROCTOR!#REF!</definedName>
    <definedName name="________________CAN491">[16]PROCTOR!#REF!</definedName>
    <definedName name="________________CAN492">[16]PROCTOR!#REF!</definedName>
    <definedName name="________________CAN493">[16]PROCTOR!#REF!</definedName>
    <definedName name="________________CAN494">[16]PROCTOR!#REF!</definedName>
    <definedName name="________________CAN495">[16]PROCTOR!#REF!</definedName>
    <definedName name="________________CAN496">[16]PROCTOR!#REF!</definedName>
    <definedName name="________________CAN497">[16]PROCTOR!#REF!</definedName>
    <definedName name="________________CAN498">[16]PROCTOR!#REF!</definedName>
    <definedName name="________________CAN499">[16]PROCTOR!#REF!</definedName>
    <definedName name="________________CAN500">[16]PROCTOR!#REF!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localSheetId="1" hidden="1">{"'Sheet1'!$A$4386:$N$4591"}</definedName>
    <definedName name="________________dec05" hidden="1">{"'Sheet1'!$A$4386:$N$4591"}</definedName>
    <definedName name="________________DOZ50">#REF!</definedName>
    <definedName name="________________DOZ80">#REF!</definedName>
    <definedName name="________________EXC20">'[12]Rate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'[6]Mix Design'!#REF!</definedName>
    <definedName name="________________MIX1540">'[6]Mix Design'!$P$11</definedName>
    <definedName name="________________MIX1580">'[6]Mix Design'!#REF!</definedName>
    <definedName name="________________MIX2">'[7]Mix Design'!$P$12</definedName>
    <definedName name="________________MIX20">#REF!</definedName>
    <definedName name="________________MIX2020">'[6]Mix Design'!$P$12</definedName>
    <definedName name="________________MIX2040">'[6]Mix Design'!$P$13</definedName>
    <definedName name="________________MIX25">#REF!</definedName>
    <definedName name="________________MIX2540">'[6]Mix Design'!$P$15</definedName>
    <definedName name="________________Mix255">'[8]Mix Design'!$P$13</definedName>
    <definedName name="________________MIX30">#REF!</definedName>
    <definedName name="________________MIX35">#REF!</definedName>
    <definedName name="________________MIX40">#REF!</definedName>
    <definedName name="________________MIX45">'[6]Mix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'[14]Rate Analysis '!$E$19</definedName>
    <definedName name="________________sh1">90</definedName>
    <definedName name="________________sh2">120</definedName>
    <definedName name="________________sh3">150</definedName>
    <definedName name="________________sh4">180</definedName>
    <definedName name="________________SLV10025">'[10]ANAL-PIPE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[15]ANAL!#REF!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[21]PROCTOR!#REF!</definedName>
    <definedName name="_______________CAN486">[21]PROCTOR!#REF!</definedName>
    <definedName name="_______________CAN487">[21]PROCTOR!#REF!</definedName>
    <definedName name="_______________CAN488">[21]PROCTOR!#REF!</definedName>
    <definedName name="_______________CAN489">[21]PROCTOR!#REF!</definedName>
    <definedName name="_______________CAN490">[21]PROCTOR!#REF!</definedName>
    <definedName name="_______________CAN491">[21]PROCTOR!#REF!</definedName>
    <definedName name="_______________CAN492">[21]PROCTOR!#REF!</definedName>
    <definedName name="_______________CAN493">[21]PROCTOR!#REF!</definedName>
    <definedName name="_______________CAN494">[21]PROCTOR!#REF!</definedName>
    <definedName name="_______________CAN495">[21]PROCTOR!#REF!</definedName>
    <definedName name="_______________CAN496">[21]PROCTOR!#REF!</definedName>
    <definedName name="_______________CAN497">[21]PROCTOR!#REF!</definedName>
    <definedName name="_______________CAN498">[21]PROCTOR!#REF!</definedName>
    <definedName name="_______________CAN499">[21]PROCTOR!#REF!</definedName>
    <definedName name="_______________CAN500">[21]PROCTOR!#REF!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localSheetId="1" hidden="1">{"'Sheet1'!$A$4386:$N$4591"}</definedName>
    <definedName name="_______________dec05" hidden="1">{"'Sheet1'!$A$4386:$N$4591"}</definedName>
    <definedName name="_______________DOZ50">#REF!</definedName>
    <definedName name="_______________DOZ80">#REF!</definedName>
    <definedName name="_______________EXC20">'[12]Rate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'[6]Mix Design'!#REF!</definedName>
    <definedName name="_______________MIX1540">'[6]Mix Design'!$P$11</definedName>
    <definedName name="_______________MIX1580">'[6]Mix Design'!#REF!</definedName>
    <definedName name="_______________MIX2">'[7]Mix Design'!$P$12</definedName>
    <definedName name="_______________MIX20">#REF!</definedName>
    <definedName name="_______________MIX2020">'[6]Mix Design'!$P$12</definedName>
    <definedName name="_______________MIX2040">'[6]Mix Design'!$P$13</definedName>
    <definedName name="_______________MIX25">#REF!</definedName>
    <definedName name="_______________MIX2540">'[6]Mix Design'!$P$15</definedName>
    <definedName name="_______________Mix255">'[8]Mix Design'!$P$13</definedName>
    <definedName name="_______________MIX30">#REF!</definedName>
    <definedName name="_______________MIX35">#REF!</definedName>
    <definedName name="_______________MIX40">#REF!</definedName>
    <definedName name="_______________MIX45">'[6]Mix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'[14]Rate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'[22]ANAL-PUMP HOUSE'!$I$55</definedName>
    <definedName name="______________ash1">[23]ANAL!#REF!</definedName>
    <definedName name="______________AWM10">#REF!</definedName>
    <definedName name="______________AWM40">#REF!</definedName>
    <definedName name="______________AWM6">#REF!</definedName>
    <definedName name="______________b111121">#REF!</definedName>
    <definedName name="______________BTV300">'[22]ANAL-PUMP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[16]PROCTOR!#REF!</definedName>
    <definedName name="______________CAN486">[16]PROCTOR!#REF!</definedName>
    <definedName name="______________CAN487">[16]PROCTOR!#REF!</definedName>
    <definedName name="______________CAN488">[16]PROCTOR!#REF!</definedName>
    <definedName name="______________CAN489">[16]PROCTOR!#REF!</definedName>
    <definedName name="______________CAN490">[16]PROCTOR!#REF!</definedName>
    <definedName name="______________CAN491">[16]PROCTOR!#REF!</definedName>
    <definedName name="______________CAN492">[16]PROCTOR!#REF!</definedName>
    <definedName name="______________CAN493">[16]PROCTOR!#REF!</definedName>
    <definedName name="______________CAN494">[16]PROCTOR!#REF!</definedName>
    <definedName name="______________CAN495">[16]PROCTOR!#REF!</definedName>
    <definedName name="______________CAN496">[16]PROCTOR!#REF!</definedName>
    <definedName name="______________CAN497">[16]PROCTOR!#REF!</definedName>
    <definedName name="______________CAN498">[16]PROCTOR!#REF!</definedName>
    <definedName name="______________CAN499">[16]PROCTOR!#REF!</definedName>
    <definedName name="______________CAN500">[16]PROCTOR!#REF!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localSheetId="1" hidden="1">{"'Sheet1'!$A$4386:$N$4591"}</definedName>
    <definedName name="______________dec05" hidden="1">{"'Sheet1'!$A$4386:$N$4591"}</definedName>
    <definedName name="______________DOZ50">#REF!</definedName>
    <definedName name="______________DOZ80">#REF!</definedName>
    <definedName name="______________EXC20">'[12]Rate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'[22]Pipe trench'!$V$23</definedName>
    <definedName name="______________HRC2">'[22]Pipe trench'!$V$24</definedName>
    <definedName name="______________HSE1">'[22]Pipe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'[6]Mix Design'!#REF!</definedName>
    <definedName name="______________MIX1540">'[6]Mix Design'!$P$11</definedName>
    <definedName name="______________MIX1580">'[6]Mix Design'!#REF!</definedName>
    <definedName name="______________MIX2">'[7]Mix Design'!$P$12</definedName>
    <definedName name="______________MIX20">#REF!</definedName>
    <definedName name="______________MIX2020">'[6]Mix Design'!$P$12</definedName>
    <definedName name="______________MIX2040">'[6]Mix Design'!$P$13</definedName>
    <definedName name="______________MIX25">#REF!</definedName>
    <definedName name="______________MIX2540">'[6]Mix Design'!$P$15</definedName>
    <definedName name="______________Mix255">'[8]Mix Design'!$P$13</definedName>
    <definedName name="______________MIX30">#REF!</definedName>
    <definedName name="______________MIX35">#REF!</definedName>
    <definedName name="______________MIX40">#REF!</definedName>
    <definedName name="______________MIX45">'[6]Mix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'[22]Pipe trench'!$V$17</definedName>
    <definedName name="______________ORC2">'[22]Pipe trench'!$V$18</definedName>
    <definedName name="______________OSE1">'[22]Pipe trench'!$V$8</definedName>
    <definedName name="______________PB1">#REF!</definedName>
    <definedName name="______________PPC53">'[14]Rate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'[10]ANAL-PIPE LINE'!#REF!</definedName>
    <definedName name="______________SLV20025">'[22]ANAL-PUMP HOUSE'!$I$58</definedName>
    <definedName name="______________SLV80010">'[22]ANAL-PUMP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[15]ANAL!#REF!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[16]PROCTOR!#REF!</definedName>
    <definedName name="_____________CAN486">[16]PROCTOR!#REF!</definedName>
    <definedName name="_____________CAN487">[16]PROCTOR!#REF!</definedName>
    <definedName name="_____________CAN488">[16]PROCTOR!#REF!</definedName>
    <definedName name="_____________CAN489">[16]PROCTOR!#REF!</definedName>
    <definedName name="_____________CAN490">[16]PROCTOR!#REF!</definedName>
    <definedName name="_____________CAN491">[16]PROCTOR!#REF!</definedName>
    <definedName name="_____________CAN492">[16]PROCTOR!#REF!</definedName>
    <definedName name="_____________CAN493">[16]PROCTOR!#REF!</definedName>
    <definedName name="_____________CAN494">[16]PROCTOR!#REF!</definedName>
    <definedName name="_____________CAN495">[16]PROCTOR!#REF!</definedName>
    <definedName name="_____________CAN496">[16]PROCTOR!#REF!</definedName>
    <definedName name="_____________CAN497">[16]PROCTOR!#REF!</definedName>
    <definedName name="_____________CAN498">[16]PROCTOR!#REF!</definedName>
    <definedName name="_____________CAN499">[16]PROCTOR!#REF!</definedName>
    <definedName name="_____________CAN500">[16]PROCTOR!#REF!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localSheetId="1" hidden="1">{"'Sheet1'!$A$4386:$N$4591"}</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'[6]Mix Design'!#REF!</definedName>
    <definedName name="_____________MIX1540">'[6]Mix Design'!$P$11</definedName>
    <definedName name="_____________MIX1580">'[6]Mix Design'!#REF!</definedName>
    <definedName name="_____________MIX2">'[7]Mix Design'!$P$12</definedName>
    <definedName name="_____________MIX20">#REF!</definedName>
    <definedName name="_____________MIX2020">'[6]Mix Design'!$P$12</definedName>
    <definedName name="_____________MIX2040">'[6]Mix Design'!$P$13</definedName>
    <definedName name="_____________MIX25">#REF!</definedName>
    <definedName name="_____________MIX2540">'[6]Mix Design'!$P$15</definedName>
    <definedName name="_____________Mix255">'[8]Mix Design'!$P$13</definedName>
    <definedName name="_____________MIX30">#REF!</definedName>
    <definedName name="_____________MIX35">#REF!</definedName>
    <definedName name="_____________MIX40">#REF!</definedName>
    <definedName name="_____________MIX45">'[6]Mix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'[24]Rate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[15]ANAL!#REF!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[21]PROCTOR!#REF!</definedName>
    <definedName name="____________CAN486">[21]PROCTOR!#REF!</definedName>
    <definedName name="____________CAN487">[21]PROCTOR!#REF!</definedName>
    <definedName name="____________CAN488">[21]PROCTOR!#REF!</definedName>
    <definedName name="____________CAN489">[21]PROCTOR!#REF!</definedName>
    <definedName name="____________CAN490">[21]PROCTOR!#REF!</definedName>
    <definedName name="____________CAN491">[21]PROCTOR!#REF!</definedName>
    <definedName name="____________CAN492">[21]PROCTOR!#REF!</definedName>
    <definedName name="____________CAN493">[21]PROCTOR!#REF!</definedName>
    <definedName name="____________CAN494">[21]PROCTOR!#REF!</definedName>
    <definedName name="____________CAN495">[21]PROCTOR!#REF!</definedName>
    <definedName name="____________CAN496">[21]PROCTOR!#REF!</definedName>
    <definedName name="____________CAN497">[21]PROCTOR!#REF!</definedName>
    <definedName name="____________CAN498">[21]PROCTOR!#REF!</definedName>
    <definedName name="____________CAN499">[21]PROCTOR!#REF!</definedName>
    <definedName name="____________CAN500">[21]PROCTOR!#REF!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localSheetId="1" hidden="1">{"'Sheet1'!$A$4386:$N$4591"}</definedName>
    <definedName name="____________dec05" hidden="1">{"'Sheet1'!$A$4386:$N$4591"}</definedName>
    <definedName name="____________DOZ50">#REF!</definedName>
    <definedName name="____________DOZ80">#REF!</definedName>
    <definedName name="____________EXC20">'[25]21-Rate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'[6]Mix Design'!#REF!</definedName>
    <definedName name="____________MIX1540">'[6]Mix Design'!$P$11</definedName>
    <definedName name="____________MIX1580">'[6]Mix Design'!#REF!</definedName>
    <definedName name="____________MIX2">'[7]Mix Design'!$P$12</definedName>
    <definedName name="____________MIX20">#REF!</definedName>
    <definedName name="____________MIX2020">'[6]Mix Design'!$P$12</definedName>
    <definedName name="____________MIX2040">'[6]Mix Design'!$P$13</definedName>
    <definedName name="____________MIX25">#REF!</definedName>
    <definedName name="____________MIX2540">'[6]Mix Design'!$P$15</definedName>
    <definedName name="____________Mix255">'[8]Mix Design'!$P$13</definedName>
    <definedName name="____________MIX30">#REF!</definedName>
    <definedName name="____________MIX35">#REF!</definedName>
    <definedName name="____________MIX40">#REF!</definedName>
    <definedName name="____________MIX45">'[6]Mix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'[25]21-Rate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'[22]ANAL-PUMP HOUSE'!$I$55</definedName>
    <definedName name="___________ash1">[23]ANAL!#REF!</definedName>
    <definedName name="___________AWM10">#REF!</definedName>
    <definedName name="___________AWM40">#REF!</definedName>
    <definedName name="___________AWM6">#REF!</definedName>
    <definedName name="___________b111121">#REF!</definedName>
    <definedName name="___________BTV300">'[22]ANAL-PUMP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[21]PROCTOR!#REF!</definedName>
    <definedName name="___________CAN486">[21]PROCTOR!#REF!</definedName>
    <definedName name="___________CAN487">[21]PROCTOR!#REF!</definedName>
    <definedName name="___________CAN488">[21]PROCTOR!#REF!</definedName>
    <definedName name="___________CAN489">[21]PROCTOR!#REF!</definedName>
    <definedName name="___________CAN490">[21]PROCTOR!#REF!</definedName>
    <definedName name="___________CAN491">[21]PROCTOR!#REF!</definedName>
    <definedName name="___________CAN492">[21]PROCTOR!#REF!</definedName>
    <definedName name="___________CAN493">[21]PROCTOR!#REF!</definedName>
    <definedName name="___________CAN494">[21]PROCTOR!#REF!</definedName>
    <definedName name="___________CAN495">[21]PROCTOR!#REF!</definedName>
    <definedName name="___________CAN496">[21]PROCTOR!#REF!</definedName>
    <definedName name="___________CAN497">[21]PROCTOR!#REF!</definedName>
    <definedName name="___________CAN498">[21]PROCTOR!#REF!</definedName>
    <definedName name="___________CAN499">[21]PROCTOR!#REF!</definedName>
    <definedName name="___________CAN500">[21]PROCTOR!#REF!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localSheetId="1" hidden="1">{"'Sheet1'!$A$4386:$N$4591"}</definedName>
    <definedName name="___________dec05" hidden="1">{"'Sheet1'!$A$4386:$N$4591"}</definedName>
    <definedName name="___________DOZ50">#REF!</definedName>
    <definedName name="___________DOZ80">#REF!</definedName>
    <definedName name="___________EXC20">'[25]21-Rate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'[22]Pipe trench'!$V$23</definedName>
    <definedName name="___________HRC2">'[22]Pipe trench'!$V$24</definedName>
    <definedName name="___________HSE1">'[22]Pipe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'[6]Mix Design'!#REF!</definedName>
    <definedName name="___________MIX1540">'[6]Mix Design'!$P$11</definedName>
    <definedName name="___________MIX1580">'[6]Mix Design'!#REF!</definedName>
    <definedName name="___________MIX2">'[7]Mix Design'!$P$12</definedName>
    <definedName name="___________MIX20">#REF!</definedName>
    <definedName name="___________MIX2020">'[6]Mix Design'!$P$12</definedName>
    <definedName name="___________MIX2040">'[6]Mix Design'!$P$13</definedName>
    <definedName name="___________MIX25">#REF!</definedName>
    <definedName name="___________MIX2540">'[6]Mix Design'!$P$15</definedName>
    <definedName name="___________Mix255">'[8]Mix Design'!$P$13</definedName>
    <definedName name="___________MIX30">#REF!</definedName>
    <definedName name="___________MIX35">#REF!</definedName>
    <definedName name="___________MIX40">#REF!</definedName>
    <definedName name="___________MIX45">'[6]Mix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'[22]Pipe trench'!$V$17</definedName>
    <definedName name="___________ORC2">'[22]Pipe trench'!$V$18</definedName>
    <definedName name="___________OSE1">'[22]Pipe trench'!$V$8</definedName>
    <definedName name="___________PB1">#REF!</definedName>
    <definedName name="___________PPC53">'[25]21-Rate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'[22]ANAL-PUMP HOUSE'!$I$58</definedName>
    <definedName name="___________SLV80010">'[22]ANAL-PUMP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'[22]ANAL-PUMP HOUSE'!$I$55</definedName>
    <definedName name="__________ash1">[23]ANAL!#REF!</definedName>
    <definedName name="__________AWM10">#REF!</definedName>
    <definedName name="__________AWM40">#REF!</definedName>
    <definedName name="__________AWM6">#REF!</definedName>
    <definedName name="__________b111121">#REF!</definedName>
    <definedName name="__________BTV300">'[22]ANAL-PUMP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[21]PROCTOR!#REF!</definedName>
    <definedName name="__________CAN486">[21]PROCTOR!#REF!</definedName>
    <definedName name="__________CAN487">[21]PROCTOR!#REF!</definedName>
    <definedName name="__________CAN488">[21]PROCTOR!#REF!</definedName>
    <definedName name="__________CAN489">[21]PROCTOR!#REF!</definedName>
    <definedName name="__________CAN490">[21]PROCTOR!#REF!</definedName>
    <definedName name="__________CAN491">[21]PROCTOR!#REF!</definedName>
    <definedName name="__________CAN492">[21]PROCTOR!#REF!</definedName>
    <definedName name="__________CAN493">[21]PROCTOR!#REF!</definedName>
    <definedName name="__________CAN494">[21]PROCTOR!#REF!</definedName>
    <definedName name="__________CAN495">[21]PROCTOR!#REF!</definedName>
    <definedName name="__________CAN496">[21]PROCTOR!#REF!</definedName>
    <definedName name="__________CAN497">[21]PROCTOR!#REF!</definedName>
    <definedName name="__________CAN498">[21]PROCTOR!#REF!</definedName>
    <definedName name="__________CAN499">[21]PROCTOR!#REF!</definedName>
    <definedName name="__________CAN500">[21]PROCTOR!#REF!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localSheetId="1" hidden="1">{"'Sheet1'!$A$4386:$N$4591"}</definedName>
    <definedName name="__________dec05" hidden="1">{"'Sheet1'!$A$4386:$N$4591"}</definedName>
    <definedName name="__________DOZ50">#REF!</definedName>
    <definedName name="__________DOZ80">#REF!</definedName>
    <definedName name="__________EXC20">'[25]21-Rate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'[22]Pipe trench'!$V$23</definedName>
    <definedName name="__________HRC2">'[22]Pipe trench'!$V$24</definedName>
    <definedName name="__________HSE1">'[22]Pipe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'[6]Mix Design'!#REF!</definedName>
    <definedName name="__________MIX1540">'[6]Mix Design'!$P$11</definedName>
    <definedName name="__________MIX1580">'[6]Mix Design'!#REF!</definedName>
    <definedName name="__________MIX2">'[7]Mix Design'!$P$12</definedName>
    <definedName name="__________MIX20">#REF!</definedName>
    <definedName name="__________MIX2020">'[6]Mix Design'!$P$12</definedName>
    <definedName name="__________MIX2040">'[6]Mix Design'!$P$13</definedName>
    <definedName name="__________MIX25">#REF!</definedName>
    <definedName name="__________MIX2540">'[6]Mix Design'!$P$15</definedName>
    <definedName name="__________Mix255">'[8]Mix Design'!$P$13</definedName>
    <definedName name="__________MIX30">#REF!</definedName>
    <definedName name="__________MIX35">#REF!</definedName>
    <definedName name="__________MIX40">#REF!</definedName>
    <definedName name="__________MIX45">'[6]Mix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'[22]Pipe trench'!$V$17</definedName>
    <definedName name="__________ORC2">'[22]Pipe trench'!$V$18</definedName>
    <definedName name="__________OSE1">'[22]Pipe trench'!$V$8</definedName>
    <definedName name="__________PB1">#REF!</definedName>
    <definedName name="__________PPC53">'[25]21-Rate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'[22]ANAL-PUMP HOUSE'!$I$58</definedName>
    <definedName name="__________SLV80010">'[22]ANAL-PUMP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'[25]21-Rate Analysis-1'!$E$22</definedName>
    <definedName name="_________AGG40">#REF!</definedName>
    <definedName name="_________AGG6">#REF!</definedName>
    <definedName name="_________ARV8040">'[22]ANAL-PUMP HOUSE'!$I$55</definedName>
    <definedName name="_________ash1">[23]ANAL!#REF!</definedName>
    <definedName name="_________AWM10">#REF!</definedName>
    <definedName name="_________AWM40">#REF!</definedName>
    <definedName name="_________AWM6">#REF!</definedName>
    <definedName name="_________b111121">#REF!</definedName>
    <definedName name="_________BTV300">'[22]ANAL-PUMP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[21]PROCTOR!#REF!</definedName>
    <definedName name="_________CAN486">[21]PROCTOR!#REF!</definedName>
    <definedName name="_________CAN487">[21]PROCTOR!#REF!</definedName>
    <definedName name="_________CAN488">[21]PROCTOR!#REF!</definedName>
    <definedName name="_________CAN489">[21]PROCTOR!#REF!</definedName>
    <definedName name="_________CAN490">[21]PROCTOR!#REF!</definedName>
    <definedName name="_________CAN491">[21]PROCTOR!#REF!</definedName>
    <definedName name="_________CAN492">[21]PROCTOR!#REF!</definedName>
    <definedName name="_________CAN493">[21]PROCTOR!#REF!</definedName>
    <definedName name="_________CAN494">[21]PROCTOR!#REF!</definedName>
    <definedName name="_________CAN495">[21]PROCTOR!#REF!</definedName>
    <definedName name="_________CAN496">[21]PROCTOR!#REF!</definedName>
    <definedName name="_________CAN497">[21]PROCTOR!#REF!</definedName>
    <definedName name="_________CAN498">[21]PROCTOR!#REF!</definedName>
    <definedName name="_________CAN499">[21]PROCTOR!#REF!</definedName>
    <definedName name="_________CAN500">[21]PROCTOR!#REF!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localSheetId="1" hidden="1">{"'Sheet1'!$A$4386:$N$4591"}</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'[22]Pipe trench'!$V$23</definedName>
    <definedName name="_________HRC2">'[22]Pipe trench'!$V$24</definedName>
    <definedName name="_________HSE1">'[22]Pipe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'[6]Mix Design'!#REF!</definedName>
    <definedName name="_________MIX1540">'[6]Mix Design'!$P$11</definedName>
    <definedName name="_________MIX1580">'[6]Mix Design'!#REF!</definedName>
    <definedName name="_________MIX2">'[7]Mix Design'!$P$12</definedName>
    <definedName name="_________MIX20">#REF!</definedName>
    <definedName name="_________MIX2020">'[6]Mix Design'!$P$12</definedName>
    <definedName name="_________MIX2040">'[6]Mix Design'!$P$13</definedName>
    <definedName name="_________MIX25">#REF!</definedName>
    <definedName name="_________MIX2540">'[6]Mix Design'!$P$15</definedName>
    <definedName name="_________Mix255">'[8]Mix Design'!$P$13</definedName>
    <definedName name="_________MIX30">#REF!</definedName>
    <definedName name="_________MIX35">#REF!</definedName>
    <definedName name="_________MIX40">#REF!</definedName>
    <definedName name="_________MIX45">'[6]Mix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'[22]Pipe trench'!$V$17</definedName>
    <definedName name="_________ORC2">'[22]Pipe trench'!$V$18</definedName>
    <definedName name="_________OSE1">'[22]Pipe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'[26]ANAL-PIPE LINE'!#REF!</definedName>
    <definedName name="_________SLV20025">'[22]ANAL-PUMP HOUSE'!$I$58</definedName>
    <definedName name="_________SLV80010">'[22]ANAL-PUMP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'[25]21-Rate Analysis-1'!$E$22</definedName>
    <definedName name="________AGG40">#REF!</definedName>
    <definedName name="________AGG6">#REF!</definedName>
    <definedName name="________ARV8040">'[22]ANAL-PUMP HOUSE'!$I$55</definedName>
    <definedName name="________ash1">[23]ANAL!#REF!</definedName>
    <definedName name="________AWM10">#REF!</definedName>
    <definedName name="________AWM40">#REF!</definedName>
    <definedName name="________AWM6">#REF!</definedName>
    <definedName name="________b111121">#REF!</definedName>
    <definedName name="________BTV300">'[22]ANAL-PUMP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[16]PROCTOR!#REF!</definedName>
    <definedName name="________CAN486">[16]PROCTOR!#REF!</definedName>
    <definedName name="________CAN487">[16]PROCTOR!#REF!</definedName>
    <definedName name="________CAN488">[16]PROCTOR!#REF!</definedName>
    <definedName name="________CAN489">[16]PROCTOR!#REF!</definedName>
    <definedName name="________CAN490">[16]PROCTOR!#REF!</definedName>
    <definedName name="________CAN491">[16]PROCTOR!#REF!</definedName>
    <definedName name="________CAN492">[16]PROCTOR!#REF!</definedName>
    <definedName name="________CAN493">[16]PROCTOR!#REF!</definedName>
    <definedName name="________CAN494">[16]PROCTOR!#REF!</definedName>
    <definedName name="________CAN495">[16]PROCTOR!#REF!</definedName>
    <definedName name="________CAN496">[16]PROCTOR!#REF!</definedName>
    <definedName name="________CAN497">[16]PROCTOR!#REF!</definedName>
    <definedName name="________CAN498">[16]PROCTOR!#REF!</definedName>
    <definedName name="________CAN499">[16]PROCTOR!#REF!</definedName>
    <definedName name="________CAN500">[16]PROCTOR!#REF!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localSheetId="1" hidden="1">{"'Sheet1'!$A$4386:$N$4591"}</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'[22]Pipe trench'!$V$23</definedName>
    <definedName name="________HRC2">'[22]Pipe trench'!$V$24</definedName>
    <definedName name="________HSE1">'[22]Pipe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'[6]Mix Design'!#REF!</definedName>
    <definedName name="________MIX1540">'[6]Mix Design'!$P$11</definedName>
    <definedName name="________MIX1580">'[6]Mix Design'!#REF!</definedName>
    <definedName name="________MIX2">'[7]Mix Design'!$P$12</definedName>
    <definedName name="________MIX20">#REF!</definedName>
    <definedName name="________MIX2020">'[6]Mix Design'!$P$12</definedName>
    <definedName name="________MIX2040">'[6]Mix Design'!$P$13</definedName>
    <definedName name="________MIX25">#REF!</definedName>
    <definedName name="________MIX2540">'[6]Mix Design'!$P$15</definedName>
    <definedName name="________Mix255">'[8]Mix Design'!$P$13</definedName>
    <definedName name="________MIX30">#REF!</definedName>
    <definedName name="________MIX35">#REF!</definedName>
    <definedName name="________MIX40">#REF!</definedName>
    <definedName name="________MIX45">'[6]Mix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'[22]Pipe trench'!$V$17</definedName>
    <definedName name="________ORC2">'[22]Pipe trench'!$V$18</definedName>
    <definedName name="________OSE1">'[22]Pipe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'[27]ANAL-PIPE LINE'!#REF!</definedName>
    <definedName name="________SLV20025">'[22]ANAL-PUMP HOUSE'!$I$58</definedName>
    <definedName name="________SLV80010">'[22]ANAL-PUMP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'[25]21-Rate Analysis-1'!$E$22</definedName>
    <definedName name="_______AGG40">#REF!</definedName>
    <definedName name="_______AGG6">#REF!</definedName>
    <definedName name="_______ash1">[15]ANAL!#REF!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[16]PROCTOR!#REF!</definedName>
    <definedName name="_______CAN486">[16]PROCTOR!#REF!</definedName>
    <definedName name="_______CAN487">[16]PROCTOR!#REF!</definedName>
    <definedName name="_______CAN488">[16]PROCTOR!#REF!</definedName>
    <definedName name="_______CAN489">[16]PROCTOR!#REF!</definedName>
    <definedName name="_______CAN490">[16]PROCTOR!#REF!</definedName>
    <definedName name="_______CAN491">[16]PROCTOR!#REF!</definedName>
    <definedName name="_______CAN492">[16]PROCTOR!#REF!</definedName>
    <definedName name="_______CAN493">[16]PROCTOR!#REF!</definedName>
    <definedName name="_______CAN494">[16]PROCTOR!#REF!</definedName>
    <definedName name="_______CAN495">[16]PROCTOR!#REF!</definedName>
    <definedName name="_______CAN496">[16]PROCTOR!#REF!</definedName>
    <definedName name="_______CAN497">[16]PROCTOR!#REF!</definedName>
    <definedName name="_______CAN498">[16]PROCTOR!#REF!</definedName>
    <definedName name="_______CAN499">[16]PROCTOR!#REF!</definedName>
    <definedName name="_______CAN500">[16]PROCTOR!#REF!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localSheetId="1" hidden="1">{"'Sheet1'!$A$4386:$N$4591"}</definedName>
    <definedName name="_______dec05" hidden="1">{"'Sheet1'!$A$4386:$N$4591"}</definedName>
    <definedName name="_______DOZ50">#REF!</definedName>
    <definedName name="_______DOZ80">#REF!</definedName>
    <definedName name="_______EXC20">'[28]21-Rate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'[6]Mix Design'!#REF!</definedName>
    <definedName name="_______MIX1540">'[6]Mix Design'!$P$11</definedName>
    <definedName name="_______MIX1580">'[6]Mix Design'!#REF!</definedName>
    <definedName name="_______MIX2">'[7]Mix Design'!$P$12</definedName>
    <definedName name="_______MIX20">#REF!</definedName>
    <definedName name="_______MIX2020">'[6]Mix Design'!$P$12</definedName>
    <definedName name="_______MIX2040">'[6]Mix Design'!$P$13</definedName>
    <definedName name="_______MIX25">#REF!</definedName>
    <definedName name="_______MIX2540">'[6]Mix Design'!$P$15</definedName>
    <definedName name="_______Mix255">'[8]Mix Design'!$P$13</definedName>
    <definedName name="_______MIX30">#REF!</definedName>
    <definedName name="_______MIX35">#REF!</definedName>
    <definedName name="_______MIX40">#REF!</definedName>
    <definedName name="_______MIX45">'[6]Mix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'[28]21-Rate Analysis '!$E$19</definedName>
    <definedName name="_______sh1">90</definedName>
    <definedName name="_______sh2">120</definedName>
    <definedName name="_______sh3">150</definedName>
    <definedName name="_______sh4">180</definedName>
    <definedName name="_______SH5">#REF!</definedName>
    <definedName name="_______SLV10025">'[27]ANAL-PIPE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'[25]21-Rate Analysis-1'!$E$22</definedName>
    <definedName name="______AGG40">#REF!</definedName>
    <definedName name="______AGG6">#REF!</definedName>
    <definedName name="______ash1">[15]ANAL!#REF!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[16]PROCTOR!#REF!</definedName>
    <definedName name="______CAN486">[16]PROCTOR!#REF!</definedName>
    <definedName name="______CAN487">[16]PROCTOR!#REF!</definedName>
    <definedName name="______CAN488">[16]PROCTOR!#REF!</definedName>
    <definedName name="______CAN489">[16]PROCTOR!#REF!</definedName>
    <definedName name="______CAN490">[16]PROCTOR!#REF!</definedName>
    <definedName name="______CAN491">[16]PROCTOR!#REF!</definedName>
    <definedName name="______CAN492">[16]PROCTOR!#REF!</definedName>
    <definedName name="______CAN493">[16]PROCTOR!#REF!</definedName>
    <definedName name="______CAN494">[16]PROCTOR!#REF!</definedName>
    <definedName name="______CAN495">[16]PROCTOR!#REF!</definedName>
    <definedName name="______CAN496">[16]PROCTOR!#REF!</definedName>
    <definedName name="______CAN497">[16]PROCTOR!#REF!</definedName>
    <definedName name="______CAN498">[16]PROCTOR!#REF!</definedName>
    <definedName name="______CAN499">[16]PROCTOR!#REF!</definedName>
    <definedName name="______CAN500">[16]PROCTOR!#REF!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localSheetId="1" hidden="1">{"'Sheet1'!$A$4386:$N$4591"}</definedName>
    <definedName name="______dec05" hidden="1">{"'Sheet1'!$A$4386:$N$4591"}</definedName>
    <definedName name="______DOZ50">#REF!</definedName>
    <definedName name="______DOZ80">#REF!</definedName>
    <definedName name="______EXC10">'[25]21-Rate Analysis-1'!$E$53</definedName>
    <definedName name="______EXC20">'[29]21-Rate Analysis '!$E$50</definedName>
    <definedName name="______EXC7">'[25]21-Rate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'[6]Mix Design'!#REF!</definedName>
    <definedName name="______MIX1540">'[6]Mix Design'!$P$11</definedName>
    <definedName name="______MIX1580">'[6]Mix Design'!#REF!</definedName>
    <definedName name="______MIX2">'[7]Mix Design'!$P$12</definedName>
    <definedName name="______MIX20">#REF!</definedName>
    <definedName name="______MIX2020">'[6]Mix Design'!$P$12</definedName>
    <definedName name="______MIX2040">'[6]Mix Design'!$P$13</definedName>
    <definedName name="______MIX25">#REF!</definedName>
    <definedName name="______MIX2540">'[6]Mix Design'!$P$15</definedName>
    <definedName name="______Mix255">'[8]Mix Design'!$P$13</definedName>
    <definedName name="______MIX30">#REF!</definedName>
    <definedName name="______MIX35">#REF!</definedName>
    <definedName name="______MIX40">#REF!</definedName>
    <definedName name="______MIX45">'[6]Mix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'[29]21-Rate Analysis '!$E$19</definedName>
    <definedName name="______sh1">90</definedName>
    <definedName name="______sh2">120</definedName>
    <definedName name="______sh3">150</definedName>
    <definedName name="______sh4">180</definedName>
    <definedName name="______SH5">#REF!</definedName>
    <definedName name="______SLV10025">'[30]ANAL-PIPE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[15]ANAL!#REF!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[16]PROCTOR!#REF!</definedName>
    <definedName name="_____CAN486">[16]PROCTOR!#REF!</definedName>
    <definedName name="_____CAN487">[16]PROCTOR!#REF!</definedName>
    <definedName name="_____CAN488">[16]PROCTOR!#REF!</definedName>
    <definedName name="_____CAN489">[16]PROCTOR!#REF!</definedName>
    <definedName name="_____CAN490">[16]PROCTOR!#REF!</definedName>
    <definedName name="_____CAN491">[16]PROCTOR!#REF!</definedName>
    <definedName name="_____CAN492">[16]PROCTOR!#REF!</definedName>
    <definedName name="_____CAN493">[16]PROCTOR!#REF!</definedName>
    <definedName name="_____CAN494">[16]PROCTOR!#REF!</definedName>
    <definedName name="_____CAN495">[16]PROCTOR!#REF!</definedName>
    <definedName name="_____CAN496">[16]PROCTOR!#REF!</definedName>
    <definedName name="_____CAN497">[16]PROCTOR!#REF!</definedName>
    <definedName name="_____CAN498">[16]PROCTOR!#REF!</definedName>
    <definedName name="_____CAN499">[16]PROCTOR!#REF!</definedName>
    <definedName name="_____CAN500">[16]PROCTOR!#REF!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localSheetId="1" hidden="1">{"'Sheet1'!$A$4386:$N$4591"}</definedName>
    <definedName name="_____dec05" hidden="1">{"'Sheet1'!$A$4386:$N$4591"}</definedName>
    <definedName name="_____DOZ50">#REF!</definedName>
    <definedName name="_____DOZ80">#REF!</definedName>
    <definedName name="_____EXC10">'[25]21-Rate Analysis-1'!$E$53</definedName>
    <definedName name="_____EXC20">'[29]21-Rate Analysis '!$E$50</definedName>
    <definedName name="_____EXC7">'[25]21-Rate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'[6]Mix Design'!#REF!</definedName>
    <definedName name="_____MIX1540">'[6]Mix Design'!$P$11</definedName>
    <definedName name="_____MIX1580">'[6]Mix Design'!#REF!</definedName>
    <definedName name="_____MIX2">'[7]Mix Design'!$P$12</definedName>
    <definedName name="_____MIX20">#REF!</definedName>
    <definedName name="_____MIX2020">'[6]Mix Design'!$P$12</definedName>
    <definedName name="_____MIX2040">'[6]Mix Design'!$P$13</definedName>
    <definedName name="_____MIX25">#REF!</definedName>
    <definedName name="_____MIX2540">'[6]Mix Design'!$P$15</definedName>
    <definedName name="_____Mix255">'[8]Mix Design'!$P$13</definedName>
    <definedName name="_____MIX30">#REF!</definedName>
    <definedName name="_____MIX35">#REF!</definedName>
    <definedName name="_____MIX40">#REF!</definedName>
    <definedName name="_____MIX45">'[6]Mix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'[29]21-Rate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[15]ANAL!#REF!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[16]PROCTOR!#REF!</definedName>
    <definedName name="____CAN486">[16]PROCTOR!#REF!</definedName>
    <definedName name="____CAN487">[16]PROCTOR!#REF!</definedName>
    <definedName name="____CAN488">[16]PROCTOR!#REF!</definedName>
    <definedName name="____CAN489">[16]PROCTOR!#REF!</definedName>
    <definedName name="____CAN490">[16]PROCTOR!#REF!</definedName>
    <definedName name="____CAN491">[16]PROCTOR!#REF!</definedName>
    <definedName name="____CAN492">[16]PROCTOR!#REF!</definedName>
    <definedName name="____CAN493">[16]PROCTOR!#REF!</definedName>
    <definedName name="____CAN494">[16]PROCTOR!#REF!</definedName>
    <definedName name="____CAN495">[16]PROCTOR!#REF!</definedName>
    <definedName name="____CAN496">[16]PROCTOR!#REF!</definedName>
    <definedName name="____CAN497">[16]PROCTOR!#REF!</definedName>
    <definedName name="____CAN498">[16]PROCTOR!#REF!</definedName>
    <definedName name="____CAN499">[16]PROCTOR!#REF!</definedName>
    <definedName name="____CAN500">[16]PROCTOR!#REF!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localSheetId="1" hidden="1">{"'Sheet1'!$A$4386:$N$4591"}</definedName>
    <definedName name="____dec05" hidden="1">{"'Sheet1'!$A$4386:$N$4591"}</definedName>
    <definedName name="____doc1">#REF!</definedName>
    <definedName name="____DOZ50">#REF!</definedName>
    <definedName name="____DOZ80">#REF!</definedName>
    <definedName name="____EXC10">'[25]21-Rate Analysis-1'!$E$53</definedName>
    <definedName name="____EXC20">'[31]21-Rate Analysis-1'!$E$50</definedName>
    <definedName name="____EXC7">'[25]21-Rate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'[6]Mix Design'!#REF!</definedName>
    <definedName name="____MIX1540">'[6]Mix Design'!$P$11</definedName>
    <definedName name="____MIX1580">'[6]Mix Design'!#REF!</definedName>
    <definedName name="____MIX2">'[7]Mix Design'!$P$12</definedName>
    <definedName name="____MIX20">#REF!</definedName>
    <definedName name="____MIX2020">'[6]Mix Design'!$P$12</definedName>
    <definedName name="____MIX2040">'[6]Mix Design'!$P$13</definedName>
    <definedName name="____MIX25">#REF!</definedName>
    <definedName name="____MIX2540">'[6]Mix Design'!$P$15</definedName>
    <definedName name="____Mix255">'[8]Mix Design'!$P$13</definedName>
    <definedName name="____MIX30">#REF!</definedName>
    <definedName name="____MIX35">#REF!</definedName>
    <definedName name="____MIX40">#REF!</definedName>
    <definedName name="____MIX45">'[6]Mix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'[31]21-Rate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[15]ANAL!#REF!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[16]PROCTOR!#REF!</definedName>
    <definedName name="___CAN486">[16]PROCTOR!#REF!</definedName>
    <definedName name="___CAN487">[16]PROCTOR!#REF!</definedName>
    <definedName name="___CAN488">[16]PROCTOR!#REF!</definedName>
    <definedName name="___CAN489">[16]PROCTOR!#REF!</definedName>
    <definedName name="___CAN490">[16]PROCTOR!#REF!</definedName>
    <definedName name="___CAN491">[16]PROCTOR!#REF!</definedName>
    <definedName name="___CAN492">[16]PROCTOR!#REF!</definedName>
    <definedName name="___CAN493">[16]PROCTOR!#REF!</definedName>
    <definedName name="___CAN494">[16]PROCTOR!#REF!</definedName>
    <definedName name="___CAN495">[16]PROCTOR!#REF!</definedName>
    <definedName name="___CAN496">[16]PROCTOR!#REF!</definedName>
    <definedName name="___CAN497">[16]PROCTOR!#REF!</definedName>
    <definedName name="___CAN498">[16]PROCTOR!#REF!</definedName>
    <definedName name="___CAN499">[16]PROCTOR!#REF!</definedName>
    <definedName name="___CAN500">[16]PROCTOR!#REF!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localSheetId="1" hidden="1">{"'Sheet1'!$A$4386:$N$4591"}</definedName>
    <definedName name="___dec05" hidden="1">{"'Sheet1'!$A$4386:$N$4591"}</definedName>
    <definedName name="___DIN217">#REF!</definedName>
    <definedName name="___DOZ50">#REF!</definedName>
    <definedName name="___DOZ80">#REF!</definedName>
    <definedName name="___EXC10">'[25]21-Rate Analysis-1'!$E$53</definedName>
    <definedName name="___EXC20">'[25]21-Rate Analysis-1'!$E$51</definedName>
    <definedName name="___EXC7">'[25]21-Rate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'[6]Mix Design'!#REF!</definedName>
    <definedName name="___MIX1540">'[6]Mix Design'!$P$11</definedName>
    <definedName name="___MIX1580">'[6]Mix Design'!#REF!</definedName>
    <definedName name="___MIX2">'[7]Mix Design'!$P$12</definedName>
    <definedName name="___MIX20">#REF!</definedName>
    <definedName name="___MIX2020">'[6]Mix Design'!$P$12</definedName>
    <definedName name="___MIX2040">'[6]Mix Design'!$P$13</definedName>
    <definedName name="___MIX25">#REF!</definedName>
    <definedName name="___MIX2540">'[6]Mix Design'!$P$15</definedName>
    <definedName name="___Mix255">'[8]Mix Design'!$P$13</definedName>
    <definedName name="___MIX30">#REF!</definedName>
    <definedName name="___MIX35">#REF!</definedName>
    <definedName name="___MIX40">#REF!</definedName>
    <definedName name="___MIX45">'[6]Mix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'[25]21-Rate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[32]TTL!$G$31:$AU$31</definedName>
    <definedName name="__123Graph_B" hidden="1">'[33]P-Ins &amp; Bonds'!#REF!</definedName>
    <definedName name="__123Graph_C" hidden="1">[32]TTL!$G$37:$AU$37</definedName>
    <definedName name="__123Graph_D" hidden="1">'[33]P-Ins &amp; Bonds'!#REF!</definedName>
    <definedName name="__123Graph_E" hidden="1">'[33]P-Ins &amp; Bonds'!#REF!</definedName>
    <definedName name="__123Graph_F" hidden="1">'[33]P-Ins &amp; Bonds'!#REF!</definedName>
    <definedName name="__123Graph_X" hidden="1">[32]TTL!$G$6:$AU$6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[15]ANAL!#REF!</definedName>
    <definedName name="__AWM10">#REF!</definedName>
    <definedName name="__AWM40">#REF!</definedName>
    <definedName name="__AWM6">#REF!</definedName>
    <definedName name="__b111121">#REF!</definedName>
    <definedName name="__BOQ3" localSheetId="1">{#N/A,#N/A,FALSE,"mpph1";#N/A,#N/A,FALSE,"mpmseb";#N/A,#N/A,FALSE,"mpph2"}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[16]PROCTOR!#REF!</definedName>
    <definedName name="__CAN486">[16]PROCTOR!#REF!</definedName>
    <definedName name="__CAN487">[16]PROCTOR!#REF!</definedName>
    <definedName name="__CAN488">[16]PROCTOR!#REF!</definedName>
    <definedName name="__CAN489">[16]PROCTOR!#REF!</definedName>
    <definedName name="__CAN490">[16]PROCTOR!#REF!</definedName>
    <definedName name="__CAN491">[16]PROCTOR!#REF!</definedName>
    <definedName name="__CAN492">[16]PROCTOR!#REF!</definedName>
    <definedName name="__CAN493">[16]PROCTOR!#REF!</definedName>
    <definedName name="__CAN494">[16]PROCTOR!#REF!</definedName>
    <definedName name="__CAN495">[16]PROCTOR!#REF!</definedName>
    <definedName name="__CAN496">[16]PROCTOR!#REF!</definedName>
    <definedName name="__CAN497">[16]PROCTOR!#REF!</definedName>
    <definedName name="__CAN498">[16]PROCTOR!#REF!</definedName>
    <definedName name="__CAN499">[16]PROCTOR!#REF!</definedName>
    <definedName name="__CAN500">[16]PROCTOR!#REF!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localSheetId="1" hidden="1">{"'Sheet1'!$A$4386:$N$4591"}</definedName>
    <definedName name="__dec05" hidden="1">{"'Sheet1'!$A$4386:$N$4591"}</definedName>
    <definedName name="__DIN217">#REF!</definedName>
    <definedName name="__doc1">#REF!</definedName>
    <definedName name="__DOZ50">#REF!</definedName>
    <definedName name="__DOZ80">#REF!</definedName>
    <definedName name="__EXC20">'[34]Rate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'[6]Mix Design'!#REF!</definedName>
    <definedName name="__MIX1540">'[6]Mix Design'!$P$11</definedName>
    <definedName name="__MIX1580">'[6]Mix Design'!#REF!</definedName>
    <definedName name="__MIX2">'[7]Mix Design'!$P$12</definedName>
    <definedName name="__MIX20">#REF!</definedName>
    <definedName name="__MIX2020">'[6]Mix Design'!$P$12</definedName>
    <definedName name="__MIX2040">'[6]Mix Design'!$P$13</definedName>
    <definedName name="__MIX25">#REF!</definedName>
    <definedName name="__MIX2540">'[6]Mix Design'!$P$15</definedName>
    <definedName name="__Mix255">'[8]Mix Design'!$P$13</definedName>
    <definedName name="__MIX30">#REF!</definedName>
    <definedName name="__MIX35">#REF!</definedName>
    <definedName name="__MIX40">#REF!</definedName>
    <definedName name="__MIX45">'[6]Mix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'[35]Rate Analysis '!$E$19</definedName>
    <definedName name="__RNG150">'[36]Valve Cl'!$A$8:$W$32</definedName>
    <definedName name="__RNG1500">'[36]Valve Cl'!$A$152:$W$176</definedName>
    <definedName name="__RNG2500">'[36]Valve Cl'!$A$181:$W$205</definedName>
    <definedName name="__RNG300">'[36]Valve Cl'!$A$37:$W$61</definedName>
    <definedName name="__RNG400">'[36]Valve Cl'!$A$66:$W$90</definedName>
    <definedName name="__RNG4500">'[36]Valve Cl'!$A$209:$W$233</definedName>
    <definedName name="__RNG600">'[36]Valve Cl'!$A$95:$W$119</definedName>
    <definedName name="__RNG900">'[36]Valve Cl'!$A$124:$W$148</definedName>
    <definedName name="__sh1">90</definedName>
    <definedName name="__SH10">'[37]Executive Summary -Thermal'!$A$4:$G$118</definedName>
    <definedName name="__SH11">'[37]Executive Summary -Thermal'!$A$4:$H$167</definedName>
    <definedName name="__sh2">120</definedName>
    <definedName name="__sh3">150</definedName>
    <definedName name="__sh4">180</definedName>
    <definedName name="__SH5">'[37]Executive Summary -Thermal'!$A$4:$H$96</definedName>
    <definedName name="__SH6">'[37]Executive Summary -Thermal'!$A$4:$H$95</definedName>
    <definedName name="__SH7">'[37]Executive Summary -Thermal'!$A$4:$H$163</definedName>
    <definedName name="__SH8">'[37]Executive Summary -Thermal'!$A$4:$H$133</definedName>
    <definedName name="__SH9">'[37]Executive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[38]당초!#REF!</definedName>
    <definedName name="_1_">[39]예가표!#REF!</definedName>
    <definedName name="_10__123Graph_DCHART_1" hidden="1">[40]Cash2!$K$16:$K$36</definedName>
    <definedName name="_11">#N/A</definedName>
    <definedName name="_11F" hidden="1">[41]산근!#REF!</definedName>
    <definedName name="_12_0">[39]예가표!#REF!</definedName>
    <definedName name="_13_0\LA">[42]공문!#REF!</definedName>
    <definedName name="_13_ページング_電話関係">#REF!</definedName>
    <definedName name="_14_0\MID">[42]공문!#REF!</definedName>
    <definedName name="_15_0\SM">[42]공문!#REF!</definedName>
    <definedName name="_16_0_0__123Grap" hidden="1">[43]공문!#REF!</definedName>
    <definedName name="_17_0_0_F" hidden="1">#REF!</definedName>
    <definedName name="_18_0ME">[42]공문!#REF!</definedName>
    <definedName name="_19_0ME">[42]공문!#REF!</definedName>
    <definedName name="_2">[38]당초!#REF!</definedName>
    <definedName name="_2\LA">[42]공문!#REF!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'[33]P-Site fac'!#REF!</definedName>
    <definedName name="_2A3">'[33]P-Site fac'!#REF!</definedName>
    <definedName name="_2A4">'[33]P-Site fac'!#REF!</definedName>
    <definedName name="_3">#REF!</definedName>
    <definedName name="_3\MID">[42]공문!#REF!</definedName>
    <definedName name="_30_9">#REF!</definedName>
    <definedName name="_31G_0Extr">#REF!</definedName>
    <definedName name="_32G_0Extract">#REF!</definedName>
    <definedName name="_33G__Extr">#REF!</definedName>
    <definedName name="_34G__Extract">#REF!</definedName>
    <definedName name="_35ME">[42]공문!#REF!</definedName>
    <definedName name="_36ME">[42]공문!#REF!</definedName>
    <definedName name="_37Y_0Crite">[44]jobhist!#REF!</definedName>
    <definedName name="_38Y_0Extr">[44]jobhist!#REF!</definedName>
    <definedName name="_3B1">'[33]P-Ins &amp; Bonds'!#REF!</definedName>
    <definedName name="_3B2">'[33]P-Ins &amp; Bonds'!#REF!</definedName>
    <definedName name="_3B3">[45]PRELIM5!$F$17</definedName>
    <definedName name="_4">#REF!</definedName>
    <definedName name="_4\SM">[42]공문!#REF!</definedName>
    <definedName name="_5.0_Hire_and_running_charges_of_winch___grab">[46]SOR!#REF!</definedName>
    <definedName name="_5_123Grap" hidden="1">[43]공문!#REF!</definedName>
    <definedName name="_5B5">'[33]P-Clients fac'!#REF!</definedName>
    <definedName name="_5B6">'[33]P-Clients fac'!#REF!</definedName>
    <definedName name="_5B7">'[33]P-Clients fac'!#REF!</definedName>
    <definedName name="_6__123Graph_ACHART_1" hidden="1">[40]Cash2!$G$16:$G$31</definedName>
    <definedName name="_6B8">#REF!</definedName>
    <definedName name="_6B9">#REF!</definedName>
    <definedName name="_7__123Graph_ACHART_2" hidden="1">[40]Z!$T$179:$AH$179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[40]Z!$T$180:$AH$180</definedName>
    <definedName name="_9__123Graph_CCHART_1" hidden="1">[40]Cash2!$J$16:$J$36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[15]ANAL!#REF!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 localSheetId="1">{#N/A,#N/A,FALSE,"mpph1";#N/A,#N/A,FALSE,"mpmseb";#N/A,#N/A,FALSE,"mpph2"}</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[16]PROCTOR!#REF!</definedName>
    <definedName name="_CAN486">[16]PROCTOR!#REF!</definedName>
    <definedName name="_CAN487">[16]PROCTOR!#REF!</definedName>
    <definedName name="_CAN488">[16]PROCTOR!#REF!</definedName>
    <definedName name="_CAN489">[16]PROCTOR!#REF!</definedName>
    <definedName name="_CAN490">[16]PROCTOR!#REF!</definedName>
    <definedName name="_CAN491">[16]PROCTOR!#REF!</definedName>
    <definedName name="_CAN492">[16]PROCTOR!#REF!</definedName>
    <definedName name="_CAN493">[16]PROCTOR!#REF!</definedName>
    <definedName name="_CAN494">[16]PROCTOR!#REF!</definedName>
    <definedName name="_CAN495">[16]PROCTOR!#REF!</definedName>
    <definedName name="_CAN496">[16]PROCTOR!#REF!</definedName>
    <definedName name="_CAN497">[16]PROCTOR!#REF!</definedName>
    <definedName name="_CAN498">[16]PROCTOR!#REF!</definedName>
    <definedName name="_CAN499">[16]PROCTOR!#REF!</definedName>
    <definedName name="_CAN500">[16]PROCTOR!#REF!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'[47]dongia (2)'!#REF!</definedName>
    <definedName name="_dec05" localSheetId="1" hidden="1">{"'Sheet1'!$A$4386:$N$4591"}</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'[48]RA Civil'!$E$50</definedName>
    <definedName name="_ExV200">#REF!</definedName>
    <definedName name="_f2">#REF!</definedName>
    <definedName name="_F3">#REF!</definedName>
    <definedName name="_FF3">#REF!</definedName>
    <definedName name="_Fill" hidden="1">[49]BHANDUP!#REF!</definedName>
    <definedName name="_Fill1" hidden="1">[49]BHANDUP!#REF!</definedName>
    <definedName name="_xlnm._FilterDatabase" localSheetId="0" hidden="1">brahapur!$B$13:$S$192</definedName>
    <definedName name="_xlnm._FilterDatabase" localSheetId="1" hidden="1">'brahapur 2'!$B$12:$U$61</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[50]설산1.나!$A$8:$J$53</definedName>
    <definedName name="_hh2">[50]본사S!$B$10:$P$103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[51]PIPING!$AJ$7:$AJ$221</definedName>
    <definedName name="_Mat2">[51]PIPING!$AK$7:$AK$221</definedName>
    <definedName name="_MIX10">#REF!</definedName>
    <definedName name="_MIX15">#REF!</definedName>
    <definedName name="_MIX15150">'[6]Mix Design'!#REF!</definedName>
    <definedName name="_MIX1540">'[6]Mix Design'!$P$11</definedName>
    <definedName name="_MIX1580">'[6]Mix Design'!#REF!</definedName>
    <definedName name="_MIX2">'[7]Mix Design'!$P$12</definedName>
    <definedName name="_MIX20">#REF!</definedName>
    <definedName name="_MIX2020">'[6]Mix Design'!$P$12</definedName>
    <definedName name="_MIX2040">'[6]Mix Design'!$P$13</definedName>
    <definedName name="_MIX25">#REF!</definedName>
    <definedName name="_MIX2540">'[6]Mix Design'!$P$15</definedName>
    <definedName name="_Mix255">'[8]Mix Design'!$P$13</definedName>
    <definedName name="_MIX30">#REF!</definedName>
    <definedName name="_MIX35">#REF!</definedName>
    <definedName name="_MIX40">#REF!</definedName>
    <definedName name="_MIX45">'[6]Mix Design'!#REF!</definedName>
    <definedName name="_mm1">#REF!</definedName>
    <definedName name="_mm2">#REF!</definedName>
    <definedName name="_mm3">#REF!</definedName>
    <definedName name="_MUR5">#REF!</definedName>
    <definedName name="_MUR8">#REF!</definedName>
    <definedName name="_new1">[52]Original!$V$8</definedName>
    <definedName name="_OPC43">#REF!</definedName>
    <definedName name="_Order1" hidden="1">255</definedName>
    <definedName name="_Order2" hidden="1">0</definedName>
    <definedName name="_p1">#REF!</definedName>
    <definedName name="_Parse_In" hidden="1">#REF!</definedName>
    <definedName name="_Parse_Out" hidden="1">[53]갑지!#REF!</definedName>
    <definedName name="_PB1">#REF!</definedName>
    <definedName name="_PIN1">#REF!</definedName>
    <definedName name="_PPC53">'[48]RA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'[36]Valve Cl'!$A$8:$W$32</definedName>
    <definedName name="_RNG1500">'[36]Valve Cl'!$A$152:$W$176</definedName>
    <definedName name="_RNG2500">'[36]Valve Cl'!$A$181:$W$205</definedName>
    <definedName name="_RNG300">'[36]Valve Cl'!$A$37:$W$61</definedName>
    <definedName name="_RNG400">'[36]Valve Cl'!$A$66:$W$90</definedName>
    <definedName name="_RNG4500">'[36]Valve Cl'!$A$209:$W$233</definedName>
    <definedName name="_RNG600">'[36]Valve Cl'!$A$95:$W$119</definedName>
    <definedName name="_RNG900">'[36]Valve Cl'!$A$124:$W$148</definedName>
    <definedName name="_sh1">90</definedName>
    <definedName name="_SH10">'[37]Executive Summary -Thermal'!$A$4:$G$118</definedName>
    <definedName name="_SH11">'[37]Executive Summary -Thermal'!$A$4:$H$167</definedName>
    <definedName name="_sh2">120</definedName>
    <definedName name="_sh3">150</definedName>
    <definedName name="_sh4">180</definedName>
    <definedName name="_SH5">'[37]Executive Summary -Thermal'!$A$4:$H$96</definedName>
    <definedName name="_SH6">'[37]Executive Summary -Thermal'!$A$4:$H$95</definedName>
    <definedName name="_SH7">'[37]Executive Summary -Thermal'!$A$4:$H$163</definedName>
    <definedName name="_SH8">'[37]Executive Summary -Thermal'!$A$4:$H$133</definedName>
    <definedName name="_SH9">'[37]Executive Summary -Thermal'!$A$4:$H$194</definedName>
    <definedName name="_SLV10025">'[54]ANAL-PIPE LINE'!#REF!</definedName>
    <definedName name="_SMG1">#N/A</definedName>
    <definedName name="_SMG2">#N/A</definedName>
    <definedName name="_Sort" hidden="1">#REF!</definedName>
    <definedName name="_ssr1">'[55]scour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[56]Voucher!$B$1</definedName>
    <definedName name="_V2">[56]Voucher!$R$1</definedName>
    <definedName name="√">"SQRT"</definedName>
    <definedName name="◈002MONO현황">#REF!</definedName>
    <definedName name="a">[57]Culvert!$H$112</definedName>
    <definedName name="a._Trimmer">[46]SOR!#REF!</definedName>
    <definedName name="a___0">#REF!</definedName>
    <definedName name="a___13">#REF!</definedName>
    <definedName name="a__Labour_charges_for_cutting_bending__welding_including_materials.">[46]SOR!#REF!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[58]PROCTOR!#REF!</definedName>
    <definedName name="AAAA" localSheetId="1" hidden="1">{"form-D1",#N/A,FALSE,"FORM-D1";"form-D1_amt",#N/A,FALSE,"FORM-D1"}</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localSheetId="1" hidden="1">{"'Sheet1'!$A$4386:$N$4591"}</definedName>
    <definedName name="AD" hidden="1">{"'Sheet1'!$A$4386:$N$4591"}</definedName>
    <definedName name="adfsdf">#REF!</definedName>
    <definedName name="ADITION" localSheetId="1" hidden="1">{"'장비'!$A$3:$M$12"}</definedName>
    <definedName name="ADITION" hidden="1">{"'장비'!$A$3:$M$12"}</definedName>
    <definedName name="Admixture">#REF!</definedName>
    <definedName name="adssss">#REF!</definedName>
    <definedName name="ADUMP">'[59]Cost of O &amp; O'!$F$13</definedName>
    <definedName name="ae">#REF!</definedName>
    <definedName name="AEA">[60]ANALYSIS!$C$18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[61]ANAL!#REF!</definedName>
    <definedName name="AGGT">[61]ANAL!$E$14</definedName>
    <definedName name="AGGT1012">'[54]ANAL-PIPE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localSheetId="1" hidden="1">{#N/A,#N/A,FALSE,"CCTV"}</definedName>
    <definedName name="AH" hidden="1">{#N/A,#N/A,FALSE,"CCTV"}</definedName>
    <definedName name="ai">#REF!</definedName>
    <definedName name="AIR">#REF!</definedName>
    <definedName name="air_trap">#REF!</definedName>
    <definedName name="AIRC">#REF!</definedName>
    <definedName name="ajartjr">#REF!</definedName>
    <definedName name="ALDENSITY">[62]CABLERET!$B$10</definedName>
    <definedName name="alfa">#REF!</definedName>
    <definedName name="alfa1">#REF!</definedName>
    <definedName name="alload">[62]CABLERET!$D$13:$D$128</definedName>
    <definedName name="ALMARGIN">[62]CABLERET!$D$7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localSheetId="1" hidden="1">{"form-D1",#N/A,FALSE,"FORM-D1";"form-D1_amt",#N/A,FALSE,"FORM-D1"}</definedName>
    <definedName name="APR" hidden="1">{"form-D1",#N/A,FALSE,"FORM-D1";"form-D1_amt",#N/A,FALSE,"FORM-D1"}</definedName>
    <definedName name="april_qty">#REF!</definedName>
    <definedName name="aq">#REF!</definedName>
    <definedName name="ar">[63]ANALYSER!#REF!</definedName>
    <definedName name="Architect">#REF!</definedName>
    <definedName name="area">[64]MixBed!#REF!</definedName>
    <definedName name="AREA_CODE">#REF!</definedName>
    <definedName name="area1">[64]MixBed!#REF!</definedName>
    <definedName name="ARGON">[51]PIPING!$U$6:$U$105</definedName>
    <definedName name="arunan">#N/A</definedName>
    <definedName name="asd">#REF!</definedName>
    <definedName name="asdf">[39]예가표!#REF!</definedName>
    <definedName name="asdfs" hidden="1">[40]Cash2!$G$16:$G$31</definedName>
    <definedName name="ASH">#REF!</definedName>
    <definedName name="ASHOKA">#REF!</definedName>
    <definedName name="ASPAV">#REF!</definedName>
    <definedName name="assdf" hidden="1">[40]Z!$T$179:$AH$179</definedName>
    <definedName name="At">#REF!</definedName>
    <definedName name="Attachment_C_3">#REF!</definedName>
    <definedName name="autofill_data">#REF!</definedName>
    <definedName name="AVIBRA">'[59]Cost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 localSheetId="1">{#N/A,#N/A,FALSE,"mpph1";#N/A,#N/A,FALSE,"mpmseb";#N/A,#N/A,FALSE,"mpph2"}</definedName>
    <definedName name="BADWE">{#N/A,#N/A,FALSE,"mpph1";#N/A,#N/A,FALSE,"mpmseb";#N/A,#N/A,FALSE,"mpph2"}</definedName>
    <definedName name="ball">#REF!</definedName>
    <definedName name="BAS">#REF!</definedName>
    <definedName name="BASE_PLATE">#REF!</definedName>
    <definedName name="baserate">[65]FINOLEX!$W$17</definedName>
    <definedName name="basew">#REF!</definedName>
    <definedName name="BATCH">#REF!</definedName>
    <definedName name="BATCH20">#REF!</definedName>
    <definedName name="BATCH30">#REF!</definedName>
    <definedName name="Batching_hot_mix_plant">[46]SOR!#REF!</definedName>
    <definedName name="BBOF">#REF!</definedName>
    <definedName name="BC">#REF!</definedName>
    <definedName name="bcc">[15]ANAL!#REF!</definedName>
    <definedName name="Bcw">[66]basdat!$D$5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localSheetId="1" hidden="1">{"'Sheet1'!$L$16"}</definedName>
    <definedName name="bkd" hidden="1">{"'Sheet1'!$L$16"}</definedName>
    <definedName name="BLACKH">#REF!</definedName>
    <definedName name="Blank1">OR(ISBLANK(#REF!),ISBLANK(#REF!))</definedName>
    <definedName name="Blank10">OR(ISBLANK([67]Collab!$D1),ISBLANK([67]Collab!$I1))</definedName>
    <definedName name="Blank11">OR(ISBLANK([67]Transport!$D1),ISBLANK([67]Transport!$G1))</definedName>
    <definedName name="Blank12">OR(ISBLANK('[67]Civil 1'!$D1),ISBLANK('[67]Civil 1'!$K1))</definedName>
    <definedName name="Blank13">OR(ISBLANK('[67]Civil 2'!$D1),ISBLANK('[67]Civil 2'!$K1))</definedName>
    <definedName name="Blank14">OR(ISBLANK('[67]Civil 3'!$D1),ISBLANK('[67]Civil 3'!$K1))</definedName>
    <definedName name="Blank15">OR(ISBLANK('[67]Site 1'!$D1),ISBLANK('[67]Site 1'!$K1))</definedName>
    <definedName name="Blank16">OR(ISBLANK('[67]Site 2'!$D1),ISBLANK('[67]Site 2'!$K1))</definedName>
    <definedName name="Blank17">OR(ISBLANK('[67]Site 3'!$D1),ISBLANK('[67]Site 3'!$K1))</definedName>
    <definedName name="Blank18">OR(ISBLANK('[67]Site Faci'!$D1),ISBLANK('[67]Site Faci'!$K1))</definedName>
    <definedName name="Blank19">OR(N([67]Cont!#REF!)=0,N([67]Cont!$G1)=0)</definedName>
    <definedName name="Blank20">OR(N([67]Cont!#REF!)=0,N([67]Cont!$M1)=0)</definedName>
    <definedName name="Blank21">OR(ISBLANK('[67]Engg-Exec-1'!$D1),ISBLANK('[67]Engg-Exec-1'!$H1))</definedName>
    <definedName name="Blank22">OR(ISBLANK('[67]Site-Precom-1'!$D1),ISBLANK('[67]Site-Precom-1'!$H1))</definedName>
    <definedName name="Blank23">OR(ISBLANK('[67]Site-Precom-Vendor'!$D1),ISBLANK('[67]Site-Precom-Vendor'!$I1))</definedName>
    <definedName name="Blank24">OR(ISBLANK('[67]Risk-Anal'!$D1),ISBLANK('[67]Risk-Anal'!$I1),ISBLANK('[67]Risk-Anal'!$J1),ISBLANK('[67]Risk-Anal'!$K1),ISBLANK('[67]Risk-Anal'!$L1))</definedName>
    <definedName name="Blank25">OR(N([67]Cont!#REF!)=0,N([67]Cont!$P1)=0)</definedName>
    <definedName name="Block01_1">#REF!</definedName>
    <definedName name="Block02">'[68]form-c4'!#REF!</definedName>
    <definedName name="Block13">OR(ISBLANK('[67]Civil 2'!$D1),ISBLANK('[67]Civil 2'!$K1))</definedName>
    <definedName name="bm" localSheetId="1" hidden="1">{"'Sheet1'!$L$16"}</definedName>
    <definedName name="bm" hidden="1">{"'Sheet1'!$L$16"}</definedName>
    <definedName name="bn" localSheetId="1" hidden="1">{"'Sheet1'!$L$16"}</definedName>
    <definedName name="bn" hidden="1">{"'Sheet1'!$L$16"}</definedName>
    <definedName name="bol">#REF!</definedName>
    <definedName name="Bold">'[48]RA Civil'!$E$30</definedName>
    <definedName name="BOLT">#REF!</definedName>
    <definedName name="boml">#REF!</definedName>
    <definedName name="Bonus_E">'[69]SITE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[70]BP!#REF!</definedName>
    <definedName name="Breaks">#REF!</definedName>
    <definedName name="BRIBAT">'[48]RA Civil'!$E$38</definedName>
    <definedName name="BRICKS">#REF!</definedName>
    <definedName name="BROM">#REF!</definedName>
    <definedName name="broom">#REF!</definedName>
    <definedName name="btoe">#REF!</definedName>
    <definedName name="bua">#REF!</definedName>
    <definedName name="BUDDHA">#REF!</definedName>
    <definedName name="building">'[71]DETAILED  BOQ'!$A$2</definedName>
    <definedName name="building___0">#REF!</definedName>
    <definedName name="building___11">#REF!</definedName>
    <definedName name="building___12">#REF!</definedName>
    <definedName name="BuiltIn_Print_Area___0">#REF!</definedName>
    <definedName name="BuiltIn_Print_Area___0___0___0___0___0">[72]procurement!#REF!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[73]INPUT!$G$127*1.5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[62]CABLERET!$B$13:$B$128</definedName>
    <definedName name="CABLE_A">'[74]LOCAL RATES'!$B$5:$G$19</definedName>
    <definedName name="CABLE_G">'[74]LOCAL RATES'!$A$5:$H$18</definedName>
    <definedName name="CABLE1">#REF!</definedName>
    <definedName name="CalcAgencyPrice">#REF!</definedName>
    <definedName name="cant">'[75]Staff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localSheetId="1" hidden="1">{"'Sheet1'!$A$4386:$N$4591"}</definedName>
    <definedName name="cash" hidden="1">{"'Sheet1'!$A$4386:$N$4591"}</definedName>
    <definedName name="cc">'[76]purpose&amp;input'!$E$143:'[76]purpose&amp;input'!$F$143</definedName>
    <definedName name="CCBP">#REF!</definedName>
    <definedName name="cccc">'[48]RA Civil'!$E$57</definedName>
    <definedName name="CCRUSH">#REF!</definedName>
    <definedName name="cdds">#REF!</definedName>
    <definedName name="CDOZ">#REF!</definedName>
    <definedName name="cdsdim">[77]csdim!$A$2:$A$1375</definedName>
    <definedName name="cdsloadrange">[77]cdsload!$A$3:$A$70</definedName>
    <definedName name="CDT">#REF!</definedName>
    <definedName name="CDWSSM">[78]R2!$H$21:$H$27</definedName>
    <definedName name="CDWSSP">[78]R2!$I$21:$I$27</definedName>
    <definedName name="CE">#REF!</definedName>
    <definedName name="cem">#REF!</definedName>
    <definedName name="Cement">#REF!</definedName>
    <definedName name="cementpaint">#REF!</definedName>
    <definedName name="CEXC">#REF!</definedName>
    <definedName name="CFTi">'[48]RA Civil'!$E$41</definedName>
    <definedName name="CGRD">#REF!</definedName>
    <definedName name="CGW">#REF!</definedName>
    <definedName name="CHAINAGE">#REF!</definedName>
    <definedName name="CHAINAGEM">[79]HYDRAULICS!$H$2</definedName>
    <definedName name="Chandramauli">#REF!</definedName>
    <definedName name="chandramauli1">#REF!</definedName>
    <definedName name="CHANDRAMAULI2">[80]FACE!#REF!</definedName>
    <definedName name="chandramauli3">#REF!</definedName>
    <definedName name="Charges_of_road_roller">[46]SOR!#REF!</definedName>
    <definedName name="check">#REF!</definedName>
    <definedName name="checked">#REF!</definedName>
    <definedName name="CHMP">#REF!</definedName>
    <definedName name="chsdim">[77]csdim!$A$1376:$A$2509</definedName>
    <definedName name="chsloadrange">[77]chsload!$A$3:$A$62</definedName>
    <definedName name="CHW">#REF!</definedName>
    <definedName name="CJCB">#REF!</definedName>
    <definedName name="ck">#REF!</definedName>
    <definedName name="cl">150</definedName>
    <definedName name="Class_end">[67]Ranges!#REF!</definedName>
    <definedName name="Class_start">[67]Ranges!#REF!</definedName>
    <definedName name="CLAY">#REF!</definedName>
    <definedName name="CLEAR">[81]!CLEAR</definedName>
    <definedName name="clearspan1">[80]FACE!#REF!</definedName>
    <definedName name="clearspan11">#REF!</definedName>
    <definedName name="CLOAD">#REF!</definedName>
    <definedName name="cmain">#REF!</definedName>
    <definedName name="CMIX">#REF!</definedName>
    <definedName name="cmort3">'[24]Rates Basic'!$D$21</definedName>
    <definedName name="CmpJakOpo">#REF!</definedName>
    <definedName name="cn" localSheetId="1" hidden="1">{"'Sheet1'!$L$16"}</definedName>
    <definedName name="cn" hidden="1">{"'Sheet1'!$L$16"}</definedName>
    <definedName name="cnvert">#N/A</definedName>
    <definedName name="COARSE">#REF!</definedName>
    <definedName name="Coarsesand">#REF!</definedName>
    <definedName name="coat">#REF!</definedName>
    <definedName name="Code">[51]PIPING!$AI$7:$AI$221</definedName>
    <definedName name="CODES">[78]R2!$C$39:$C$86</definedName>
    <definedName name="col">#REF!</definedName>
    <definedName name="col___0">#REF!</definedName>
    <definedName name="col___11">#REF!</definedName>
    <definedName name="col___12">#REF!</definedName>
    <definedName name="Collaborator">[67]User!#REF!</definedName>
    <definedName name="Columns">#REF!</definedName>
    <definedName name="COM">#REF!</definedName>
    <definedName name="Commission">#REF!</definedName>
    <definedName name="COMMPART">[77]CLAMP!$A$2:$D$605</definedName>
    <definedName name="COMP">#REF!</definedName>
    <definedName name="Company">#REF!</definedName>
    <definedName name="COMPARISON" localSheetId="1">{#N/A,#N/A,FALSE,"mpph1";#N/A,#N/A,FALSE,"mpmseb";#N/A,#N/A,FALSE,"mpph2"}</definedName>
    <definedName name="COMPARISON">{#N/A,#N/A,FALSE,"mpph1";#N/A,#N/A,FALSE,"mpmseb";#N/A,#N/A,FALSE,"mpph2"}</definedName>
    <definedName name="ConBlks">'[82]RA Civil'!$E$39</definedName>
    <definedName name="conc_dens">#REF!</definedName>
    <definedName name="conden">#REF!</definedName>
    <definedName name="condition" localSheetId="1" hidden="1">{"'장비'!$A$3:$M$12"}</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[46]SOR!#REF!</definedName>
    <definedName name="Cost_of_water_including_filling_the_tanker">[46]SOR!#REF!</definedName>
    <definedName name="costcod">#REF!</definedName>
    <definedName name="costcode">#REF!</definedName>
    <definedName name="costing">#REF!</definedName>
    <definedName name="COU">#REF!</definedName>
    <definedName name="COU___0">#REF!</definedName>
    <definedName name="COU___13">#REF!</definedName>
    <definedName name="Country">'[83]GM 000'!$I$4</definedName>
    <definedName name="Cover_blocks">[46]SOR!#REF!</definedName>
    <definedName name="CPFM">#REF!</definedName>
    <definedName name="CPFS">#REF!</definedName>
    <definedName name="CPHEEO">'[84]boq ht'!#REF!</definedName>
    <definedName name="CPLG">#REF!</definedName>
    <definedName name="CPM">#REF!</definedName>
    <definedName name="CPUMP">#REF!</definedName>
    <definedName name="CP새단가">#REF!</definedName>
    <definedName name="_xlnm.Criteria">[85]八幡!$L$200</definedName>
    <definedName name="Criteria_MI">[86]estm_mech!#REF!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[62]CABLERET!$B$9</definedName>
    <definedName name="cuload">[62]CABLERET!$E$13:$E$128</definedName>
    <definedName name="CUMARGIN">[62]CABLERET!$E$7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[77]csdim!$A$2510:$A$3147</definedName>
    <definedName name="cvsloadrange">[77]cvsload!$A$3:$A$66</definedName>
    <definedName name="cw">20</definedName>
    <definedName name="CWMM">#REF!</definedName>
    <definedName name="CWTi">'[48]RA Civil'!$E$42</definedName>
    <definedName name="czvnzcvnz">#REF!</definedName>
    <definedName name="d">#REF!</definedName>
    <definedName name="d._Staging_to_keep_deflactometer___hire_charges_of_deflectometer">[46]SOR!#REF!</definedName>
    <definedName name="D.L.R.B.___Km.8.395_of_Left_Main_Canal">#REF!</definedName>
    <definedName name="D_">#REF!</definedName>
    <definedName name="d___0">#REF!</definedName>
    <definedName name="d___13">#REF!</definedName>
    <definedName name="d_jp" localSheetId="1" hidden="1">{"'Sheet1'!$A$4386:$N$4591"}</definedName>
    <definedName name="d_jp" hidden="1">{"'Sheet1'!$A$4386:$N$4591"}</definedName>
    <definedName name="D_T">'[87]Discom Details'!$F$721</definedName>
    <definedName name="D65536A1">#REF!</definedName>
    <definedName name="DA">[51]PIPING!$W$6:$W$105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'[88]BLR 1'!$S:$S</definedName>
    <definedName name="DATA_10">[88]GEN!$R:$R</definedName>
    <definedName name="DATA_11">[88]GAS!$R:$R</definedName>
    <definedName name="DATA_12">[88]DEAE!$S:$S</definedName>
    <definedName name="DATA_2">[88]BLR2!$S:$S</definedName>
    <definedName name="DATA_3">[88]BLR3!$S:$S</definedName>
    <definedName name="DATA_4">[88]BLR4!$S:$S</definedName>
    <definedName name="DATA_5">[88]BLR5!$S:$S</definedName>
    <definedName name="DATA_6">[88]DEM!$R:$R</definedName>
    <definedName name="DATA_7">[88]SAM!$R:$R</definedName>
    <definedName name="DATA_8">[88]CHEM!$R:$R</definedName>
    <definedName name="DATA_9">[88]COP!$R:$R</definedName>
    <definedName name="DATA_SCH">[89]DATA!$A$4:$AZ$54</definedName>
    <definedName name="DATA1">#REF!</definedName>
    <definedName name="data2">#REF!</definedName>
    <definedName name="_xlnm.Database">#REF!</definedName>
    <definedName name="Database_MI">[86]estm_mech!#REF!</definedName>
    <definedName name="databaseii">[90]대비내역!$A$2:$G$1137</definedName>
    <definedName name="datalist">#REF!</definedName>
    <definedName name="date">[91]Cover!$D$22</definedName>
    <definedName name="dates">'[92]ETC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[57]Culvert!$H$112</definedName>
    <definedName name="dceff">#REF!</definedName>
    <definedName name="DCLAY">'[6]Cost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[93]Analysis!$C$9</definedName>
    <definedName name="DDD">#REF!</definedName>
    <definedName name="DDDD" localSheetId="1" hidden="1">{"form-D1",#N/A,FALSE,"FORM-D1";"form-D1_amt",#N/A,FALSE,"FORM-D1"}</definedName>
    <definedName name="DDDD" hidden="1">{"form-D1",#N/A,FALSE,"FORM-D1";"form-D1_amt",#N/A,FALSE,"FORM-D1"}</definedName>
    <definedName name="DDDDDD">[81]!CLEAR</definedName>
    <definedName name="de" localSheetId="1" hidden="1">{"form-D1",#N/A,FALSE,"FORM-D1";"form-D1_amt",#N/A,FALSE,"FORM-D1"}</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localSheetId="1" hidden="1">{"'장비'!$A$3:$M$12"}</definedName>
    <definedName name="dfaf" hidden="1">{"'장비'!$A$3:$M$12"}</definedName>
    <definedName name="dfdfs" localSheetId="1" hidden="1">{"'Sheet1'!$A$4386:$N$4591"}</definedName>
    <definedName name="dfdfs" hidden="1">{"'Sheet1'!$A$4386:$N$4591"}</definedName>
    <definedName name="DFF">[81]!CLEAR</definedName>
    <definedName name="dfgddz">#REF!</definedName>
    <definedName name="dfghs">#REF!</definedName>
    <definedName name="DFINE">'[6]Cost of O &amp; O'!$F$15</definedName>
    <definedName name="dfsdfafd">#REF!</definedName>
    <definedName name="dg" hidden="1">#REF!</definedName>
    <definedName name="DGSB">#REF!</definedName>
    <definedName name="DHROCK">#REF!</definedName>
    <definedName name="DHTML" localSheetId="1" hidden="1">{"'Sheet1'!$A$4386:$N$4591"}</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'[94]SITE OVERHEADS'!#REF!</definedName>
    <definedName name="DISCOUNTAL">[62]CABLERET!$D$3</definedName>
    <definedName name="DISCOUNTCU">[62]CABLERET!$E$3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'[6]Cost of O &amp; O'!$F$17</definedName>
    <definedName name="DMUR">#REF!</definedName>
    <definedName name="Do">#REF!</definedName>
    <definedName name="DOC_Title">'[83]GM 000'!$C$1</definedName>
    <definedName name="docu">#REF!</definedName>
    <definedName name="DOW_CORNING_789_SILICONE_SEALANT">#REF!</definedName>
    <definedName name="down">'[95]6-2차'!#REF!</definedName>
    <definedName name="DOZ">#REF!</definedName>
    <definedName name="dozer">'[96]Cost of O &amp; O'!$F$15</definedName>
    <definedName name="dq">#REF!</definedName>
    <definedName name="drain_trap">#REF!</definedName>
    <definedName name="DRES">#REF!</definedName>
    <definedName name="DRILL">#REF!</definedName>
    <definedName name="DRIP">'[6]Cost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localSheetId="1" hidden="1">{"'Sheet1'!$L$16"}</definedName>
    <definedName name="dw" hidden="1">{"'Sheet1'!$L$16"}</definedName>
    <definedName name="Dx">#REF!</definedName>
    <definedName name="dx_shape">#REF!</definedName>
    <definedName name="Dy">#REF!</definedName>
    <definedName name="E">'[97]PRECAST lightconc-II'!$K$20</definedName>
    <definedName name="e_margin">#REF!</definedName>
    <definedName name="E_span">#REF!</definedName>
    <definedName name="EAGG">#REF!</definedName>
    <definedName name="EAR">'[48]RA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localSheetId="1" hidden="1">{"form-D1",#N/A,FALSE,"FORM-D1";"form-D1_amt",#N/A,FALSE,"FORM-D1"}</definedName>
    <definedName name="EEEE" hidden="1">{"form-D1",#N/A,FALSE,"FORM-D1";"form-D1_amt",#N/A,FALSE,"FORM-D1"}</definedName>
    <definedName name="eehr">#REF!</definedName>
    <definedName name="eehrw">#REF!</definedName>
    <definedName name="effectivespan1">[80]FACE!#REF!</definedName>
    <definedName name="EFINE">'[6]Cost of O &amp; O'!$F$7</definedName>
    <definedName name="eg">#REF!</definedName>
    <definedName name="egbe">#REF!</definedName>
    <definedName name="EGSB">#REF!</definedName>
    <definedName name="EHM">#REF!</definedName>
    <definedName name="EHROCK">#REF!</definedName>
    <definedName name="ELEC_AMT">[51]PIPING!$T$6:$T$105</definedName>
    <definedName name="ELEC_QTY">[51]PIPING!$R$6:$R$105</definedName>
    <definedName name="ELEC_RATE">[51]PIPING!$AU$7:$AV$39</definedName>
    <definedName name="ELEC_SPEC">[51]PIPING!$Q$6:$Q$105</definedName>
    <definedName name="ELEMENT_CODE">#REF!</definedName>
    <definedName name="Em">#REF!</definedName>
    <definedName name="Em___0">#REF!</definedName>
    <definedName name="Em___13">#REF!</definedName>
    <definedName name="EMB">#REF!</definedName>
    <definedName name="EMDIST">#REF!</definedName>
    <definedName name="EMOL">[98]Sheet1!$C$400:$F$409</definedName>
    <definedName name="EMUCK">'[6]Cost of O &amp; O'!$F$9</definedName>
    <definedName name="EMUL">#REF!</definedName>
    <definedName name="EMUR">#REF!</definedName>
    <definedName name="enter">#REF!</definedName>
    <definedName name="EOL">#REF!</definedName>
    <definedName name="eq.">[99]A!#REF!</definedName>
    <definedName name="eq_index">#REF!</definedName>
    <definedName name="EQ_JTS">[51]PIPING!$AA$6:$AA$105</definedName>
    <definedName name="eq_name">[100]eq_data!$C$5:$C$54</definedName>
    <definedName name="EQMOB">#REF!</definedName>
    <definedName name="equip">[96]Analysis!#REF!</definedName>
    <definedName name="equip.">[99]A!#REF!</definedName>
    <definedName name="EQUIPLIST">#REF!</definedName>
    <definedName name="ERECT">#REF!</definedName>
    <definedName name="ERIP">'[6]Cost of O &amp; O'!$F$10</definedName>
    <definedName name="EROCK">#REF!</definedName>
    <definedName name="ErrName162821590" hidden="1">[40]Cash2!$K$16:$K$36</definedName>
    <definedName name="ErrName410073220">#REF!</definedName>
    <definedName name="ErrName646587132">"SQRT"</definedName>
    <definedName name="ERUB">#REF!</definedName>
    <definedName name="es" localSheetId="1" hidden="1">{"'Sheet1'!$L$16"}</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localSheetId="1" hidden="1">{"'Sheet1'!$L$16"}</definedName>
    <definedName name="et" hidden="1">{"'Sheet1'!$L$16"}</definedName>
    <definedName name="Et___0">#REF!</definedName>
    <definedName name="Et___13">#REF!</definedName>
    <definedName name="EVA">#REF!</definedName>
    <definedName name="ex_joint">#REF!</definedName>
    <definedName name="EXC">#REF!</definedName>
    <definedName name="EXC20B">'[48]RA Civil'!$E$51</definedName>
    <definedName name="EXC20BPOL">'[48]RA Civil'!$F$51</definedName>
    <definedName name="EXC20POL">'[48]RA Civil'!$F$50</definedName>
    <definedName name="EXCAVATION">[62]CABLERET!$I$3</definedName>
    <definedName name="excavcl">#REF!</definedName>
    <definedName name="EXICEAL">[62]CABLERET!$D$2</definedName>
    <definedName name="EXICECU">[62]CABLERET!$E$2</definedName>
    <definedName name="_xlnm.Extract">#REF!</definedName>
    <definedName name="Extract_MI">[86]estm_mech!#REF!</definedName>
    <definedName name="EXTRW">[78]R2!$C$20</definedName>
    <definedName name="EXW">[101]SUMMARY!$F$137:$F$140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[80]FACE!#REF!</definedName>
    <definedName name="FBLclearspan11">#REF!</definedName>
    <definedName name="FBLeffectivespan">[80]FACE!#REF!</definedName>
    <definedName name="FBLeffectivespan12">#REF!</definedName>
    <definedName name="FBLoverallspan">[80]FACE!#REF!</definedName>
    <definedName name="FBLoverallspan13">#REF!</definedName>
    <definedName name="fc">#REF!</definedName>
    <definedName name="FCK">[102]Below_Earth!$H$12</definedName>
    <definedName name="FCON">#REF!</definedName>
    <definedName name="fd" localSheetId="1" hidden="1">{"'Sheet1'!$L$16"}</definedName>
    <definedName name="fd" hidden="1">{"'Sheet1'!$L$16"}</definedName>
    <definedName name="fdgk" localSheetId="1" hidden="1">{"'Sheet1'!$L$16"}</definedName>
    <definedName name="fdgk" hidden="1">{"'Sheet1'!$L$16"}</definedName>
    <definedName name="fdn_no">#REF!</definedName>
    <definedName name="FDNDATA">#REF!</definedName>
    <definedName name="FDNKe">#REF!</definedName>
    <definedName name="fe" localSheetId="1" hidden="1">{"'Sheet1'!$L$16"}</definedName>
    <definedName name="fe" hidden="1">{"'Sheet1'!$L$16"}</definedName>
    <definedName name="feb_qty_rev_3">#REF!</definedName>
    <definedName name="feb_rev4_qty">#REF!</definedName>
    <definedName name="FF">#REF!</definedName>
    <definedName name="fff">'[103]scour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localSheetId="1" hidden="1">{"'Sheet1'!$A$4386:$N$4591"}</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'[48]RA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[101]SUMMARY!$F$73:$F$82</definedName>
    <definedName name="form">#REF!</definedName>
    <definedName name="formu">#REF!</definedName>
    <definedName name="formula">#REF!</definedName>
    <definedName name="FOS">#REF!</definedName>
    <definedName name="fp">'[104]Boiler&amp;TG'!#REF!</definedName>
    <definedName name="francis">#REF!</definedName>
    <definedName name="FROM__BUSAN_KOREA">#REF!</definedName>
    <definedName name="fs" localSheetId="1" hidden="1">{"'Sheet1'!$L$16"}</definedName>
    <definedName name="fs" hidden="1">{"'Sheet1'!$L$16"}</definedName>
    <definedName name="FSLbearing14">#REF!</definedName>
    <definedName name="FSLclearspan">[80]FACE!#REF!</definedName>
    <definedName name="FSLclearspan11">#REF!</definedName>
    <definedName name="FSLeffectivespan">[80]FACE!#REF!</definedName>
    <definedName name="FSLeffectivespan12">#REF!</definedName>
    <definedName name="FSLoverallspan">[80]FACE!#REF!</definedName>
    <definedName name="FSLoverallspan13">#REF!</definedName>
    <definedName name="FST.">#REF!</definedName>
    <definedName name="fullview">#REF!</definedName>
    <definedName name="funds" localSheetId="1" hidden="1">{"'Sheet1'!$A$4386:$N$4591"}</definedName>
    <definedName name="funds" hidden="1">{"'Sheet1'!$A$4386:$N$4591"}</definedName>
    <definedName name="fv">#REF!</definedName>
    <definedName name="FW_AMT">[51]PIPING!$P$6:$P$105</definedName>
    <definedName name="FW_QTY">[51]PIPING!$N$6:$N$105</definedName>
    <definedName name="FW_RATE">[51]PIPING!$AR$7:$AS$30</definedName>
    <definedName name="FW_SPEC">[51]PIPING!$M$6:$M$105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[78]R2!$F$21:$F$32</definedName>
    <definedName name="gdfg" hidden="1">[40]Z!$T$180:$AH$180</definedName>
    <definedName name="GEN">#REF!</definedName>
    <definedName name="gg">#REF!</definedName>
    <definedName name="ggbeb">#REF!</definedName>
    <definedName name="GGG">#REF!</definedName>
    <definedName name="ghldg">#N/A</definedName>
    <definedName name="GI">#REF!</definedName>
    <definedName name="gid" localSheetId="1" hidden="1">{"'Sheet1'!$L$16"}</definedName>
    <definedName name="gid" hidden="1">{"'Sheet1'!$L$16"}</definedName>
    <definedName name="gj" localSheetId="1" hidden="1">{"'Sheet1'!$L$16"}</definedName>
    <definedName name="gj" hidden="1">{"'Sheet1'!$L$16"}</definedName>
    <definedName name="gkd" localSheetId="1"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'[6]Cost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localSheetId="1" hidden="1">{#N/A,#N/A,FALSE,"CCTV"}</definedName>
    <definedName name="GV" hidden="1">{#N/A,#N/A,FALSE,"CCTV"}</definedName>
    <definedName name="H">[105]TOEC!#REF!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'[106]purpose&amp;input'!#REF!</definedName>
    <definedName name="Hcw">'[106]purpose&amp;input'!#REF!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[107]ABSTRACT!$G$4</definedName>
    <definedName name="hf">#REF!</definedName>
    <definedName name="HFOHSD">'[37]Executive Summary -Thermal'!$A$4:$H$96</definedName>
    <definedName name="hh">#REF!</definedName>
    <definedName name="hh___0">#REF!</definedName>
    <definedName name="hh___13">#REF!</definedName>
    <definedName name="Hhpc">'[106]purpose&amp;input'!#REF!</definedName>
    <definedName name="hhr">'[108]Pier Design(with offset)'!#REF!</definedName>
    <definedName name="hi">#REF!</definedName>
    <definedName name="HINDHUSTAN">#REF!</definedName>
    <definedName name="HIns">#REF!</definedName>
    <definedName name="Hipc">'[106]purpose&amp;input'!#REF!</definedName>
    <definedName name="Hiway">[56]Voucher!$R$1</definedName>
    <definedName name="hj" localSheetId="1" hidden="1">{"'Sheet1'!$L$16"}</definedName>
    <definedName name="hj" hidden="1">{"'Sheet1'!$L$16"}</definedName>
    <definedName name="HJK">[109]DETAILED!$J$6</definedName>
    <definedName name="Hlp">'[106]purpose&amp;input'!#REF!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'[108]Pier Design(with offset)'!#REF!</definedName>
    <definedName name="Hs">#REF!</definedName>
    <definedName name="hS___0">#REF!</definedName>
    <definedName name="hS___13">#REF!</definedName>
    <definedName name="Hs_atm">'[110]purpose&amp;input'!#REF!</definedName>
    <definedName name="HSD">'[48]RA Civil'!$E$40</definedName>
    <definedName name="HSPF">#REF!</definedName>
    <definedName name="HT">#REF!</definedName>
    <definedName name="HTA">#REF!</definedName>
    <definedName name="HTML" localSheetId="1" hidden="1">{"'장비'!$A$3:$M$12"}</definedName>
    <definedName name="HTML" hidden="1">{"'장비'!$A$3:$M$12"}</definedName>
    <definedName name="HTML_CodePage" hidden="1">1252</definedName>
    <definedName name="HTML_Control" localSheetId="1" hidden="1">{"'Bill No. 7'!$A$1:$G$32"}</definedName>
    <definedName name="HTML_Control" hidden="1">{"'Bill No. 7'!$A$1:$G$32"}</definedName>
    <definedName name="HTML_control2" localSheetId="1"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'[111]Pier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'[106]purpose&amp;input'!#REF!</definedName>
    <definedName name="hxb">#REF!</definedName>
    <definedName name="hxi">#REF!</definedName>
    <definedName name="HYSD">'[112]LOCAL RATES'!$H$14</definedName>
    <definedName name="I">#N/A</definedName>
    <definedName name="I___0">#REF!</definedName>
    <definedName name="I___13">#REF!</definedName>
    <definedName name="I_AREA">#REF!</definedName>
    <definedName name="I_MATERIAL">#REF!</definedName>
    <definedName name="I_THICK">#REF!</definedName>
    <definedName name="IAM" localSheetId="1" hidden="1">{"'Sheet1'!$A$4386:$N$4591"}</definedName>
    <definedName name="IAM" hidden="1">{"'Sheet1'!$A$4386:$N$4591"}</definedName>
    <definedName name="ic">5%</definedName>
    <definedName name="ie" localSheetId="1" hidden="1">{"'Sheet1'!$L$16"}</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localSheetId="1" hidden="1">{#N/A,#N/A,FALSE,"CCTV"}</definedName>
    <definedName name="ii" hidden="1">{#N/A,#N/A,FALSE,"CCTV"}</definedName>
    <definedName name="INCH_DIA">[51]PIPING!$I$6:$I$105</definedName>
    <definedName name="Index">[113]FIRST!$H$1</definedName>
    <definedName name="INPUT_VALVE">#REF!</definedName>
    <definedName name="InputData">[114]Testing!$E$8:$E$12,[114]Testing!$E$15:$E$18,[114]Testing!$E$21:$E$23,[114]Testing!$E$26:$E$27,[114]Testing!$E$30:$E$33,[114]Testing!$E$35:$E$37,[114]Testing!$D$43:$F$47</definedName>
    <definedName name="insertplate_and_exp_joint">#REF!</definedName>
    <definedName name="inter">#REF!</definedName>
    <definedName name="IntFreeCred">#REF!</definedName>
    <definedName name="iop" localSheetId="1" hidden="1">{"'Sheet1'!$L$16"}</definedName>
    <definedName name="iop" hidden="1">{"'Sheet1'!$L$16"}</definedName>
    <definedName name="IPB">#REF!</definedName>
    <definedName name="ipc">#REF!</definedName>
    <definedName name="ipu">#REF!</definedName>
    <definedName name="ipu___0">#REF!</definedName>
    <definedName name="ipu___13">#REF!</definedName>
    <definedName name="is" localSheetId="1" hidden="1">{"'Sheet1'!$L$16"}</definedName>
    <definedName name="is" hidden="1">{"'Sheet1'!$L$16"}</definedName>
    <definedName name="issue_summ">'[115]water prop.'!$A$1</definedName>
    <definedName name="issue_summary1">'[116]purpose&amp;input'!#REF!</definedName>
    <definedName name="it" localSheetId="1" hidden="1">{"'Sheet1'!$L$16"}</definedName>
    <definedName name="it" hidden="1">{"'Sheet1'!$L$16"}</definedName>
    <definedName name="ITEM">#REF!</definedName>
    <definedName name="iteration">[117]!iteration</definedName>
    <definedName name="ITNUM">#N/A</definedName>
    <definedName name="ITRY">#REF!</definedName>
    <definedName name="ITRY1">#REF!</definedName>
    <definedName name="J">#REF!</definedName>
    <definedName name="j_filler">#REF!</definedName>
    <definedName name="JACK">'[6]Cost of O &amp; O'!$F$32</definedName>
    <definedName name="jartj">#REF!</definedName>
    <definedName name="JCB">#REF!</definedName>
    <definedName name="JCBPOL">'[48]RA Civil'!$F$48</definedName>
    <definedName name="jdrjd">#REF!</definedName>
    <definedName name="JDTRH">[118]DETAILED!$J$6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[119]FORM7!$R$3:$S$7</definedName>
    <definedName name="JOI_RATE">#REF!</definedName>
    <definedName name="js">#REF!</definedName>
    <definedName name="JUMBO">'[6]Cost of O &amp; O'!$F$39</definedName>
    <definedName name="k" localSheetId="1" hidden="1">{"form-D1",#N/A,FALSE,"FORM-D1";"form-D1_amt",#N/A,FALSE,"FORM-D1"}</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'[37]Executive Summary -Thermal'!$H$4:$I$31</definedName>
    <definedName name="KEIIU">'[37]Executive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'[48]RA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[120]S2groupcode!$G$2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[121]PLAN_FEB97!$A$2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'[122]steam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[66]basdat!$D$4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localSheetId="1" hidden="1">{#N/A,#N/A,FALSE,"CCTV"}</definedName>
    <definedName name="lk" hidden="1">{#N/A,#N/A,FALSE,"CCTV"}</definedName>
    <definedName name="LL">#REF!</definedName>
    <definedName name="llllllllllllllllllll">#REF!</definedName>
    <definedName name="LMPAMT">[78]R2!$G$39:$G$86</definedName>
    <definedName name="LMPO1">[78]R2!$C$10</definedName>
    <definedName name="LMPRT">[78]R2!$F$39:$F$86</definedName>
    <definedName name="LMPSUM">[78]R2!$G$87</definedName>
    <definedName name="LMPTOT">[78]R2!$C$5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'[6]Cost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'[108]Pier Design(with offset)'!#REF!</definedName>
    <definedName name="ltr">'[111]Pier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[123]!LWHの送信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'[6]Mix Design'!#REF!</definedName>
    <definedName name="m4.5agl">#REF!</definedName>
    <definedName name="m4.5bgl">#REF!</definedName>
    <definedName name="M40cement">#REF!</definedName>
    <definedName name="M50cement">#REF!</definedName>
    <definedName name="m7.32agl">#REF!</definedName>
    <definedName name="m7.32bgl">#REF!</definedName>
    <definedName name="Ma">'[106]purpose&amp;input'!#REF!</definedName>
    <definedName name="Ma_v">'[106]purpose&amp;input'!#REF!</definedName>
    <definedName name="mac">75</definedName>
    <definedName name="machinery">[93]Analysis!$C$18</definedName>
    <definedName name="man">#REF!</definedName>
    <definedName name="man___0">#REF!</definedName>
    <definedName name="man___11">#REF!</definedName>
    <definedName name="man___12">#REF!</definedName>
    <definedName name="MAN_DAY">[51]PIPING!$L$6:$L$105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'[84]boq ht'!#REF!</definedName>
    <definedName name="mason">'[24]Rates Basic'!$D$3</definedName>
    <definedName name="materials">#REF!</definedName>
    <definedName name="MATL">[51]PIPING!$AL$7:$AN$221</definedName>
    <definedName name="MATL_CLASS">[51]PIPING!$AC$6:$AC$105</definedName>
    <definedName name="MATL1">'[36]CODE-STR'!$A$3:$B$40</definedName>
    <definedName name="MaxSNo">[56]Data!$J$3</definedName>
    <definedName name="MAZ">#REF!</definedName>
    <definedName name="Mb">'[106]purpose&amp;input'!#REF!</definedName>
    <definedName name="Mb_v">'[106]purpose&amp;input'!#REF!</definedName>
    <definedName name="MBIT">#REF!</definedName>
    <definedName name="Mc">#REF!</definedName>
    <definedName name="Mc_v">#REF!</definedName>
    <definedName name="MCAR">'[6]Cost of O &amp; O'!$F$41</definedName>
    <definedName name="MCBDB" localSheetId="1">{#N/A,#N/A,FALSE,"mpph1";#N/A,#N/A,FALSE,"mpmseb";#N/A,#N/A,FALSE,"mpph2"}</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[60]ANALYSIS!$C$9</definedName>
    <definedName name="METAL">#REF!</definedName>
    <definedName name="Metal12mm">'[124]LOCAL RATES'!$H$28</definedName>
    <definedName name="Metal20mm">'[124]LOCAL RATES'!$H$27</definedName>
    <definedName name="Metal40mm">'[124]LOCAL RATES'!$H$26</definedName>
    <definedName name="Metal6mm">'[124]LOCAL RATES'!$H$29</definedName>
    <definedName name="MF">'[125]scour depth'!#REF!</definedName>
    <definedName name="MF___0">#REF!</definedName>
    <definedName name="MF___13">#REF!</definedName>
    <definedName name="Mf_v">#REF!</definedName>
    <definedName name="mfg_process">[126]MFG_TAG!$A$1:$X$27</definedName>
    <definedName name="MFG_TAG">[127]Sheet1!$A$1:$X$27</definedName>
    <definedName name="Mg">#REF!</definedName>
    <definedName name="Mg_v">#REF!</definedName>
    <definedName name="Mh">#REF!</definedName>
    <definedName name="Mh_v">#REF!</definedName>
    <definedName name="Mhpc">'[106]purpose&amp;input'!#REF!:'[106]purpose&amp;input'!#REF!</definedName>
    <definedName name="Mhpipd">'[106]purpose&amp;input'!#REF!</definedName>
    <definedName name="Mhps">'[106]purpose&amp;input'!#REF!</definedName>
    <definedName name="MILD">#REF!</definedName>
    <definedName name="MinSNo">[56]Data!$J$2</definedName>
    <definedName name="Mipc">'[106]purpose&amp;input'!#REF!:'[106]purpose&amp;input'!#REF!</definedName>
    <definedName name="Mips">'[106]purpose&amp;input'!#REF!</definedName>
    <definedName name="MISADN">[78]R2!$C$14</definedName>
    <definedName name="MIST">#REF!</definedName>
    <definedName name="MIX">#REF!</definedName>
    <definedName name="Mix_15">'[8]Mix Design'!$P$11</definedName>
    <definedName name="Mix_30">'[8]Mix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localSheetId="1" hidden="1">{"'장비'!$A$3:$M$12"}</definedName>
    <definedName name="ml" hidden="1">{"'장비'!$A$3:$M$12"}</definedName>
    <definedName name="MLDPLT">#REF!</definedName>
    <definedName name="Mlpc">'[106]purpose&amp;input'!#REF!</definedName>
    <definedName name="Mlpd">'[106]purpose&amp;input'!#REF!</definedName>
    <definedName name="Mlps">'[106]purpose&amp;input'!#REF!</definedName>
    <definedName name="mm">'[24]Rates Basic'!$D$2</definedName>
    <definedName name="MMAZ">#REF!</definedName>
    <definedName name="mn" localSheetId="1" hidden="1">{"'Sheet1'!$L$16"}</definedName>
    <definedName name="mn" hidden="1">{"'Sheet1'!$L$16"}</definedName>
    <definedName name="MONTH_CONDITION">#REF!</definedName>
    <definedName name="MONTH_DETAILS">#REF!</definedName>
    <definedName name="MP" localSheetId="1" hidden="1">{#N/A,#N/A,FALSE,"CCTV"}</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'[48]RA Civil'!$E$8</definedName>
    <definedName name="MUNION">#REF!</definedName>
    <definedName name="MUNON">#REF!</definedName>
    <definedName name="MUR">#REF!</definedName>
    <definedName name="MUTP">#REF!</definedName>
    <definedName name="N">[16]PROCTOR!#REF!</definedName>
    <definedName name="N___0">#REF!</definedName>
    <definedName name="N___13">#REF!</definedName>
    <definedName name="Name">[120]Index!$C$2</definedName>
    <definedName name="NEED">#REF!</definedName>
    <definedName name="needle">#REF!</definedName>
    <definedName name="NET_TAX">[62]CABLERET!$D$6</definedName>
    <definedName name="new">[52]Original!$T$8</definedName>
    <definedName name="NEWNAME" localSheetId="1" hidden="1">{#N/A,#N/A,FALSE,"CCTV"}</definedName>
    <definedName name="NEWNAME" hidden="1">{#N/A,#N/A,FALSE,"CCTV"}</definedName>
    <definedName name="NIPP">#REF!</definedName>
    <definedName name="NN">#REF!</definedName>
    <definedName name="NN___0">#REF!</definedName>
    <definedName name="NN___13">#REF!</definedName>
    <definedName name="No">#REF!</definedName>
    <definedName name="NO_JTS">[51]PIPING!$G$6:$G$105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localSheetId="1" hidden="1">{"'Sheet1'!$L$16"}</definedName>
    <definedName name="o" hidden="1">{"'Sheet1'!$L$16"}</definedName>
    <definedName name="O_2">[51]PIPING!$V$6:$V$105</definedName>
    <definedName name="O11FAC">[78]R2!$C$6</definedName>
    <definedName name="O11SUM">[78]R2!$C$7</definedName>
    <definedName name="O12SUM">[78]R2!$C$9</definedName>
    <definedName name="O1SPFAC">[78]R2!#REF!</definedName>
    <definedName name="O1SPMGN">[78]R2!$C$12</definedName>
    <definedName name="O2FAC">[78]R2!$C$11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[62]CABLERET!$D$5</definedName>
    <definedName name="ODH" hidden="1">#REF!</definedName>
    <definedName name="OH_PM">#REF!</definedName>
    <definedName name="olct">'[111]Pier Design(with offset)'!#REF!</definedName>
    <definedName name="olt">'[108]Pier Design(with offset)'!#REF!</definedName>
    <definedName name="OMAS">#REF!</definedName>
    <definedName name="OPC">'[128]Rate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[80]FACE!#REF!</definedName>
    <definedName name="overallspan13">'[129]SLAB DESIGN'!$E$41</definedName>
    <definedName name="OVERHEADS">#REF!</definedName>
    <definedName name="OVRFAC">[78]R2!$C$16</definedName>
    <definedName name="Owner">#REF!</definedName>
    <definedName name="p">[109]DETAILED!$J$6</definedName>
    <definedName name="p___0">#REF!</definedName>
    <definedName name="p___13">#REF!</definedName>
    <definedName name="P_AREA">#REF!</definedName>
    <definedName name="p_shape">#REF!</definedName>
    <definedName name="p_sizes">[36]Tables!$H$10:$H$45</definedName>
    <definedName name="P_SYS">#REF!</definedName>
    <definedName name="p_w_sizes">[36]Tables!$H$10:$J$45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[51]PAINTING!$B$241:$N$264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'[6]Cost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[77]pipe!$A$3:$A$33</definedName>
    <definedName name="Pipeline_diagram">#REF!</definedName>
    <definedName name="Piping2222">OR(ISBLANK(#REF!),ISBLANK(#REF!))</definedName>
    <definedName name="PJACK">#REF!</definedName>
    <definedName name="PLAST">#REF!</definedName>
    <definedName name="PLUG">#REF!</definedName>
    <definedName name="pm_size">[36]Tables!$AE$8:$AE$43</definedName>
    <definedName name="pm_w_size">[36]Tables!$AA$8:$AF$43</definedName>
    <definedName name="po" localSheetId="1" hidden="1">{#N/A,#N/A,FALSE,"CCTV"}</definedName>
    <definedName name="po" hidden="1">{#N/A,#N/A,FALSE,"CCTV"}</definedName>
    <definedName name="POC">#REF!</definedName>
    <definedName name="pound">#REF!</definedName>
    <definedName name="pp" localSheetId="1" hidden="1">{#N/A,#N/A,FALSE,"CCTV"}</definedName>
    <definedName name="pp" hidden="1">{#N/A,#N/A,FALSE,"CCTV"}</definedName>
    <definedName name="ppg">#REF!</definedName>
    <definedName name="PPI">#REF!</definedName>
    <definedName name="PPJ">#REF!</definedName>
    <definedName name="ppp">#REF!</definedName>
    <definedName name="pratap" localSheetId="1" hidden="1">{"'Sheet1'!$A$4386:$N$4591"}</definedName>
    <definedName name="pratap" hidden="1">{"'Sheet1'!$A$4386:$N$4591"}</definedName>
    <definedName name="PRDump">#REF!</definedName>
    <definedName name="PRESTRESSED">#REF!</definedName>
    <definedName name="Price">'[130]RATE-ANAY.'!$A$152:$H$756</definedName>
    <definedName name="PriceCode">#REF!</definedName>
    <definedName name="_xlnm.Print_Area">#REF!</definedName>
    <definedName name="Print_Area_MI">#REF!</definedName>
    <definedName name="PRINT_AREA_MI___0">#REF!</definedName>
    <definedName name="print_title">[131]Cul_detail!$A$2:$IV$5</definedName>
    <definedName name="_xlnm.Print_Titles">#N/A</definedName>
    <definedName name="PRINT_TITLES_MI">#REF!</definedName>
    <definedName name="PRN">#REF!</definedName>
    <definedName name="proj">#REF!</definedName>
    <definedName name="proj_id">'[132]Project Management Main'!$D$9</definedName>
    <definedName name="proj_mgr">'[132]Project Management Main'!$D$12</definedName>
    <definedName name="proj_nm">'[132]Project Management Main'!$D$10</definedName>
    <definedName name="project">#REF!</definedName>
    <definedName name="Project_Name">'[83]GM 000'!$I$2</definedName>
    <definedName name="projecttitle">'[133]CABLE BULK'!#REF!</definedName>
    <definedName name="PROLL">#REF!</definedName>
    <definedName name="proom">#REF!</definedName>
    <definedName name="proom5x4">#REF!</definedName>
    <definedName name="PS">#REF!</definedName>
    <definedName name="PS___0">#REF!</definedName>
    <definedName name="PS___13">#REF!</definedName>
    <definedName name="PUMP">'[6]Cost of O &amp; O'!$F$27</definedName>
    <definedName name="Q">'[134]FORM-W3'!#REF!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localSheetId="1" hidden="1">{"form-D1",#N/A,FALSE,"FORM-D1";"form-D1_amt",#N/A,FALSE,"FORM-D1"}</definedName>
    <definedName name="QQ" hidden="1">{"form-D1",#N/A,FALSE,"FORM-D1";"form-D1_amt",#N/A,FALSE,"FORM-D1"}</definedName>
    <definedName name="qqq">#N/A</definedName>
    <definedName name="QQQQ" localSheetId="1" hidden="1">{"form-D1",#N/A,FALSE,"FORM-D1";"form-D1_amt",#N/A,FALSE,"FORM-D1"}</definedName>
    <definedName name="QQQQ" hidden="1">{"form-D1",#N/A,FALSE,"FORM-D1";"form-D1_amt",#N/A,FALSE,"FORM-D1"}</definedName>
    <definedName name="Qspan">#REF!</definedName>
    <definedName name="QTY">[78]R2!$D$39:$D$86</definedName>
    <definedName name="Qty_as_on_apr">#REF!</definedName>
    <definedName name="Qv">#REF!</definedName>
    <definedName name="qw">#REF!</definedName>
    <definedName name="R_">#REF!</definedName>
    <definedName name="r_date">'[92]ETC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localSheetId="1" hidden="1">{"'Sheet1'!$A$4386:$N$4591"}</definedName>
    <definedName name="raaa" hidden="1">{"'Sheet1'!$A$4386:$N$4591"}</definedName>
    <definedName name="RaftD">#REF!</definedName>
    <definedName name="RaftSlbThk">#REF!</definedName>
    <definedName name="RATE">'[135]Rate Ana'!$A$6:$D$392</definedName>
    <definedName name="rate0">[136]SUMMARY!$A$3:$E$1159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'[137]LOCAL RATES'!#REF!</definedName>
    <definedName name="RCCpipe600">'[137]LOCAL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'[69]SITE OVERHEADS'!#REF!</definedName>
    <definedName name="Reselects">#REF!</definedName>
    <definedName name="Rev">#REF!</definedName>
    <definedName name="Revision">#REF!</definedName>
    <definedName name="RF" localSheetId="1" hidden="1">{#N/A,#N/A,FALSE,"CCTV"}</definedName>
    <definedName name="RF" hidden="1">{#N/A,#N/A,FALSE,"CCTV"}</definedName>
    <definedName name="ric">#REF!</definedName>
    <definedName name="rid" localSheetId="1" hidden="1">{"'Sheet1'!$L$16"}</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'[36]Valve Cl'!$A$381:$W$405</definedName>
    <definedName name="RNG150S">'[36]Valve Cl'!$A$238:$W$262</definedName>
    <definedName name="RNG2500S">'[36]Valve Cl'!$A$409:$W$433</definedName>
    <definedName name="RNG300S">'[36]Valve Cl'!$A$266:$W$290</definedName>
    <definedName name="RNG400S">'[36]Valve Cl'!$A$294:$W$318</definedName>
    <definedName name="RNG4500S">'[36]Valve Cl'!$A$438:$W$462</definedName>
    <definedName name="RNG600S">'[36]Valve Cl'!$A$323:$W$347</definedName>
    <definedName name="RNG900S">'[36]Valve Cl'!$A$352:$W$376</definedName>
    <definedName name="robot">#REF!</definedName>
    <definedName name="ROCE">#REF!</definedName>
    <definedName name="ROCK">#REF!</definedName>
    <definedName name="rockk">[96]Analysis!#REF!</definedName>
    <definedName name="RokSpl">#REF!</definedName>
    <definedName name="ROLL">#REF!</definedName>
    <definedName name="Rooms">#REF!</definedName>
    <definedName name="rosid">#REF!</definedName>
    <definedName name="ROTA">#REF!</definedName>
    <definedName name="ROTARY">'[6]Cost of O &amp; O'!$F$28</definedName>
    <definedName name="rout_t">#REF!</definedName>
    <definedName name="row">'[36]Valve Cl'!$AC$8:$AC$32</definedName>
    <definedName name="ROW_STRESS">'[36]CODE-STR'!$Z$3:$Z$21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[138]dummy!$A$2:$I$48</definedName>
    <definedName name="saf">[39]예가표!#REF!</definedName>
    <definedName name="Salaries1010">'[69]SITE OVERHEADS'!#REF!</definedName>
    <definedName name="Salaries1010_A">'[69]SITE OVERHEADS'!#REF!</definedName>
    <definedName name="SALESPLAN">#REF!</definedName>
    <definedName name="SAND">#REF!</definedName>
    <definedName name="sand1">#REF!</definedName>
    <definedName name="SANDA">[61]ANAL!$E$17</definedName>
    <definedName name="SANDB">#REF!</definedName>
    <definedName name="sandd">#REF!</definedName>
    <definedName name="sandfill">#REF!</definedName>
    <definedName name="SANDR">#REF!</definedName>
    <definedName name="SBC">#REF!</definedName>
    <definedName name="SC">#REF!</definedName>
    <definedName name="scaffolding">[139]!scaffolding</definedName>
    <definedName name="scale">#REF!</definedName>
    <definedName name="scbc">#REF!</definedName>
    <definedName name="SCH">[36]Tables!$A$10:$D$377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[105]TOEC!#REF!</definedName>
    <definedName name="schedules">[36]Tables!$H$51:$I$66</definedName>
    <definedName name="schools">#REF!</definedName>
    <definedName name="SCON">#REF!</definedName>
    <definedName name="SCRAP">#REF!</definedName>
    <definedName name="SD">'[48]RA Civil'!$E$12</definedName>
    <definedName name="Sdate">#REF!</definedName>
    <definedName name="SDEPTH">#REF!</definedName>
    <definedName name="sdfg" hidden="1">[40]Cash2!$J$16:$J$36</definedName>
    <definedName name="sdfwdd">'[116]purpose&amp;input'!#REF!</definedName>
    <definedName name="SDMLPW">#REF!</definedName>
    <definedName name="SDXAS">'[140]scour depth'!#REF!</definedName>
    <definedName name="se">#REF!</definedName>
    <definedName name="SEAL">#REF!</definedName>
    <definedName name="SEAL1">#REF!</definedName>
    <definedName name="SECTION">#REF!</definedName>
    <definedName name="sencount" hidden="1">1</definedName>
    <definedName name="SepRRFinal">[52]Original!$T$8</definedName>
    <definedName name="sertert">#REF!</definedName>
    <definedName name="SERVICE">#REF!</definedName>
    <definedName name="SF">#REF!</definedName>
    <definedName name="SFDASDASFD">[105]TOEC!#REF!</definedName>
    <definedName name="sgsgbsbgg">#REF!</definedName>
    <definedName name="SH">#REF!</definedName>
    <definedName name="shaeff">'[6]Cost of O &amp; O'!$F$42</definedName>
    <definedName name="Sheet_names">#REF!</definedName>
    <definedName name="sheet1">#REF!</definedName>
    <definedName name="sheet1___0">#REF!</definedName>
    <definedName name="sheet1___13">#REF!</definedName>
    <definedName name="shis">[138]dummy!$A$51:$G$74</definedName>
    <definedName name="SHM">#REF!</definedName>
    <definedName name="SHOT">'[6]Cost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[36]Tables!$C$10:$F$18</definedName>
    <definedName name="size025">[36]Tables!$C$19:$F$27</definedName>
    <definedName name="size0375">[36]Tables!$C$28:$F$36</definedName>
    <definedName name="size05">[36]Tables!$C$37:$F$48</definedName>
    <definedName name="size075">[36]Tables!$C$49:$F$60</definedName>
    <definedName name="size1">[36]Tables!$C$61:$F$72</definedName>
    <definedName name="size10">[36]Tables!$C$197:$F$213</definedName>
    <definedName name="size12">[36]Tables!$C$214:$F$230</definedName>
    <definedName name="size125">[36]Tables!$C$74:$F$84</definedName>
    <definedName name="size14">[36]Tables!$C$231:$F$245</definedName>
    <definedName name="size15">[36]Tables!$C$85:$F$96</definedName>
    <definedName name="size16">[36]Tables!$C$246:$F$260</definedName>
    <definedName name="size18">[36]Tables!$C$261:$F$275</definedName>
    <definedName name="size2">[36]Tables!$C$97:$F$108</definedName>
    <definedName name="size20">[36]Tables!$C$276:$F$290</definedName>
    <definedName name="size22">[36]Tables!$C$291:$F$304</definedName>
    <definedName name="size24">[36]Tables!$C$305:$F$319</definedName>
    <definedName name="size25">[36]Tables!$C$109:$F$120</definedName>
    <definedName name="size26">[36]Tables!$C$320:$F$324</definedName>
    <definedName name="size28">[36]Tables!$C$325:$F$330</definedName>
    <definedName name="size3">[36]Tables!$C$121:$F$132</definedName>
    <definedName name="size30">[36]Tables!$C$331:$F$338</definedName>
    <definedName name="size32">[36]Tables!$C$339:$F$345</definedName>
    <definedName name="size34">[36]Tables!$C$346:$F$352</definedName>
    <definedName name="size35">[36]Tables!$C$133:$F$142</definedName>
    <definedName name="size36">[36]Tables!$C$353:$F$359</definedName>
    <definedName name="size38">[36]Tables!$C$360:$F$362</definedName>
    <definedName name="size4">[36]Tables!$C$143:$F$155</definedName>
    <definedName name="size40">[36]Tables!$C$363:$F$365</definedName>
    <definedName name="size42">[36]Tables!$C$366:$F$368</definedName>
    <definedName name="size44">[36]Tables!$C$369:$F$371</definedName>
    <definedName name="size46">[36]Tables!$C$372:$F$374</definedName>
    <definedName name="size48">[36]Tables!$C$375:$F$377</definedName>
    <definedName name="size5">[36]Tables!$C$156:$F$167</definedName>
    <definedName name="size6">[36]Tables!$C$168:$F$179</definedName>
    <definedName name="size8">[36]Tables!$C$180:$F$196</definedName>
    <definedName name="SIZEC">#REF!</definedName>
    <definedName name="skilled">#REF!</definedName>
    <definedName name="slab_p" localSheetId="1" hidden="1">{"form-D1",#N/A,FALSE,"FORM-D1";"form-D1_amt",#N/A,FALSE,"FORM-D1"}</definedName>
    <definedName name="slab_p" hidden="1">{"form-D1",#N/A,FALSE,"FORM-D1";"form-D1_amt",#N/A,FALSE,"FORM-D1"}</definedName>
    <definedName name="SlabD">#REF!</definedName>
    <definedName name="SLAYER">#REF!</definedName>
    <definedName name="SLC">#REF!</definedName>
    <definedName name="SLIPFORM">'[96]Cost of O &amp; O'!#REF!</definedName>
    <definedName name="slope">#REF!</definedName>
    <definedName name="SLSAMT">[78]R2!$I$39:$I$86</definedName>
    <definedName name="SLSRT">[78]R2!$H$39:$H$86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'[129]SLAB DESIGN'!$E$40</definedName>
    <definedName name="SPAVER">'[59]Cost of O &amp; O'!$F$21</definedName>
    <definedName name="SPEC_1">'[88]BLR 1'!$L:$L</definedName>
    <definedName name="SPEC_10">[88]GEN!$K:$K</definedName>
    <definedName name="SPEC_11">[88]GAS!$K:$K</definedName>
    <definedName name="SPEC_12">[88]DEAE!$L:$L</definedName>
    <definedName name="SPEC_2">[88]BLR2!$L:$L</definedName>
    <definedName name="SPEC_3">[88]BLR3!$L:$L</definedName>
    <definedName name="SPEC_4">[88]BLR4!$L:$L</definedName>
    <definedName name="SPEC_5">[88]BLR5!$L:$L</definedName>
    <definedName name="SPEC_6">[88]DEM!$K:$K</definedName>
    <definedName name="SPEC_7">[88]SAM!$K:$K</definedName>
    <definedName name="SPEC_8">[88]CHEM!$K:$K</definedName>
    <definedName name="SPEC_9">[88]COP!$K:$K</definedName>
    <definedName name="SPEC12">'[141]DB_ET200(R. A)'!$S:$S</definedName>
    <definedName name="SPEC2">#REF!</definedName>
    <definedName name="SPECI">#REF!</definedName>
    <definedName name="SPFAC">[78]R2!$G$21:$G$32</definedName>
    <definedName name="SPFIN">[78]R2!$C$15</definedName>
    <definedName name="SPINK">#REF!</definedName>
    <definedName name="SPRINK">'[6]Cost of O &amp; O'!$F$23</definedName>
    <definedName name="SPSUM">[78]R2!$C$13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'[112]LOCAL RATES'!$H$38</definedName>
    <definedName name="SSR">'[142]scour depth'!#REF!</definedName>
    <definedName name="SSSS">[58]PROCTOR!#REF!</definedName>
    <definedName name="SSSSSS">[58]PROCTOR!#REF!</definedName>
    <definedName name="sst">#REF!</definedName>
    <definedName name="STAADappslabthk">'[143]ABUT MASTER'!$K$57</definedName>
    <definedName name="StaffApr_D">'[94]SITE OVERHEADS'!#REF!</definedName>
    <definedName name="Staircase">#REF!</definedName>
    <definedName name="Start1">#REF!</definedName>
    <definedName name="Start10">#REF!</definedName>
    <definedName name="Start11">'[113]Side walls (earth)'!$H$1</definedName>
    <definedName name="Start12">'[113]AFFLUX CALC'!$H$1</definedName>
    <definedName name="Start13">[113]PROTECTION!$H$1</definedName>
    <definedName name="Start14">'[113]AFF DRAW'!$H$1</definedName>
    <definedName name="Start15">'[113]TEL CALC'!$H$1</definedName>
    <definedName name="Start16">'[113]NALA-LS'!$H$1</definedName>
    <definedName name="Start17">'[113]X-BOX HYD'!$H$1</definedName>
    <definedName name="Start18">'[113]X-TRAIL PIT DETAILS'!$H$1</definedName>
    <definedName name="Start19">'[113]X-BLOCK LEVELS'!$H$1</definedName>
    <definedName name="Start2">[113]INSTRUCT!$H$1</definedName>
    <definedName name="Start20">'[113]MACRO-BACK UP'!$H$1</definedName>
    <definedName name="Start21">'[113]Side walls (earth)'!$H$1</definedName>
    <definedName name="Start27">#REF!</definedName>
    <definedName name="Start28">#REF!</definedName>
    <definedName name="Start29">[144]Sheet11!#REF!</definedName>
    <definedName name="Start3">'[145]0+655'!#REF!</definedName>
    <definedName name="Start6">'[113]DS HFL '!$H$1</definedName>
    <definedName name="Start7">'[113]VENT DESIGN '!$H$1</definedName>
    <definedName name="Start8">'[113]Side walls-Slab'!$H$1</definedName>
    <definedName name="Start9">[113]TRANSITIONS!$H$1</definedName>
    <definedName name="StartDate">[146]Menu!$E$7</definedName>
    <definedName name="steam_props">#REF!</definedName>
    <definedName name="steam_trap">#REF!</definedName>
    <definedName name="STEEL">#REF!</definedName>
    <definedName name="Stg_Sub">#REF!</definedName>
    <definedName name="Stg_Super">#REF!</definedName>
    <definedName name="STRESS">'[36]CODE-STR'!$A$3:$V$40</definedName>
    <definedName name="StrID">#REF!</definedName>
    <definedName name="structure">#REF!</definedName>
    <definedName name="STS">#REF!</definedName>
    <definedName name="STSJ">#REF!</definedName>
    <definedName name="SUB">#REF!</definedName>
    <definedName name="Sub_class1">[67]User!$D$9:$R$9</definedName>
    <definedName name="Sub_class10">[67]User!$D$18:$R$18</definedName>
    <definedName name="Sub_class11">[67]User!$D$19:$R$19</definedName>
    <definedName name="Sub_class12">[67]User!$D$20:$R$20</definedName>
    <definedName name="Sub_class13">[67]User!$D$21:$R$21</definedName>
    <definedName name="Sub_class14">[67]User!$D$22:$R$22</definedName>
    <definedName name="Sub_class15">[67]User!$D$23:$R$23</definedName>
    <definedName name="Sub_class2">[67]User!$D$10:$R$10</definedName>
    <definedName name="Sub_class3">[67]User!$D$11:$R$11</definedName>
    <definedName name="Sub_class4">[67]User!$D$12:$R$12</definedName>
    <definedName name="Sub_class5">[67]User!$D$13:$R$13</definedName>
    <definedName name="Sub_class6">[67]User!$D$14:$R$14</definedName>
    <definedName name="Sub_class7">[67]User!$D$15:$R$15</definedName>
    <definedName name="Sub_class8">[67]User!$D$16:$R$16</definedName>
    <definedName name="Sub_class9">[67]User!$D$17:$R$17</definedName>
    <definedName name="Sub_classes" localSheetId="1">Sub_class1,Sub_class2,Sub_class3,Sub_class4,Sub_class5,Sub_class6,Sub_class7,Sub_class8,Sub_class9,Sub_class10,Sub_class11,Sub_class12,Sub_class13,Sub_class14,Sub_class15</definedName>
    <definedName name="Sub_classes">Sub_class1,Sub_class2,Sub_class3,Sub_class4,Sub_class5,Sub_class6,Sub_class7,Sub_class8,Sub_class9,Sub_class10,Sub_class11,Sub_class12,Sub_class13,Sub_class14,Sub_class15</definedName>
    <definedName name="Subject">#REF!</definedName>
    <definedName name="subjectname">'[133]CABLE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'[147]ASME B 36.10 M'!$D$3:$W$48</definedName>
    <definedName name="Table">[56]Cal!$P$2:$Q$28</definedName>
    <definedName name="TABLE_4">#REF!</definedName>
    <definedName name="table1">#REF!</definedName>
    <definedName name="TABLE2">#REF!</definedName>
    <definedName name="TABLE3">[148]Calc1!$B$63:$G$97</definedName>
    <definedName name="TABLE4">[148]Calc1!$C$103:$E$139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'[108]Pier Design(with offset)'!#REF!</definedName>
    <definedName name="TCJH">'[48]RA Civil'!$E$56</definedName>
    <definedName name="TCJHPOL">'[48]RA Civil'!$F$56</definedName>
    <definedName name="TCON">#REF!</definedName>
    <definedName name="tcr">#REF!</definedName>
    <definedName name="tct">'[111]Pier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'[36]CODE-STR'!$AA$3:$AA$21</definedName>
    <definedName name="temp1">#REF!</definedName>
    <definedName name="Ten">#REF!</definedName>
    <definedName name="TENDERING">[127]Sheet1!$A$9:$L$32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localSheetId="1" hidden="1">{"'Sheet1'!$L$16"}</definedName>
    <definedName name="tidf" hidden="1">{"'Sheet1'!$L$16"}</definedName>
    <definedName name="TIP">'[48]RA Civil'!$E$54</definedName>
    <definedName name="TIPPOL">'[48]RA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'[84]boq ht'!#REF!</definedName>
    <definedName name="TOTAL_NO_OF_MH">#REF!</definedName>
    <definedName name="TOTCDWSSM">[78]R2!$H$33</definedName>
    <definedName name="TOTCDWSSP">[78]R2!$I$33</definedName>
    <definedName name="TOWER">'[6]Cost of O &amp; O'!$F$37</definedName>
    <definedName name="TR">#REF!</definedName>
    <definedName name="TraComp">#REF!</definedName>
    <definedName name="TRACT">#REF!</definedName>
    <definedName name="TractPOL">'[48]RA Civil'!$F$55</definedName>
    <definedName name="Transport">#REF!</definedName>
    <definedName name="TRBPOL">'[48]RA Civil'!$F$57</definedName>
    <definedName name="TRI">'[83]GM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localSheetId="1" hidden="1">{"'장비'!$A$3:$M$12"}</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'[83]GM 000'!$I$3</definedName>
    <definedName name="Type1">#REF!</definedName>
    <definedName name="Type2">#REF!</definedName>
    <definedName name="U">[105]TOEC!#REF!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[61]ANAL!$E$8</definedName>
    <definedName name="USLM">[61]ANAL!$E$7</definedName>
    <definedName name="Ut">#REF!</definedName>
    <definedName name="V">#N/A</definedName>
    <definedName name="v1o">'[111]Pier Design(with offset)'!#REF!</definedName>
    <definedName name="v1oo">'[108]Pier Design(with offset)'!#REF!</definedName>
    <definedName name="va">#REF!</definedName>
    <definedName name="va___0">#REF!</definedName>
    <definedName name="va___13">#REF!</definedName>
    <definedName name="VALVES_STATEMENT">#REF!</definedName>
    <definedName name="van">[64]CondPol!$F$69</definedName>
    <definedName name="VANDEMATARAM">#REF!</definedName>
    <definedName name="vani">[64]MixBed!#REF!</definedName>
    <definedName name="vani1">[64]MixBed!#REF!</definedName>
    <definedName name="VB">#REF!</definedName>
    <definedName name="vbzxcbd">#REF!</definedName>
    <definedName name="vcat">[64]CondPol!$F$68</definedName>
    <definedName name="vcati">[64]MixBed!#REF!</definedName>
    <definedName name="vcati1">[64]MixBed!#REF!</definedName>
    <definedName name="VD">#REF!</definedName>
    <definedName name="velocity1">[36]FLUID_INFO!$A$4:$H$14</definedName>
    <definedName name="Vend">#REF!</definedName>
    <definedName name="venu">150</definedName>
    <definedName name="VERT_CON_DETAIL">#REF!</definedName>
    <definedName name="vertical_col_and_corner_walls">#REF!</definedName>
    <definedName name="vf" localSheetId="1" hidden="1">{"'Sheet1'!$L$16"}</definedName>
    <definedName name="vf" hidden="1">{"'Sheet1'!$L$16"}</definedName>
    <definedName name="VIBR">#REF!</definedName>
    <definedName name="VIBRA">#REF!</definedName>
    <definedName name="VIBRAB">#REF!</definedName>
    <definedName name="VIBRAS">#REF!</definedName>
    <definedName name="vinert">[64]CondPol!$F$70</definedName>
    <definedName name="Viscosity">#REF!</definedName>
    <definedName name="VIVEKANANDA">#REF!</definedName>
    <definedName name="vn" localSheetId="1" hidden="1">{"'Sheet1'!$L$16"}</definedName>
    <definedName name="vn" hidden="1">{"'Sheet1'!$L$16"}</definedName>
    <definedName name="VSD">#REF!</definedName>
    <definedName name="vsdim0">#REF!</definedName>
    <definedName name="Vsigma">#REF!</definedName>
    <definedName name="vtot">[64]CondPol!$F$71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'[6]Cost of O &amp; O'!$F$31</definedName>
    <definedName name="Waiting">"Picture 1"</definedName>
    <definedName name="wall0125">[36]Tables!$E$10:$E$18</definedName>
    <definedName name="wall025">[36]Tables!$E$19:$E$27</definedName>
    <definedName name="wall0375">[36]Tables!$E$28:$E$36</definedName>
    <definedName name="wall05">[36]Tables!$E$37:$E$48</definedName>
    <definedName name="wall075">[36]Tables!$E$49:$E$60</definedName>
    <definedName name="wall1">[36]Tables!$E$61:$E$72</definedName>
    <definedName name="wall10">[36]Tables!$E$197:$E$213</definedName>
    <definedName name="wall12">[36]Tables!$E$214:$E$230</definedName>
    <definedName name="wall125">[36]Tables!$E$73:$E$84</definedName>
    <definedName name="wall14">[36]Tables!$E$231:$E$245</definedName>
    <definedName name="wall15">[36]Tables!$E$85:$E$96</definedName>
    <definedName name="wall16">[36]Tables!$E$246:$E$260</definedName>
    <definedName name="wall18">[36]Tables!$E$261:$E$275</definedName>
    <definedName name="wall2">[36]Tables!$E$97:$E$108</definedName>
    <definedName name="wall20">[36]Tables!$E$276:$E$290</definedName>
    <definedName name="wall22">[36]Tables!$E$291:$E$304</definedName>
    <definedName name="wall24">[36]Tables!$E$305:$E$319</definedName>
    <definedName name="wall25">[36]Tables!$E$109:$E$120</definedName>
    <definedName name="wall26">[36]Tables!$E$320:$E$324</definedName>
    <definedName name="wall28">[36]Tables!$E$325:$E$330</definedName>
    <definedName name="wall3">[36]Tables!$E$121:$E$132</definedName>
    <definedName name="wall30">[36]Tables!$E$331:$E$338</definedName>
    <definedName name="wall32">[36]Tables!$E$339:$E$345</definedName>
    <definedName name="wall34">[36]Tables!$E$346:$E$352</definedName>
    <definedName name="wall35">[36]Tables!$E$133:$E$142</definedName>
    <definedName name="wall36">[36]Tables!$E$353:$E$359</definedName>
    <definedName name="wall38">[36]Tables!$E$360:$E$362</definedName>
    <definedName name="wall4">[36]Tables!$E$143:$E$155</definedName>
    <definedName name="wall40">[36]Tables!$E$363:$E$365</definedName>
    <definedName name="wall42">[36]Tables!$E$366:$E$368</definedName>
    <definedName name="wall44">[36]Tables!$E$369:$E$371</definedName>
    <definedName name="wall46">[36]Tables!$E$372:$E$374</definedName>
    <definedName name="wall48">[36]Tables!$E$375:$E$377</definedName>
    <definedName name="wall5">[36]Tables!$E$156:$E$167</definedName>
    <definedName name="wall6">[36]Tables!$E$168:$E$179</definedName>
    <definedName name="wall8">[36]Tables!$E$180:$E$196</definedName>
    <definedName name="wallht">#REF!</definedName>
    <definedName name="wallthk">#REF!</definedName>
    <definedName name="WATER">#REF!</definedName>
    <definedName name="water_funds" localSheetId="1" hidden="1">{"'Sheet1'!$A$4386:$N$4591"}</definedName>
    <definedName name="water_funds" hidden="1">{"'Sheet1'!$A$4386:$N$4591"}</definedName>
    <definedName name="WBM">#REF!</definedName>
    <definedName name="WBT">#REF!</definedName>
    <definedName name="wc">'[108]Pier Design(with offset)'!#REF!</definedName>
    <definedName name="wct">'[111]Pier Design(with offset)'!#REF!</definedName>
    <definedName name="WE" localSheetId="1" hidden="1">{#N/A,#N/A,FALSE,"CCTV"}</definedName>
    <definedName name="WE" hidden="1">{#N/A,#N/A,FALSE,"CCTV"}</definedName>
    <definedName name="WELD">#REF!</definedName>
    <definedName name="WELDH">#REF!</definedName>
    <definedName name="wfbwfbwf">#REF!</definedName>
    <definedName name="wid">#REF!</definedName>
    <definedName name="wkarea">#REF!</definedName>
    <definedName name="Wkerb">[66]basdat!$D$8</definedName>
    <definedName name="wktable">#REF!</definedName>
    <definedName name="WLP">#REF!</definedName>
    <definedName name="WMMP">#REF!</definedName>
    <definedName name="WMP">#REF!</definedName>
    <definedName name="WOL">#REF!</definedName>
    <definedName name="word">[74]Sheet1!$A$50:$C$161</definedName>
    <definedName name="work">#REF!</definedName>
    <definedName name="WP">#REF!</definedName>
    <definedName name="WPcomp">'[149]21-Rate Analysis-1'!$E$29</definedName>
    <definedName name="wr">'[108]Pier Design(with offset)'!#REF!</definedName>
    <definedName name="WRITE" localSheetId="1" hidden="1">{#N/A,#N/A,FALSE,"CCTV"}</definedName>
    <definedName name="WRITE" hidden="1">{#N/A,#N/A,FALSE,"CCTV"}</definedName>
    <definedName name="wrn.BM." localSheetId="1" hidden="1">{#N/A,#N/A,FALSE,"CCTV"}</definedName>
    <definedName name="wrn.BM." hidden="1">{#N/A,#N/A,FALSE,"CCTV"}</definedName>
    <definedName name="wrn.budget." localSheetId="1" hidden="1">{"form-D1",#N/A,FALSE,"FORM-D1";"form-D1_amt",#N/A,FALSE,"FORM-D1"}</definedName>
    <definedName name="wrn.budget." hidden="1">{"form-D1",#N/A,FALSE,"FORM-D1";"form-D1_amt",#N/A,FALSE,"FORM-D1"}</definedName>
    <definedName name="wrn.trial." localSheetId="1">{#N/A,#N/A,FALSE,"mpph1";#N/A,#N/A,FALSE,"mpmseb";#N/A,#N/A,FALSE,"mpph2"}</definedName>
    <definedName name="wrn.trial.">{#N/A,#N/A,FALSE,"mpph1";#N/A,#N/A,FALSE,"mpmseb";#N/A,#N/A,FALSE,"mpph2"}</definedName>
    <definedName name="wrn.건물기초."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'[111]Pier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IF('[67]Engg-Exec-2'!#REF!&gt;=[67]User!$AS$8,4,IF('[67]Engg-Exec-2'!#REF!&gt;=[67]User!$AR$8,3,IF('[67]Engg-Exec-2'!#REF!&gt;=[67]User!$AQ$8,2,1)))</definedName>
    <definedName name="YG">#REF!</definedName>
    <definedName name="yi" localSheetId="1" hidden="1">{"'Sheet1'!$L$16"}</definedName>
    <definedName name="yi" hidden="1">{"'Sheet1'!$L$16"}</definedName>
    <definedName name="yRNG">[36]Tables!$U$8:$W$13</definedName>
    <definedName name="yRNG1">[36]Tables!$T$8:$W$13</definedName>
    <definedName name="yy">#REF!</definedName>
    <definedName name="z">'[150]Analy_7-10'!#REF!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[81]!モドス</definedName>
    <definedName name="건축">#REF!</definedName>
    <definedName name="구분">#REF!</definedName>
    <definedName name="기계">#REF!</definedName>
    <definedName name="기구자재선택">[151]코드관리!$V$4:$V$103</definedName>
    <definedName name="기타">[152]당초!#REF!</definedName>
    <definedName name="내부거래분"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localSheetId="1" hidden="1">{"'Sheet1'!$L$16"}</definedName>
    <definedName name="ㄹㅇㄴ" hidden="1">{"'Sheet1'!$L$16"}</definedName>
    <definedName name="롱ㅁㄴㄱ버ㅏㅣㅈ">#REF!</definedName>
    <definedName name="ㅁ1">#REF!</definedName>
    <definedName name="ㅁ1727">#REF!</definedName>
    <definedName name="ㅂㅂ">[153]LAB!#REF!</definedName>
    <definedName name="ㅂㅈㅂㅈ">[153]LAB!#REF!</definedName>
    <definedName name="배관">#REF!</definedName>
    <definedName name="배관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localSheetId="1" hidden="1">{"'Sheet1'!$L$16"}</definedName>
    <definedName name="ㅅㄷ" hidden="1">{"'Sheet1'!$L$16"}</definedName>
    <definedName name="소모비">#REF!</definedName>
    <definedName name="소분류동적A">"OFFSET('규격'!$C$1,1,'규격'!$A$15-1,COUNTA(OFFSET('규격'!$E$3,1,'규격'!$H$3-1,10,1),1))"</definedName>
    <definedName name="아" localSheetId="1" hidden="1">{"'Sheet1'!$L$16"}</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localSheetId="1" hidden="1">{"'Sheet1'!$A$1:$E$59"}</definedName>
    <definedName name="전기" hidden="1">{"'Sheet1'!$A$1:$E$59"}</definedName>
    <definedName name="전기계장">#REF!</definedName>
    <definedName name="조직도">[153]LAB!#REF!</definedName>
    <definedName name="주요물량비교">#N/A</definedName>
    <definedName name="주택사업본부">#REF!</definedName>
    <definedName name="중기">#REF!</definedName>
    <definedName name="집계SHEET">[154]당초!#REF!</definedName>
    <definedName name="철구사업본부">#REF!</definedName>
    <definedName name="총괄표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1" hidden="1">{"'Sheet1'!$L$16"}</definedName>
    <definedName name="추" hidden="1">{"'Sheet1'!$L$16"}</definedName>
    <definedName name="추가분" localSheetId="1" hidden="1">{"'장비'!$A$3:$M$12"}</definedName>
    <definedName name="추가분" hidden="1">{"'장비'!$A$3:$M$12"}</definedName>
    <definedName name="토목">#REF!</definedName>
    <definedName name="토목변경" localSheetId="1" hidden="1">{"'장비'!$A$3:$M$12"}</definedName>
    <definedName name="토목변경" hidden="1">{"'장비'!$A$3:$M$12"}</definedName>
    <definedName name="토목실행예산" localSheetId="1" hidden="1">{"'장비'!$A$3:$M$12"}</definedName>
    <definedName name="토목실행예산" hidden="1">{"'장비'!$A$3:$M$12"}</definedName>
    <definedName name="토목조정분" localSheetId="1" hidden="1">{"'장비'!$A$3:$M$12"}</definedName>
    <definedName name="토목조정분" hidden="1">{"'장비'!$A$3:$M$12"}</definedName>
    <definedName name="ㅎㅎㄹ" localSheetId="1" hidden="1">{"'장비'!$A$3:$M$12"}</definedName>
    <definedName name="ㅎㅎㄹ" hidden="1">{"'장비'!$A$3:$M$12"}</definedName>
    <definedName name="ㅎㅎㅎ" hidden="1">#REF!</definedName>
    <definedName name="할" localSheetId="1" hidden="1">{"'Sheet1'!$L$16"}</definedName>
    <definedName name="할" hidden="1">{"'Sheet1'!$L$16"}</definedName>
    <definedName name="합계표"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1" hidden="1">{"'Sheet1'!$L$16"}</definedName>
    <definedName name="항" hidden="1">{"'Sheet1'!$L$16"}</definedName>
    <definedName name="현장" hidden="1">#REF!</definedName>
    <definedName name="현장관리비">#N/A</definedName>
    <definedName name="ㅑㅅ" localSheetId="1" hidden="1">{"'Sheet1'!$L$16"}</definedName>
    <definedName name="ㅑㅅ" hidden="1">{"'Sheet1'!$L$16"}</definedName>
    <definedName name="ㅗ감">#REF!</definedName>
    <definedName name="ㅗ로비ㅕㄱ">#REF!</definedName>
    <definedName name="ㅘ" localSheetId="1" hidden="1">{"'Sheet1'!$L$16"}</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B32" i="2" l="1"/>
  <c r="L32" i="2"/>
  <c r="M32" i="2"/>
  <c r="N32" i="2" s="1"/>
  <c r="K67" i="3" l="1"/>
  <c r="J67" i="3"/>
  <c r="I67" i="3"/>
  <c r="H67" i="3"/>
  <c r="G67" i="3"/>
  <c r="F67" i="3"/>
  <c r="E67" i="3"/>
  <c r="D67" i="3"/>
  <c r="U64" i="3"/>
  <c r="Q60" i="3"/>
  <c r="G60" i="3"/>
  <c r="I59" i="3"/>
  <c r="H59" i="3"/>
  <c r="U58" i="3"/>
  <c r="I58" i="3"/>
  <c r="H58" i="3"/>
  <c r="I57" i="3"/>
  <c r="H57" i="3"/>
  <c r="I56" i="3"/>
  <c r="H56" i="3"/>
  <c r="U55" i="3"/>
  <c r="I55" i="3"/>
  <c r="H55" i="3"/>
  <c r="I54" i="3"/>
  <c r="H54" i="3"/>
  <c r="I53" i="3"/>
  <c r="H53" i="3"/>
  <c r="I52" i="3"/>
  <c r="H52" i="3"/>
  <c r="U51" i="3"/>
  <c r="I51" i="3"/>
  <c r="H51" i="3"/>
  <c r="I50" i="3"/>
  <c r="H50" i="3"/>
  <c r="I49" i="3"/>
  <c r="H49" i="3"/>
  <c r="L48" i="3"/>
  <c r="I48" i="3"/>
  <c r="H48" i="3"/>
  <c r="M48" i="3" s="1"/>
  <c r="N48" i="3" s="1"/>
  <c r="I47" i="3"/>
  <c r="H47" i="3"/>
  <c r="I46" i="3"/>
  <c r="H46" i="3"/>
  <c r="L45" i="3"/>
  <c r="I45" i="3"/>
  <c r="H45" i="3"/>
  <c r="M45" i="3" s="1"/>
  <c r="I44" i="3"/>
  <c r="H44" i="3"/>
  <c r="I43" i="3"/>
  <c r="H43" i="3"/>
  <c r="I42" i="3"/>
  <c r="H42" i="3"/>
  <c r="U41" i="3"/>
  <c r="I41" i="3"/>
  <c r="H41" i="3"/>
  <c r="I40" i="3"/>
  <c r="H40" i="3"/>
  <c r="I39" i="3"/>
  <c r="H39" i="3"/>
  <c r="L38" i="3"/>
  <c r="I38" i="3"/>
  <c r="H38" i="3"/>
  <c r="M38" i="3" s="1"/>
  <c r="N38" i="3" s="1"/>
  <c r="I37" i="3"/>
  <c r="H37" i="3"/>
  <c r="L36" i="3"/>
  <c r="I36" i="3"/>
  <c r="H36" i="3"/>
  <c r="M36" i="3" s="1"/>
  <c r="N36" i="3" s="1"/>
  <c r="I35" i="3"/>
  <c r="H35" i="3"/>
  <c r="I34" i="3"/>
  <c r="H34" i="3"/>
  <c r="L33" i="3"/>
  <c r="N33" i="3" s="1"/>
  <c r="I33" i="3"/>
  <c r="H33" i="3"/>
  <c r="M33" i="3" s="1"/>
  <c r="L32" i="3"/>
  <c r="I32" i="3"/>
  <c r="H32" i="3"/>
  <c r="M32" i="3" s="1"/>
  <c r="I31" i="3"/>
  <c r="H31" i="3"/>
  <c r="I30" i="3"/>
  <c r="H30" i="3"/>
  <c r="I29" i="3"/>
  <c r="H29" i="3"/>
  <c r="I28" i="3"/>
  <c r="H28" i="3"/>
  <c r="L27" i="3"/>
  <c r="I27" i="3"/>
  <c r="H27" i="3"/>
  <c r="M27" i="3" s="1"/>
  <c r="L26" i="3"/>
  <c r="I26" i="3"/>
  <c r="H26" i="3"/>
  <c r="M26" i="3" s="1"/>
  <c r="I25" i="3"/>
  <c r="H25" i="3"/>
  <c r="M24" i="3"/>
  <c r="L24" i="3"/>
  <c r="I24" i="3"/>
  <c r="H24" i="3"/>
  <c r="I23" i="3"/>
  <c r="H23" i="3"/>
  <c r="I22" i="3"/>
  <c r="H22" i="3"/>
  <c r="I21" i="3"/>
  <c r="H21" i="3"/>
  <c r="L20" i="3"/>
  <c r="N20" i="3" s="1"/>
  <c r="I20" i="3"/>
  <c r="H20" i="3"/>
  <c r="M20" i="3" s="1"/>
  <c r="L19" i="3"/>
  <c r="I19" i="3"/>
  <c r="H19" i="3"/>
  <c r="M19" i="3" s="1"/>
  <c r="I18" i="3"/>
  <c r="H18" i="3"/>
  <c r="M17" i="3"/>
  <c r="L17" i="3"/>
  <c r="I17" i="3"/>
  <c r="H17" i="3"/>
  <c r="I16" i="3"/>
  <c r="H16" i="3"/>
  <c r="I15" i="3"/>
  <c r="H15" i="3"/>
  <c r="B15" i="3"/>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L14" i="3"/>
  <c r="I14" i="3"/>
  <c r="H14" i="3"/>
  <c r="M14" i="3" s="1"/>
  <c r="B14" i="3"/>
  <c r="L13" i="3"/>
  <c r="I13" i="3"/>
  <c r="H13" i="3"/>
  <c r="M13" i="3" s="1"/>
  <c r="O208" i="2"/>
  <c r="N208" i="2"/>
  <c r="M208" i="2"/>
  <c r="L208" i="2"/>
  <c r="K208" i="2"/>
  <c r="J208" i="2"/>
  <c r="I208" i="2"/>
  <c r="H208" i="2"/>
  <c r="G208" i="2"/>
  <c r="Q191" i="2"/>
  <c r="G191" i="2"/>
  <c r="L180" i="2"/>
  <c r="N180" i="2" s="1"/>
  <c r="L176" i="2"/>
  <c r="N176" i="2" s="1"/>
  <c r="L169" i="2"/>
  <c r="N169" i="2" s="1"/>
  <c r="L168" i="2"/>
  <c r="N168" i="2" s="1"/>
  <c r="L163" i="2"/>
  <c r="N163" i="2" s="1"/>
  <c r="L162" i="2"/>
  <c r="N162" i="2" s="1"/>
  <c r="L159" i="2"/>
  <c r="N159" i="2" s="1"/>
  <c r="L158" i="2"/>
  <c r="N158" i="2" s="1"/>
  <c r="L154" i="2"/>
  <c r="N154" i="2" s="1"/>
  <c r="L153" i="2"/>
  <c r="N153" i="2" s="1"/>
  <c r="L152" i="2"/>
  <c r="N152" i="2" s="1"/>
  <c r="N151" i="2"/>
  <c r="L151" i="2"/>
  <c r="L150" i="2"/>
  <c r="N150" i="2" s="1"/>
  <c r="L149" i="2"/>
  <c r="N149" i="2" s="1"/>
  <c r="L148" i="2"/>
  <c r="N148" i="2" s="1"/>
  <c r="L145" i="2"/>
  <c r="N145" i="2" s="1"/>
  <c r="L141" i="2"/>
  <c r="N141" i="2" s="1"/>
  <c r="L140" i="2"/>
  <c r="N140" i="2" s="1"/>
  <c r="N139" i="2"/>
  <c r="L139" i="2"/>
  <c r="L137" i="2"/>
  <c r="N137" i="2" s="1"/>
  <c r="L135" i="2"/>
  <c r="N135" i="2" s="1"/>
  <c r="L134" i="2"/>
  <c r="N134" i="2" s="1"/>
  <c r="L128" i="2"/>
  <c r="N128" i="2" s="1"/>
  <c r="L126" i="2"/>
  <c r="N126" i="2" s="1"/>
  <c r="L125" i="2"/>
  <c r="N125" i="2" s="1"/>
  <c r="L112" i="2"/>
  <c r="N112" i="2" s="1"/>
  <c r="M104" i="2"/>
  <c r="L104" i="2"/>
  <c r="N104" i="2" s="1"/>
  <c r="M98" i="2"/>
  <c r="L98" i="2"/>
  <c r="M91" i="2"/>
  <c r="L91" i="2"/>
  <c r="N91" i="2" s="1"/>
  <c r="M87" i="2"/>
  <c r="L87" i="2"/>
  <c r="M85" i="2"/>
  <c r="L85" i="2"/>
  <c r="M84" i="2"/>
  <c r="N84" i="2" s="1"/>
  <c r="L84" i="2"/>
  <c r="M83" i="2"/>
  <c r="L83" i="2"/>
  <c r="N83" i="2" s="1"/>
  <c r="M81" i="2"/>
  <c r="L81" i="2"/>
  <c r="N81" i="2" s="1"/>
  <c r="M80" i="2"/>
  <c r="L80" i="2"/>
  <c r="N80" i="2" s="1"/>
  <c r="M79" i="2"/>
  <c r="L79" i="2"/>
  <c r="M78" i="2"/>
  <c r="L78" i="2"/>
  <c r="N78" i="2" s="1"/>
  <c r="T77" i="2"/>
  <c r="M77" i="2"/>
  <c r="L77" i="2"/>
  <c r="M75" i="2"/>
  <c r="L75" i="2"/>
  <c r="M69" i="2"/>
  <c r="L69" i="2"/>
  <c r="N69" i="2" s="1"/>
  <c r="M68" i="2"/>
  <c r="L68" i="2"/>
  <c r="N68" i="2" s="1"/>
  <c r="M66" i="2"/>
  <c r="N66" i="2" s="1"/>
  <c r="L66" i="2"/>
  <c r="M62" i="2"/>
  <c r="L62" i="2"/>
  <c r="M50" i="2"/>
  <c r="L50" i="2"/>
  <c r="M49" i="2"/>
  <c r="L49" i="2"/>
  <c r="M45" i="2"/>
  <c r="L45" i="2"/>
  <c r="M44" i="2"/>
  <c r="L44" i="2"/>
  <c r="N44" i="2" s="1"/>
  <c r="M41" i="2"/>
  <c r="L41" i="2"/>
  <c r="M40" i="2"/>
  <c r="L40" i="2"/>
  <c r="N40" i="2" s="1"/>
  <c r="M39" i="2"/>
  <c r="L39" i="2"/>
  <c r="N39" i="2" s="1"/>
  <c r="M34" i="2"/>
  <c r="L34" i="2"/>
  <c r="M33" i="2"/>
  <c r="L33" i="2"/>
  <c r="M21" i="2"/>
  <c r="L21" i="2"/>
  <c r="N21" i="2" s="1"/>
  <c r="B16" i="2"/>
  <c r="B17" i="2" s="1"/>
  <c r="B18" i="2" s="1"/>
  <c r="B19" i="2" s="1"/>
  <c r="B20" i="2" s="1"/>
  <c r="B21" i="2" s="1"/>
  <c r="B22" i="2" s="1"/>
  <c r="B23" i="2" s="1"/>
  <c r="B24" i="2" s="1"/>
  <c r="B25" i="2" s="1"/>
  <c r="B26" i="2" s="1"/>
  <c r="B27" i="2" s="1"/>
  <c r="B28" i="2" s="1"/>
  <c r="B29" i="2" s="1"/>
  <c r="B30" i="2" s="1"/>
  <c r="B31"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B182" i="2" s="1"/>
  <c r="B183" i="2" s="1"/>
  <c r="B184" i="2" s="1"/>
  <c r="B185" i="2" s="1"/>
  <c r="B186" i="2" s="1"/>
  <c r="B187" i="2" s="1"/>
  <c r="B188" i="2" s="1"/>
  <c r="B189" i="2" s="1"/>
  <c r="B190" i="2" s="1"/>
  <c r="B15" i="2"/>
  <c r="N19" i="3" l="1"/>
  <c r="N33" i="2"/>
  <c r="N34" i="2"/>
  <c r="N50" i="2"/>
  <c r="N79" i="2"/>
  <c r="N98" i="2"/>
  <c r="N62" i="2"/>
  <c r="N45" i="2"/>
  <c r="N87" i="2"/>
  <c r="N75" i="2"/>
  <c r="N49" i="2"/>
  <c r="N77" i="2"/>
  <c r="N41" i="2"/>
  <c r="N85" i="2"/>
  <c r="N45" i="3"/>
  <c r="N14" i="3"/>
  <c r="N17" i="3"/>
  <c r="N13" i="3"/>
  <c r="N24" i="3"/>
  <c r="N32" i="3"/>
  <c r="N27" i="3"/>
  <c r="N26" i="3"/>
</calcChain>
</file>

<file path=xl/sharedStrings.xml><?xml version="1.0" encoding="utf-8"?>
<sst xmlns="http://schemas.openxmlformats.org/spreadsheetml/2006/main" count="605" uniqueCount="257">
  <si>
    <t xml:space="preserve">GOVERNMENT OF UTTAR PRADESH </t>
  </si>
  <si>
    <t xml:space="preserve">STATE WATER &amp; SANITATION MISSION ( SWSM ) </t>
  </si>
  <si>
    <t xml:space="preserve">Joint Measurement Report of Pipe Line  </t>
  </si>
  <si>
    <t>Name of the Work :- Survey , Design Preparation of DPR , Construction , Commissioning and O&amp;M for 10 Years of Various Rural Water Supply Projects in the state of Uttar Pradesh as Per Request for Proposal for Division " Prayagraj "</t>
  </si>
  <si>
    <t>Name of the Agency : POWER MECH PROJECTS LIMITED – BHOORATHNOM CONSTRUCTIONS COMPANY PRIVATE LIMITED (JV), Hyderabad.</t>
  </si>
  <si>
    <t>Name OF Scheme</t>
  </si>
  <si>
    <t>:brahapur</t>
  </si>
  <si>
    <t>Block</t>
  </si>
  <si>
    <t>: Mangraura</t>
  </si>
  <si>
    <t>Total Scope</t>
  </si>
  <si>
    <t>:</t>
  </si>
  <si>
    <t>JMR No.</t>
  </si>
  <si>
    <t>: 1</t>
  </si>
  <si>
    <t>Date of JMR</t>
  </si>
  <si>
    <t>Sr. No.</t>
  </si>
  <si>
    <t xml:space="preserve">Start Node </t>
  </si>
  <si>
    <t>End Node</t>
  </si>
  <si>
    <t>Dia</t>
  </si>
  <si>
    <t>Pipe Length
(as per Drawing)</t>
  </si>
  <si>
    <t>Pipe Length
(as per Site)</t>
  </si>
  <si>
    <t>Width</t>
  </si>
  <si>
    <t>Depth</t>
  </si>
  <si>
    <t>Quantity</t>
  </si>
  <si>
    <t xml:space="preserve">Type OF Road </t>
  </si>
  <si>
    <t>Dismantling Length</t>
  </si>
  <si>
    <t>Dismantling Width</t>
  </si>
  <si>
    <t>Dismantling Quantity</t>
  </si>
  <si>
    <t>Restoration Length</t>
  </si>
  <si>
    <t>Restoration Width</t>
  </si>
  <si>
    <t>Restoration Quantity</t>
  </si>
  <si>
    <t>Restoration Status</t>
  </si>
  <si>
    <t>Remark</t>
  </si>
  <si>
    <t>j167</t>
  </si>
  <si>
    <t>j229</t>
  </si>
  <si>
    <t>j216</t>
  </si>
  <si>
    <t>j41</t>
  </si>
  <si>
    <t>j50</t>
  </si>
  <si>
    <t>j111</t>
  </si>
  <si>
    <t>j7</t>
  </si>
  <si>
    <t>j1</t>
  </si>
  <si>
    <t>b.t crossing</t>
  </si>
  <si>
    <t>j6</t>
  </si>
  <si>
    <t>j159</t>
  </si>
  <si>
    <t>j115</t>
  </si>
  <si>
    <t>j101</t>
  </si>
  <si>
    <t>j93</t>
  </si>
  <si>
    <t>j103</t>
  </si>
  <si>
    <t>j144</t>
  </si>
  <si>
    <t>j90</t>
  </si>
  <si>
    <t>j143</t>
  </si>
  <si>
    <t>j165</t>
  </si>
  <si>
    <t>j158</t>
  </si>
  <si>
    <t>j112</t>
  </si>
  <si>
    <t>j53</t>
  </si>
  <si>
    <t>interlocking</t>
  </si>
  <si>
    <t>j240</t>
  </si>
  <si>
    <t>brick road</t>
  </si>
  <si>
    <t>j186</t>
  </si>
  <si>
    <t>j141</t>
  </si>
  <si>
    <t>j179</t>
  </si>
  <si>
    <t>j232</t>
  </si>
  <si>
    <t>j163</t>
  </si>
  <si>
    <t>j117</t>
  </si>
  <si>
    <t>j51</t>
  </si>
  <si>
    <t>j5</t>
  </si>
  <si>
    <t>j4</t>
  </si>
  <si>
    <t>j8</t>
  </si>
  <si>
    <t>j9</t>
  </si>
  <si>
    <t>j79</t>
  </si>
  <si>
    <t>j35</t>
  </si>
  <si>
    <t>j47</t>
  </si>
  <si>
    <t>j254</t>
  </si>
  <si>
    <t>j24</t>
  </si>
  <si>
    <t>j32</t>
  </si>
  <si>
    <t>j65</t>
  </si>
  <si>
    <t>j54</t>
  </si>
  <si>
    <t>j151</t>
  </si>
  <si>
    <t>j256</t>
  </si>
  <si>
    <t>j267</t>
  </si>
  <si>
    <t>j187</t>
  </si>
  <si>
    <t>j315</t>
  </si>
  <si>
    <t>j271</t>
  </si>
  <si>
    <t>j321</t>
  </si>
  <si>
    <t>j265</t>
  </si>
  <si>
    <t>j19</t>
  </si>
  <si>
    <t>j21</t>
  </si>
  <si>
    <t>j49</t>
  </si>
  <si>
    <t>j66</t>
  </si>
  <si>
    <t>j55</t>
  </si>
  <si>
    <t>j119</t>
  </si>
  <si>
    <t>j88</t>
  </si>
  <si>
    <t>j58</t>
  </si>
  <si>
    <t>j56</t>
  </si>
  <si>
    <t>j72</t>
  </si>
  <si>
    <t>j84</t>
  </si>
  <si>
    <t>j27</t>
  </si>
  <si>
    <t>j45</t>
  </si>
  <si>
    <t>j64</t>
  </si>
  <si>
    <t>j155</t>
  </si>
  <si>
    <t>j207</t>
  </si>
  <si>
    <t>j212</t>
  </si>
  <si>
    <t>j126</t>
  </si>
  <si>
    <t>j134</t>
  </si>
  <si>
    <t>j311</t>
  </si>
  <si>
    <t>j211</t>
  </si>
  <si>
    <t>j161</t>
  </si>
  <si>
    <t>j161a</t>
  </si>
  <si>
    <t>j276</t>
  </si>
  <si>
    <t>j306</t>
  </si>
  <si>
    <t>j215</t>
  </si>
  <si>
    <t>j324</t>
  </si>
  <si>
    <t>j206</t>
  </si>
  <si>
    <t>j142</t>
  </si>
  <si>
    <t>j184</t>
  </si>
  <si>
    <t>j120</t>
  </si>
  <si>
    <t>j319</t>
  </si>
  <si>
    <t>j292</t>
  </si>
  <si>
    <t>j300</t>
  </si>
  <si>
    <t>j309</t>
  </si>
  <si>
    <t>j309a</t>
  </si>
  <si>
    <t>j322</t>
  </si>
  <si>
    <t>j322a</t>
  </si>
  <si>
    <t>j285</t>
  </si>
  <si>
    <t>j233</t>
  </si>
  <si>
    <t>j339</t>
  </si>
  <si>
    <t>j259</t>
  </si>
  <si>
    <t>j102</t>
  </si>
  <si>
    <t>j246</t>
  </si>
  <si>
    <t>culvert</t>
  </si>
  <si>
    <t>j80</t>
  </si>
  <si>
    <t>j204</t>
  </si>
  <si>
    <t>j198</t>
  </si>
  <si>
    <t>j107</t>
  </si>
  <si>
    <t>j132</t>
  </si>
  <si>
    <t>j60</t>
  </si>
  <si>
    <t>j305</t>
  </si>
  <si>
    <t>j279</t>
  </si>
  <si>
    <t>j152</t>
  </si>
  <si>
    <t>j355</t>
  </si>
  <si>
    <t>j20</t>
  </si>
  <si>
    <t>j86</t>
  </si>
  <si>
    <t>j162</t>
  </si>
  <si>
    <t>j42</t>
  </si>
  <si>
    <t>j40</t>
  </si>
  <si>
    <t>j61</t>
  </si>
  <si>
    <t>j109</t>
  </si>
  <si>
    <t>j145</t>
  </si>
  <si>
    <t>j146</t>
  </si>
  <si>
    <t>j224</t>
  </si>
  <si>
    <t>j274</t>
  </si>
  <si>
    <t>j326</t>
  </si>
  <si>
    <t>j291</t>
  </si>
  <si>
    <t>j347</t>
  </si>
  <si>
    <t>j190</t>
  </si>
  <si>
    <t>j228</t>
  </si>
  <si>
    <t>j338</t>
  </si>
  <si>
    <t>j346</t>
  </si>
  <si>
    <t>j330</t>
  </si>
  <si>
    <t>j327</t>
  </si>
  <si>
    <t>j323</t>
  </si>
  <si>
    <t>j349</t>
  </si>
  <si>
    <t>j327a</t>
  </si>
  <si>
    <t>j327b</t>
  </si>
  <si>
    <t>j225</t>
  </si>
  <si>
    <t>j223</t>
  </si>
  <si>
    <t>j262</t>
  </si>
  <si>
    <t>j218</t>
  </si>
  <si>
    <t>j220</t>
  </si>
  <si>
    <t>j270</t>
  </si>
  <si>
    <t>j277</t>
  </si>
  <si>
    <t>j234</t>
  </si>
  <si>
    <t>j122</t>
  </si>
  <si>
    <t>j73</t>
  </si>
  <si>
    <t>j278</t>
  </si>
  <si>
    <t>j345</t>
  </si>
  <si>
    <t>j157</t>
  </si>
  <si>
    <t>j194</t>
  </si>
  <si>
    <t>j304</t>
  </si>
  <si>
    <t>j283</t>
  </si>
  <si>
    <t>j350</t>
  </si>
  <si>
    <t>j318</t>
  </si>
  <si>
    <t>j296</t>
  </si>
  <si>
    <t>j356</t>
  </si>
  <si>
    <t>j314</t>
  </si>
  <si>
    <t>j258</t>
  </si>
  <si>
    <t>j202</t>
  </si>
  <si>
    <t>j129</t>
  </si>
  <si>
    <t>j147</t>
  </si>
  <si>
    <t>j255</t>
  </si>
  <si>
    <t>j59</t>
  </si>
  <si>
    <t>j123</t>
  </si>
  <si>
    <t>j357</t>
  </si>
  <si>
    <t>j208</t>
  </si>
  <si>
    <t>j342</t>
  </si>
  <si>
    <t>j235</t>
  </si>
  <si>
    <t>j266</t>
  </si>
  <si>
    <t>j189</t>
  </si>
  <si>
    <t>j264</t>
  </si>
  <si>
    <t>j287</t>
  </si>
  <si>
    <t>j286</t>
  </si>
  <si>
    <t>j282</t>
  </si>
  <si>
    <t>j182</t>
  </si>
  <si>
    <t>j173</t>
  </si>
  <si>
    <t>brickroad</t>
  </si>
  <si>
    <t>j365</t>
  </si>
  <si>
    <t>j315a</t>
  </si>
  <si>
    <t>j134a</t>
  </si>
  <si>
    <t>j118</t>
  </si>
  <si>
    <t>j121</t>
  </si>
  <si>
    <t>j127</t>
  </si>
  <si>
    <t>j128</t>
  </si>
  <si>
    <t>j130</t>
  </si>
  <si>
    <t>j197</t>
  </si>
  <si>
    <t>j209</t>
  </si>
  <si>
    <t>j289</t>
  </si>
  <si>
    <t>j169</t>
  </si>
  <si>
    <t>j205</t>
  </si>
  <si>
    <t>j181</t>
  </si>
  <si>
    <t>j181a</t>
  </si>
  <si>
    <t>Representative
PMPL - BRCCPL (JV)
Pratapgarh</t>
  </si>
  <si>
    <t>Representative
Medhaj Techno Concept Pvt Ltd (TPI)
Pratapgarh</t>
  </si>
  <si>
    <t>Representative
UP Jal Nigam (Rural)
Pratapgarh</t>
  </si>
  <si>
    <t>:brahapur 2</t>
  </si>
  <si>
    <t>done</t>
  </si>
  <si>
    <t>j200</t>
  </si>
  <si>
    <t>j263</t>
  </si>
  <si>
    <t>j293</t>
  </si>
  <si>
    <t>j273</t>
  </si>
  <si>
    <t>j175</t>
  </si>
  <si>
    <t>b.t road crossing</t>
  </si>
  <si>
    <t>j247</t>
  </si>
  <si>
    <t>j303</t>
  </si>
  <si>
    <t>j294</t>
  </si>
  <si>
    <t>j248</t>
  </si>
  <si>
    <t>j171</t>
  </si>
  <si>
    <t>j170</t>
  </si>
  <si>
    <t>j177</t>
  </si>
  <si>
    <t>j168</t>
  </si>
  <si>
    <t>j138</t>
  </si>
  <si>
    <t>j48</t>
  </si>
  <si>
    <t>j7a</t>
  </si>
  <si>
    <t>j7b</t>
  </si>
  <si>
    <t>road crossing</t>
  </si>
  <si>
    <t>j92</t>
  </si>
  <si>
    <t>j329</t>
  </si>
  <si>
    <t>j271(1)</t>
  </si>
  <si>
    <t>j271(2)</t>
  </si>
  <si>
    <t>j155(1)</t>
  </si>
  <si>
    <t>j284</t>
  </si>
  <si>
    <t>j280</t>
  </si>
  <si>
    <t>j307</t>
  </si>
  <si>
    <t>j308</t>
  </si>
  <si>
    <t>j6(1)</t>
  </si>
  <si>
    <t>j6(2)</t>
  </si>
  <si>
    <t>j20(1)</t>
  </si>
  <si>
    <t>j351</t>
  </si>
  <si>
    <t>b.t</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</si>
</sst>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Calibri"/>
      <family val="2"/>
      <scheme val="minor"/>
    </font>
    <font>
      <sz val="11"/>
      <color theme="1"/>
      <name val="Calibri"/>
      <charset val="134"/>
      <scheme val="minor"/>
    </font>
    <font>
      <b/>
      <sz val="16"/>
      <name val="Calibri"/>
      <family val="2"/>
      <scheme val="minor"/>
    </font>
    <font>
      <b/>
      <sz val="14"/>
      <name val="Calibri"/>
      <family val="2"/>
      <scheme val="minor"/>
    </font>
    <font>
      <sz val="10"/>
      <name val="Arial"/>
      <family val="2"/>
    </font>
    <font>
      <sz val="12"/>
      <name val="Calibri"/>
      <family val="2"/>
      <scheme val="minor"/>
    </font>
    <font>
      <b/>
      <sz val="1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7">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1" fillId="0" borderId="0"/>
    <xf numFmtId="0" fontId="4" fillId="0" borderId="0"/>
  </cellStyleXfs>
  <cellXfs count="27">
    <xf numFmtId="0" fontId="0" fillId="0" borderId="0" xfId="0"/>
    <xf numFmtId="0" fontId="2" fillId="2" borderId="0" xfId="1" applyFont="1" applyFill="1" applyAlignment="1">
      <alignment horizontal="center" vertical="center"/>
    </xf>
    <xf numFmtId="0" fontId="1" fillId="0" borderId="0" xfId="1"/>
    <xf numFmtId="0" fontId="3" fillId="2" borderId="0" xfId="1" applyFont="1" applyFill="1" applyAlignment="1">
      <alignment horizontal="left" vertical="center" wrapText="1"/>
    </xf>
    <xf numFmtId="0" fontId="3" fillId="2" borderId="0" xfId="2" applyFont="1" applyFill="1" applyAlignment="1">
      <alignment horizontal="left" vertical="center"/>
    </xf>
    <xf numFmtId="0" fontId="2" fillId="2" borderId="0" xfId="1" applyFont="1" applyFill="1" applyAlignment="1">
      <alignment horizontal="center" vertical="center"/>
    </xf>
    <xf numFmtId="0" fontId="3" fillId="2" borderId="0" xfId="1" applyFont="1" applyFill="1" applyAlignment="1">
      <alignment horizontal="left" vertical="center"/>
    </xf>
    <xf numFmtId="0" fontId="5" fillId="2" borderId="0" xfId="1" applyFont="1" applyFill="1" applyAlignment="1">
      <alignment horizontal="left" vertical="center"/>
    </xf>
    <xf numFmtId="0" fontId="2" fillId="2" borderId="0" xfId="1" applyFont="1" applyFill="1" applyAlignment="1">
      <alignment vertical="center" wrapText="1"/>
    </xf>
    <xf numFmtId="0" fontId="6" fillId="3" borderId="1" xfId="1" applyFont="1" applyFill="1" applyBorder="1" applyAlignment="1">
      <alignment horizontal="center" vertical="center" wrapText="1"/>
    </xf>
    <xf numFmtId="0" fontId="6" fillId="3" borderId="2" xfId="1" applyFont="1" applyFill="1" applyBorder="1" applyAlignment="1">
      <alignment vertical="center" wrapText="1"/>
    </xf>
    <xf numFmtId="0" fontId="1" fillId="0" borderId="3" xfId="1" applyBorder="1" applyAlignment="1">
      <alignment horizontal="center"/>
    </xf>
    <xf numFmtId="0" fontId="1" fillId="0" borderId="3" xfId="1" applyBorder="1" applyAlignment="1">
      <alignment horizontal="center" vertical="center"/>
    </xf>
    <xf numFmtId="0" fontId="1" fillId="2" borderId="3" xfId="1" applyFill="1" applyBorder="1" applyAlignment="1">
      <alignment horizontal="center"/>
    </xf>
    <xf numFmtId="0" fontId="1" fillId="0" borderId="3" xfId="1" applyFill="1" applyBorder="1" applyAlignment="1">
      <alignment horizontal="center"/>
    </xf>
    <xf numFmtId="0" fontId="1" fillId="0" borderId="0" xfId="1" applyBorder="1" applyAlignment="1">
      <alignment horizontal="center"/>
    </xf>
    <xf numFmtId="0" fontId="1" fillId="0" borderId="0" xfId="1" applyFill="1" applyBorder="1" applyAlignment="1">
      <alignment horizontal="center"/>
    </xf>
    <xf numFmtId="0" fontId="5" fillId="0" borderId="4" xfId="1" applyFont="1" applyBorder="1" applyAlignment="1">
      <alignment vertical="center"/>
    </xf>
    <xf numFmtId="0" fontId="5" fillId="0" borderId="5" xfId="1" applyFont="1" applyBorder="1" applyAlignment="1">
      <alignment vertical="center"/>
    </xf>
    <xf numFmtId="0" fontId="6" fillId="0" borderId="5" xfId="1" applyFont="1" applyBorder="1" applyAlignment="1">
      <alignment horizontal="center" wrapText="1"/>
    </xf>
    <xf numFmtId="0" fontId="5" fillId="0" borderId="5" xfId="1" applyFont="1" applyBorder="1" applyAlignment="1">
      <alignment horizontal="center" vertical="center"/>
    </xf>
    <xf numFmtId="0" fontId="6" fillId="0" borderId="5" xfId="1" applyFont="1" applyBorder="1" applyAlignment="1">
      <alignment horizontal="center" wrapText="1"/>
    </xf>
    <xf numFmtId="0" fontId="5" fillId="0" borderId="6" xfId="1" applyFont="1" applyBorder="1" applyAlignment="1">
      <alignment vertical="center"/>
    </xf>
    <xf numFmtId="0" fontId="1" fillId="0" borderId="3" xfId="1" applyFill="1" applyBorder="1" applyAlignment="1">
      <alignment horizontal="center" vertical="center"/>
    </xf>
    <xf numFmtId="0" fontId="1" fillId="0" borderId="3" xfId="1" applyBorder="1"/>
    <xf numFmtId="0" fontId="6" fillId="0" borderId="4" xfId="1" applyFont="1" applyBorder="1" applyAlignment="1">
      <alignment horizontal="center" wrapText="1"/>
    </xf>
    <xf numFmtId="0" fontId="6" fillId="0" borderId="6" xfId="1" applyFont="1" applyBorder="1" applyAlignment="1">
      <alignment horizontal="center" wrapText="1"/>
    </xf>
  </cellXfs>
  <cellStyles count="3">
    <cellStyle name="Normal" xfId="0" builtinId="0"/>
    <cellStyle name="Normal 2" xfId="1"/>
    <cellStyle name="Normal 4"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4.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63" Type="http://schemas.openxmlformats.org/officeDocument/2006/relationships/externalLink" Target="externalLinks/externalLink60.xml"/><Relationship Id="rId84" Type="http://schemas.openxmlformats.org/officeDocument/2006/relationships/externalLink" Target="externalLinks/externalLink81.xml"/><Relationship Id="rId138" Type="http://schemas.openxmlformats.org/officeDocument/2006/relationships/externalLink" Target="externalLinks/externalLink135.xml"/><Relationship Id="rId159" Type="http://schemas.openxmlformats.org/officeDocument/2006/relationships/styles" Target="styles.xml"/><Relationship Id="rId107" Type="http://schemas.openxmlformats.org/officeDocument/2006/relationships/externalLink" Target="externalLinks/externalLink104.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53" Type="http://schemas.openxmlformats.org/officeDocument/2006/relationships/externalLink" Target="externalLinks/externalLink50.xml"/><Relationship Id="rId74" Type="http://schemas.openxmlformats.org/officeDocument/2006/relationships/externalLink" Target="externalLinks/externalLink71.xml"/><Relationship Id="rId128" Type="http://schemas.openxmlformats.org/officeDocument/2006/relationships/externalLink" Target="externalLinks/externalLink125.xml"/><Relationship Id="rId149" Type="http://schemas.openxmlformats.org/officeDocument/2006/relationships/externalLink" Target="externalLinks/externalLink146.xml"/><Relationship Id="rId5" Type="http://schemas.openxmlformats.org/officeDocument/2006/relationships/externalLink" Target="externalLinks/externalLink2.xml"/><Relationship Id="rId95" Type="http://schemas.openxmlformats.org/officeDocument/2006/relationships/externalLink" Target="externalLinks/externalLink92.xml"/><Relationship Id="rId160" Type="http://schemas.openxmlformats.org/officeDocument/2006/relationships/sharedStrings" Target="sharedStrings.xml"/><Relationship Id="rId22" Type="http://schemas.openxmlformats.org/officeDocument/2006/relationships/externalLink" Target="externalLinks/externalLink19.xml"/><Relationship Id="rId43" Type="http://schemas.openxmlformats.org/officeDocument/2006/relationships/externalLink" Target="externalLinks/externalLink40.xml"/><Relationship Id="rId64" Type="http://schemas.openxmlformats.org/officeDocument/2006/relationships/externalLink" Target="externalLinks/externalLink61.xml"/><Relationship Id="rId118" Type="http://schemas.openxmlformats.org/officeDocument/2006/relationships/externalLink" Target="externalLinks/externalLink115.xml"/><Relationship Id="rId139" Type="http://schemas.openxmlformats.org/officeDocument/2006/relationships/externalLink" Target="externalLinks/externalLink136.xml"/><Relationship Id="rId85" Type="http://schemas.openxmlformats.org/officeDocument/2006/relationships/externalLink" Target="externalLinks/externalLink82.xml"/><Relationship Id="rId150" Type="http://schemas.openxmlformats.org/officeDocument/2006/relationships/externalLink" Target="externalLinks/externalLink147.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59" Type="http://schemas.openxmlformats.org/officeDocument/2006/relationships/externalLink" Target="externalLinks/externalLink56.xml"/><Relationship Id="rId103" Type="http://schemas.openxmlformats.org/officeDocument/2006/relationships/externalLink" Target="externalLinks/externalLink100.xml"/><Relationship Id="rId108" Type="http://schemas.openxmlformats.org/officeDocument/2006/relationships/externalLink" Target="externalLinks/externalLink105.xml"/><Relationship Id="rId124" Type="http://schemas.openxmlformats.org/officeDocument/2006/relationships/externalLink" Target="externalLinks/externalLink121.xml"/><Relationship Id="rId129" Type="http://schemas.openxmlformats.org/officeDocument/2006/relationships/externalLink" Target="externalLinks/externalLink126.xml"/><Relationship Id="rId54" Type="http://schemas.openxmlformats.org/officeDocument/2006/relationships/externalLink" Target="externalLinks/externalLink51.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91" Type="http://schemas.openxmlformats.org/officeDocument/2006/relationships/externalLink" Target="externalLinks/externalLink88.xml"/><Relationship Id="rId96" Type="http://schemas.openxmlformats.org/officeDocument/2006/relationships/externalLink" Target="externalLinks/externalLink93.xml"/><Relationship Id="rId140" Type="http://schemas.openxmlformats.org/officeDocument/2006/relationships/externalLink" Target="externalLinks/externalLink137.xml"/><Relationship Id="rId145" Type="http://schemas.openxmlformats.org/officeDocument/2006/relationships/externalLink" Target="externalLinks/externalLink142.xml"/><Relationship Id="rId16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49" Type="http://schemas.openxmlformats.org/officeDocument/2006/relationships/externalLink" Target="externalLinks/externalLink46.xml"/><Relationship Id="rId114" Type="http://schemas.openxmlformats.org/officeDocument/2006/relationships/externalLink" Target="externalLinks/externalLink111.xml"/><Relationship Id="rId119" Type="http://schemas.openxmlformats.org/officeDocument/2006/relationships/externalLink" Target="externalLinks/externalLink116.xml"/><Relationship Id="rId44" Type="http://schemas.openxmlformats.org/officeDocument/2006/relationships/externalLink" Target="externalLinks/externalLink41.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130" Type="http://schemas.openxmlformats.org/officeDocument/2006/relationships/externalLink" Target="externalLinks/externalLink127.xml"/><Relationship Id="rId135" Type="http://schemas.openxmlformats.org/officeDocument/2006/relationships/externalLink" Target="externalLinks/externalLink132.xml"/><Relationship Id="rId151" Type="http://schemas.openxmlformats.org/officeDocument/2006/relationships/externalLink" Target="externalLinks/externalLink148.xml"/><Relationship Id="rId156" Type="http://schemas.openxmlformats.org/officeDocument/2006/relationships/externalLink" Target="externalLinks/externalLink153.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109" Type="http://schemas.openxmlformats.org/officeDocument/2006/relationships/externalLink" Target="externalLinks/externalLink10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04" Type="http://schemas.openxmlformats.org/officeDocument/2006/relationships/externalLink" Target="externalLinks/externalLink101.xml"/><Relationship Id="rId120" Type="http://schemas.openxmlformats.org/officeDocument/2006/relationships/externalLink" Target="externalLinks/externalLink117.xml"/><Relationship Id="rId125" Type="http://schemas.openxmlformats.org/officeDocument/2006/relationships/externalLink" Target="externalLinks/externalLink122.xml"/><Relationship Id="rId141" Type="http://schemas.openxmlformats.org/officeDocument/2006/relationships/externalLink" Target="externalLinks/externalLink138.xml"/><Relationship Id="rId146" Type="http://schemas.openxmlformats.org/officeDocument/2006/relationships/externalLink" Target="externalLinks/externalLink143.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15" Type="http://schemas.openxmlformats.org/officeDocument/2006/relationships/externalLink" Target="externalLinks/externalLink112.xml"/><Relationship Id="rId131" Type="http://schemas.openxmlformats.org/officeDocument/2006/relationships/externalLink" Target="externalLinks/externalLink128.xml"/><Relationship Id="rId136" Type="http://schemas.openxmlformats.org/officeDocument/2006/relationships/externalLink" Target="externalLinks/externalLink133.xml"/><Relationship Id="rId157" Type="http://schemas.openxmlformats.org/officeDocument/2006/relationships/externalLink" Target="externalLinks/externalLink154.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52" Type="http://schemas.openxmlformats.org/officeDocument/2006/relationships/externalLink" Target="externalLinks/externalLink149.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56" Type="http://schemas.openxmlformats.org/officeDocument/2006/relationships/externalLink" Target="externalLinks/externalLink53.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105" Type="http://schemas.openxmlformats.org/officeDocument/2006/relationships/externalLink" Target="externalLinks/externalLink102.xml"/><Relationship Id="rId126" Type="http://schemas.openxmlformats.org/officeDocument/2006/relationships/externalLink" Target="externalLinks/externalLink123.xml"/><Relationship Id="rId147" Type="http://schemas.openxmlformats.org/officeDocument/2006/relationships/externalLink" Target="externalLinks/externalLink144.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93" Type="http://schemas.openxmlformats.org/officeDocument/2006/relationships/externalLink" Target="externalLinks/externalLink90.xml"/><Relationship Id="rId98" Type="http://schemas.openxmlformats.org/officeDocument/2006/relationships/externalLink" Target="externalLinks/externalLink95.xml"/><Relationship Id="rId121" Type="http://schemas.openxmlformats.org/officeDocument/2006/relationships/externalLink" Target="externalLinks/externalLink118.xml"/><Relationship Id="rId142" Type="http://schemas.openxmlformats.org/officeDocument/2006/relationships/externalLink" Target="externalLinks/externalLink139.xml"/><Relationship Id="rId3" Type="http://schemas.openxmlformats.org/officeDocument/2006/relationships/worksheet" Target="worksheets/sheet3.xml"/><Relationship Id="rId25" Type="http://schemas.openxmlformats.org/officeDocument/2006/relationships/externalLink" Target="externalLinks/externalLink22.xml"/><Relationship Id="rId46" Type="http://schemas.openxmlformats.org/officeDocument/2006/relationships/externalLink" Target="externalLinks/externalLink43.xml"/><Relationship Id="rId67" Type="http://schemas.openxmlformats.org/officeDocument/2006/relationships/externalLink" Target="externalLinks/externalLink64.xml"/><Relationship Id="rId116" Type="http://schemas.openxmlformats.org/officeDocument/2006/relationships/externalLink" Target="externalLinks/externalLink113.xml"/><Relationship Id="rId137" Type="http://schemas.openxmlformats.org/officeDocument/2006/relationships/externalLink" Target="externalLinks/externalLink134.xml"/><Relationship Id="rId158" Type="http://schemas.openxmlformats.org/officeDocument/2006/relationships/theme" Target="theme/theme1.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62" Type="http://schemas.openxmlformats.org/officeDocument/2006/relationships/externalLink" Target="externalLinks/externalLink59.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111" Type="http://schemas.openxmlformats.org/officeDocument/2006/relationships/externalLink" Target="externalLinks/externalLink108.xml"/><Relationship Id="rId132" Type="http://schemas.openxmlformats.org/officeDocument/2006/relationships/externalLink" Target="externalLinks/externalLink129.xml"/><Relationship Id="rId153" Type="http://schemas.openxmlformats.org/officeDocument/2006/relationships/externalLink" Target="externalLinks/externalLink150.xml"/><Relationship Id="rId15" Type="http://schemas.openxmlformats.org/officeDocument/2006/relationships/externalLink" Target="externalLinks/externalLink12.xml"/><Relationship Id="rId36" Type="http://schemas.openxmlformats.org/officeDocument/2006/relationships/externalLink" Target="externalLinks/externalLink33.xml"/><Relationship Id="rId57" Type="http://schemas.openxmlformats.org/officeDocument/2006/relationships/externalLink" Target="externalLinks/externalLink54.xml"/><Relationship Id="rId106" Type="http://schemas.openxmlformats.org/officeDocument/2006/relationships/externalLink" Target="externalLinks/externalLink103.xml"/><Relationship Id="rId127" Type="http://schemas.openxmlformats.org/officeDocument/2006/relationships/externalLink" Target="externalLinks/externalLink12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52" Type="http://schemas.openxmlformats.org/officeDocument/2006/relationships/externalLink" Target="externalLinks/externalLink49.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94" Type="http://schemas.openxmlformats.org/officeDocument/2006/relationships/externalLink" Target="externalLinks/externalLink91.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externalLink" Target="externalLinks/externalLink119.xml"/><Relationship Id="rId143" Type="http://schemas.openxmlformats.org/officeDocument/2006/relationships/externalLink" Target="externalLinks/externalLink140.xml"/><Relationship Id="rId148" Type="http://schemas.openxmlformats.org/officeDocument/2006/relationships/externalLink" Target="externalLinks/externalLink145.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26" Type="http://schemas.openxmlformats.org/officeDocument/2006/relationships/externalLink" Target="externalLinks/externalLink23.xml"/><Relationship Id="rId47" Type="http://schemas.openxmlformats.org/officeDocument/2006/relationships/externalLink" Target="externalLinks/externalLink44.xml"/><Relationship Id="rId68" Type="http://schemas.openxmlformats.org/officeDocument/2006/relationships/externalLink" Target="externalLinks/externalLink65.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33" Type="http://schemas.openxmlformats.org/officeDocument/2006/relationships/externalLink" Target="externalLinks/externalLink130.xml"/><Relationship Id="rId154" Type="http://schemas.openxmlformats.org/officeDocument/2006/relationships/externalLink" Target="externalLinks/externalLink151.xml"/><Relationship Id="rId16" Type="http://schemas.openxmlformats.org/officeDocument/2006/relationships/externalLink" Target="externalLinks/externalLink13.xml"/><Relationship Id="rId37" Type="http://schemas.openxmlformats.org/officeDocument/2006/relationships/externalLink" Target="externalLinks/externalLink34.xml"/><Relationship Id="rId58" Type="http://schemas.openxmlformats.org/officeDocument/2006/relationships/externalLink" Target="externalLinks/externalLink55.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externalLink" Target="externalLinks/externalLink120.xml"/><Relationship Id="rId144" Type="http://schemas.openxmlformats.org/officeDocument/2006/relationships/externalLink" Target="externalLinks/externalLink141.xml"/><Relationship Id="rId90" Type="http://schemas.openxmlformats.org/officeDocument/2006/relationships/externalLink" Target="externalLinks/externalLink87.xml"/><Relationship Id="rId27" Type="http://schemas.openxmlformats.org/officeDocument/2006/relationships/externalLink" Target="externalLinks/externalLink24.xml"/><Relationship Id="rId48" Type="http://schemas.openxmlformats.org/officeDocument/2006/relationships/externalLink" Target="externalLinks/externalLink45.xml"/><Relationship Id="rId69" Type="http://schemas.openxmlformats.org/officeDocument/2006/relationships/externalLink" Target="externalLinks/externalLink66.xml"/><Relationship Id="rId113" Type="http://schemas.openxmlformats.org/officeDocument/2006/relationships/externalLink" Target="externalLinks/externalLink110.xml"/><Relationship Id="rId134" Type="http://schemas.openxmlformats.org/officeDocument/2006/relationships/externalLink" Target="externalLinks/externalLink131.xml"/><Relationship Id="rId80" Type="http://schemas.openxmlformats.org/officeDocument/2006/relationships/externalLink" Target="externalLinks/externalLink77.xml"/><Relationship Id="rId155" Type="http://schemas.openxmlformats.org/officeDocument/2006/relationships/externalLink" Target="externalLinks/externalLink15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24857</xdr:colOff>
      <xdr:row>2</xdr:row>
      <xdr:rowOff>53070</xdr:rowOff>
    </xdr:from>
    <xdr:to>
      <xdr:col>2</xdr:col>
      <xdr:colOff>76201</xdr:colOff>
      <xdr:row>7</xdr:row>
      <xdr:rowOff>120091</xdr:rowOff>
    </xdr:to>
    <xdr:pic>
      <xdr:nvPicPr>
        <xdr:cNvPr id="2" name="Picture 1" descr="Image result for jal jeevan mission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34457" y="434070"/>
          <a:ext cx="660944" cy="1371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476250</xdr:colOff>
      <xdr:row>0</xdr:row>
      <xdr:rowOff>172811</xdr:rowOff>
    </xdr:from>
    <xdr:to>
      <xdr:col>18</xdr:col>
      <xdr:colOff>954520</xdr:colOff>
      <xdr:row>9</xdr:row>
      <xdr:rowOff>28575</xdr:rowOff>
    </xdr:to>
    <xdr:pic>
      <xdr:nvPicPr>
        <xdr:cNvPr id="3" name="Picture 2" descr="492px-Power-Mech-Projects-Limited_copy.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12630150" y="172811"/>
          <a:ext cx="1087870" cy="20750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5807</xdr:colOff>
      <xdr:row>0</xdr:row>
      <xdr:rowOff>14970</xdr:rowOff>
    </xdr:from>
    <xdr:to>
      <xdr:col>1</xdr:col>
      <xdr:colOff>619125</xdr:colOff>
      <xdr:row>6</xdr:row>
      <xdr:rowOff>261080</xdr:rowOff>
    </xdr:to>
    <xdr:pic>
      <xdr:nvPicPr>
        <xdr:cNvPr id="2" name="Picture 1" descr="Image result for jal jeevan mission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15407" y="14970"/>
          <a:ext cx="613318" cy="1741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ownloads\Mangraura%20Laying%20abs%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6.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anwesh\MANGRAURA%20(JMR)%20(10)%20(1)%20(2)%20(1)%20(1)%20(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YING ABS "/>
    </sheetNames>
    <sheetDataSet>
      <sheetData sheetId="0">
        <row r="18">
          <cell r="G18">
            <v>16335.699999999997</v>
          </cell>
          <cell r="H18">
            <v>150</v>
          </cell>
          <cell r="I18">
            <v>60.3</v>
          </cell>
          <cell r="J18">
            <v>311.10000000000002</v>
          </cell>
          <cell r="K18">
            <v>500.5</v>
          </cell>
          <cell r="L18">
            <v>579.29999999999995</v>
          </cell>
          <cell r="M18">
            <v>625</v>
          </cell>
          <cell r="N18">
            <v>1510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yagarh jagannath"/>
      <sheetName val="utras 2"/>
      <sheetName val="UTRAS"/>
      <sheetName val="brahapur"/>
      <sheetName val="brahapur 2"/>
      <sheetName val="aurangabad"/>
      <sheetName val="aurangabad 2"/>
      <sheetName val="bhausiya"/>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sakra 2"/>
      <sheetName val="HARDOI"/>
      <sheetName val="gehrauli"/>
      <sheetName val="SESHPUR ADHARGANJ"/>
      <sheetName val="seshpur adharganj 2"/>
      <sheetName val="Attarsand AK"/>
      <sheetName val="ATTARASAND AGS"/>
      <sheetName val="ATTARASAND KHAYATHI"/>
      <sheetName val="ATTARASAND PR"/>
      <sheetName val="MANGRAURA"/>
      <sheetName val="SARAI JAMMUVARI"/>
      <sheetName val="PURBHIKA AND RAIGARH"/>
      <sheetName val="Sheet1"/>
      <sheetName val="Barasarai"/>
      <sheetName val=" barasarai 2"/>
      <sheetName val="malaak"/>
      <sheetName val="shivapur khurd"/>
      <sheetName val="sarsidhi"/>
      <sheetName val="amuwahi1"/>
      <sheetName val="amuwahi"/>
      <sheetName val="hasthara"/>
      <sheetName val="hasthara 2"/>
      <sheetName val="MADHURA RANI GANJ"/>
      <sheetName val="madhra rani (ags)"/>
      <sheetName val="madhura rani ganj ags2"/>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T211"/>
  <sheetViews>
    <sheetView topLeftCell="A172" workbookViewId="0">
      <selection activeCell="L20" sqref="L20"/>
    </sheetView>
  </sheetViews>
  <sheetFormatPr defaultRowHeight="15"/>
  <cols>
    <col min="1" max="3" width="9.140625" style="2"/>
    <col min="4" max="4" width="16.7109375" style="2" customWidth="1"/>
    <col min="5" max="5" width="12.5703125" style="2" customWidth="1"/>
    <col min="6" max="6" width="14.42578125" style="2" hidden="1" customWidth="1"/>
    <col min="7" max="7" width="16" style="2" customWidth="1"/>
    <col min="8" max="10" width="9.140625" style="2"/>
    <col min="11" max="11" width="17.7109375" style="2" customWidth="1"/>
    <col min="12" max="12" width="18.7109375" style="2" customWidth="1"/>
    <col min="13" max="18" width="9.140625" style="2"/>
    <col min="19" max="19" width="17.28515625" style="2" customWidth="1"/>
    <col min="20" max="16384" width="9.140625" style="2"/>
  </cols>
  <sheetData>
    <row r="3" spans="2:19" ht="21">
      <c r="B3" s="1" t="s">
        <v>0</v>
      </c>
      <c r="C3" s="1"/>
      <c r="D3" s="1"/>
      <c r="E3" s="1"/>
      <c r="F3" s="1"/>
      <c r="G3" s="1"/>
      <c r="H3" s="1"/>
      <c r="I3" s="1"/>
      <c r="J3" s="1"/>
      <c r="K3" s="1"/>
      <c r="L3" s="1"/>
      <c r="M3" s="1"/>
      <c r="N3" s="1"/>
      <c r="O3" s="1"/>
      <c r="P3" s="1"/>
      <c r="Q3" s="1"/>
      <c r="R3" s="1"/>
      <c r="S3" s="1"/>
    </row>
    <row r="4" spans="2:19" ht="21">
      <c r="B4" s="1" t="s">
        <v>1</v>
      </c>
      <c r="C4" s="1"/>
      <c r="D4" s="1"/>
      <c r="E4" s="1"/>
      <c r="F4" s="1"/>
      <c r="G4" s="1"/>
      <c r="H4" s="1"/>
      <c r="I4" s="1"/>
      <c r="J4" s="1"/>
      <c r="K4" s="1"/>
      <c r="L4" s="1"/>
      <c r="M4" s="1"/>
      <c r="N4" s="1"/>
      <c r="O4" s="1"/>
      <c r="P4" s="1"/>
      <c r="Q4" s="1"/>
      <c r="R4" s="1"/>
      <c r="S4" s="1"/>
    </row>
    <row r="5" spans="2:19" ht="21">
      <c r="B5" s="1" t="s">
        <v>2</v>
      </c>
      <c r="C5" s="1"/>
      <c r="D5" s="1"/>
      <c r="E5" s="1"/>
      <c r="F5" s="1"/>
      <c r="G5" s="1"/>
      <c r="H5" s="1"/>
      <c r="I5" s="1"/>
      <c r="J5" s="1"/>
      <c r="K5" s="1"/>
      <c r="L5" s="1"/>
      <c r="M5" s="1"/>
      <c r="N5" s="1"/>
      <c r="O5" s="1"/>
      <c r="P5" s="1"/>
      <c r="Q5" s="1"/>
      <c r="R5" s="1"/>
      <c r="S5" s="1"/>
    </row>
    <row r="6" spans="2:19" ht="18.75">
      <c r="B6" s="3" t="s">
        <v>3</v>
      </c>
      <c r="C6" s="3"/>
      <c r="D6" s="3"/>
      <c r="E6" s="3"/>
      <c r="F6" s="3"/>
      <c r="G6" s="3"/>
      <c r="H6" s="3"/>
      <c r="I6" s="3"/>
      <c r="J6" s="3"/>
      <c r="K6" s="3"/>
      <c r="L6" s="3"/>
      <c r="M6" s="3"/>
      <c r="N6" s="3"/>
      <c r="O6" s="3"/>
      <c r="P6" s="3"/>
      <c r="Q6" s="3"/>
      <c r="R6" s="3"/>
      <c r="S6" s="3"/>
    </row>
    <row r="7" spans="2:19" ht="21">
      <c r="B7" s="4" t="s">
        <v>4</v>
      </c>
      <c r="C7" s="4"/>
      <c r="D7" s="4"/>
      <c r="E7" s="4"/>
      <c r="F7" s="4"/>
      <c r="G7" s="4"/>
      <c r="H7" s="4"/>
      <c r="I7" s="4"/>
      <c r="J7" s="4"/>
      <c r="K7" s="4"/>
      <c r="L7" s="4"/>
      <c r="M7" s="4"/>
      <c r="N7" s="4"/>
      <c r="O7" s="4"/>
      <c r="P7" s="4"/>
      <c r="Q7" s="5"/>
      <c r="R7" s="5"/>
      <c r="S7" s="5"/>
    </row>
    <row r="8" spans="2:19" ht="21">
      <c r="B8" s="6" t="s">
        <v>5</v>
      </c>
      <c r="C8" s="6"/>
      <c r="D8" s="7" t="s">
        <v>6</v>
      </c>
      <c r="E8" s="7"/>
      <c r="F8" s="7"/>
      <c r="G8" s="7"/>
      <c r="H8" s="8"/>
      <c r="I8" s="8"/>
      <c r="J8" s="8"/>
      <c r="K8" s="8"/>
      <c r="L8" s="8"/>
      <c r="M8" s="8"/>
      <c r="N8" s="8"/>
      <c r="O8" s="8"/>
      <c r="P8" s="8"/>
      <c r="Q8" s="8"/>
      <c r="R8" s="8"/>
      <c r="S8" s="8"/>
    </row>
    <row r="9" spans="2:19" ht="21">
      <c r="B9" s="6" t="s">
        <v>7</v>
      </c>
      <c r="C9" s="6"/>
      <c r="D9" s="7" t="s">
        <v>8</v>
      </c>
      <c r="E9" s="7"/>
      <c r="F9" s="7"/>
      <c r="G9" s="7"/>
      <c r="H9" s="8"/>
      <c r="I9" s="8"/>
      <c r="J9" s="8"/>
      <c r="K9" s="8"/>
      <c r="L9" s="8"/>
      <c r="M9" s="8"/>
      <c r="N9" s="8"/>
      <c r="O9" s="8"/>
      <c r="P9" s="8"/>
      <c r="Q9" s="8"/>
      <c r="R9" s="8"/>
      <c r="S9" s="8"/>
    </row>
    <row r="10" spans="2:19" ht="21">
      <c r="B10" s="6" t="s">
        <v>9</v>
      </c>
      <c r="C10" s="6"/>
      <c r="D10" s="7" t="s">
        <v>10</v>
      </c>
      <c r="E10" s="7"/>
      <c r="F10" s="7"/>
      <c r="G10" s="7"/>
      <c r="H10" s="8"/>
      <c r="I10" s="8"/>
      <c r="J10" s="8"/>
      <c r="K10" s="8"/>
      <c r="L10" s="8"/>
      <c r="M10" s="8"/>
      <c r="N10" s="8"/>
      <c r="O10" s="8"/>
      <c r="P10" s="8"/>
      <c r="Q10" s="8"/>
      <c r="R10" s="8"/>
      <c r="S10" s="8"/>
    </row>
    <row r="11" spans="2:19" ht="21">
      <c r="B11" s="6" t="s">
        <v>11</v>
      </c>
      <c r="C11" s="6"/>
      <c r="D11" s="7" t="s">
        <v>12</v>
      </c>
      <c r="E11" s="7"/>
      <c r="F11" s="7"/>
      <c r="G11" s="7"/>
      <c r="H11" s="8"/>
      <c r="I11" s="8"/>
      <c r="J11" s="8"/>
      <c r="K11" s="8"/>
      <c r="L11" s="8"/>
      <c r="M11" s="8"/>
      <c r="N11" s="8"/>
      <c r="O11" s="8"/>
      <c r="P11" s="8"/>
      <c r="Q11" s="8"/>
      <c r="R11" s="8"/>
      <c r="S11" s="8"/>
    </row>
    <row r="12" spans="2:19" ht="21">
      <c r="B12" s="6" t="s">
        <v>13</v>
      </c>
      <c r="C12" s="6"/>
      <c r="D12" s="7" t="s">
        <v>10</v>
      </c>
      <c r="E12" s="7"/>
      <c r="F12" s="7"/>
      <c r="G12" s="7"/>
      <c r="H12" s="8"/>
      <c r="I12" s="8"/>
      <c r="J12" s="8"/>
      <c r="K12" s="8"/>
      <c r="L12" s="8"/>
      <c r="M12" s="8"/>
      <c r="N12" s="8"/>
      <c r="O12" s="8"/>
      <c r="P12" s="8"/>
      <c r="Q12" s="8"/>
      <c r="R12" s="8"/>
      <c r="S12" s="8"/>
    </row>
    <row r="13" spans="2:19" ht="63">
      <c r="B13" s="9" t="s">
        <v>14</v>
      </c>
      <c r="C13" s="9" t="s">
        <v>15</v>
      </c>
      <c r="D13" s="9" t="s">
        <v>16</v>
      </c>
      <c r="E13" s="9" t="s">
        <v>17</v>
      </c>
      <c r="F13" s="9" t="s">
        <v>18</v>
      </c>
      <c r="G13" s="9" t="s">
        <v>19</v>
      </c>
      <c r="H13" s="9" t="s">
        <v>20</v>
      </c>
      <c r="I13" s="9" t="s">
        <v>21</v>
      </c>
      <c r="J13" s="9" t="s">
        <v>22</v>
      </c>
      <c r="K13" s="9" t="s">
        <v>23</v>
      </c>
      <c r="L13" s="9" t="s">
        <v>24</v>
      </c>
      <c r="M13" s="9" t="s">
        <v>25</v>
      </c>
      <c r="N13" s="9" t="s">
        <v>26</v>
      </c>
      <c r="O13" s="9" t="s">
        <v>27</v>
      </c>
      <c r="P13" s="9" t="s">
        <v>28</v>
      </c>
      <c r="Q13" s="9" t="s">
        <v>29</v>
      </c>
      <c r="R13" s="9" t="s">
        <v>30</v>
      </c>
      <c r="S13" s="10" t="s">
        <v>31</v>
      </c>
    </row>
    <row r="14" spans="2:19">
      <c r="B14" s="11">
        <v>1</v>
      </c>
      <c r="C14" s="11" t="s">
        <v>32</v>
      </c>
      <c r="D14" s="11" t="s">
        <v>33</v>
      </c>
      <c r="E14" s="11">
        <v>140</v>
      </c>
      <c r="F14" s="11">
        <v>225</v>
      </c>
      <c r="G14" s="11">
        <v>231.3</v>
      </c>
      <c r="H14" s="11">
        <v>0.44</v>
      </c>
      <c r="I14" s="11">
        <v>1.1399999999999999</v>
      </c>
      <c r="J14" s="11"/>
      <c r="K14" s="11"/>
      <c r="L14" s="11"/>
      <c r="M14" s="11"/>
      <c r="N14" s="11"/>
      <c r="O14" s="11"/>
      <c r="P14" s="11"/>
      <c r="Q14" s="11"/>
      <c r="R14" s="11"/>
      <c r="S14" s="11"/>
    </row>
    <row r="15" spans="2:19">
      <c r="B15" s="11">
        <f>1+B14</f>
        <v>2</v>
      </c>
      <c r="C15" s="11" t="s">
        <v>33</v>
      </c>
      <c r="D15" s="11" t="s">
        <v>34</v>
      </c>
      <c r="E15" s="11">
        <v>140</v>
      </c>
      <c r="F15" s="11">
        <v>20</v>
      </c>
      <c r="G15" s="11">
        <v>10</v>
      </c>
      <c r="H15" s="11">
        <v>0.44</v>
      </c>
      <c r="I15" s="11">
        <v>1.1399999999999999</v>
      </c>
      <c r="J15" s="11"/>
      <c r="K15" s="11"/>
      <c r="L15" s="11"/>
      <c r="M15" s="11"/>
      <c r="N15" s="11"/>
      <c r="O15" s="11"/>
      <c r="P15" s="11"/>
      <c r="Q15" s="11"/>
      <c r="R15" s="11"/>
      <c r="S15" s="11"/>
    </row>
    <row r="16" spans="2:19">
      <c r="B16" s="11">
        <f t="shared" ref="B16:B79" si="0">1+B15</f>
        <v>3</v>
      </c>
      <c r="C16" s="11" t="s">
        <v>34</v>
      </c>
      <c r="D16" s="11" t="s">
        <v>35</v>
      </c>
      <c r="E16" s="11">
        <v>140</v>
      </c>
      <c r="F16" s="11"/>
      <c r="G16" s="11">
        <v>338</v>
      </c>
      <c r="H16" s="11">
        <v>0.44</v>
      </c>
      <c r="I16" s="11">
        <v>1.1399999999999999</v>
      </c>
      <c r="J16" s="11"/>
      <c r="K16" s="11"/>
      <c r="L16" s="11"/>
      <c r="M16" s="11"/>
      <c r="N16" s="11"/>
      <c r="O16" s="11"/>
      <c r="P16" s="11"/>
      <c r="Q16" s="11"/>
      <c r="R16" s="11"/>
      <c r="S16" s="11"/>
    </row>
    <row r="17" spans="2:19">
      <c r="B17" s="11">
        <f t="shared" si="0"/>
        <v>4</v>
      </c>
      <c r="C17" s="11" t="s">
        <v>35</v>
      </c>
      <c r="D17" s="11" t="s">
        <v>36</v>
      </c>
      <c r="E17" s="11">
        <v>125</v>
      </c>
      <c r="F17" s="11"/>
      <c r="G17" s="11">
        <v>129.69999999999999</v>
      </c>
      <c r="H17" s="11">
        <v>0.42</v>
      </c>
      <c r="I17" s="11">
        <v>1.1200000000000001</v>
      </c>
      <c r="J17" s="11"/>
      <c r="K17" s="11" t="s">
        <v>256</v>
      </c>
      <c r="L17" s="11"/>
      <c r="M17" s="11"/>
      <c r="N17" s="11"/>
      <c r="O17" s="11"/>
      <c r="P17" s="11"/>
      <c r="Q17" s="11"/>
      <c r="R17" s="11"/>
      <c r="S17" s="11"/>
    </row>
    <row r="18" spans="2:19">
      <c r="B18" s="11">
        <f t="shared" si="0"/>
        <v>5</v>
      </c>
      <c r="C18" s="11" t="s">
        <v>36</v>
      </c>
      <c r="D18" s="11" t="s">
        <v>37</v>
      </c>
      <c r="E18" s="11">
        <v>125</v>
      </c>
      <c r="F18" s="11"/>
      <c r="G18" s="11">
        <v>111.8</v>
      </c>
      <c r="H18" s="11">
        <v>0.42</v>
      </c>
      <c r="I18" s="11">
        <v>1.1200000000000001</v>
      </c>
      <c r="J18" s="11"/>
      <c r="K18" s="11"/>
      <c r="L18" s="11"/>
      <c r="M18" s="11"/>
      <c r="N18" s="11"/>
      <c r="O18" s="11"/>
      <c r="P18" s="11"/>
      <c r="Q18" s="11"/>
      <c r="R18" s="11"/>
      <c r="S18" s="11"/>
    </row>
    <row r="19" spans="2:19">
      <c r="B19" s="11">
        <f t="shared" si="0"/>
        <v>6</v>
      </c>
      <c r="C19" s="11" t="s">
        <v>35</v>
      </c>
      <c r="D19" s="11" t="s">
        <v>38</v>
      </c>
      <c r="E19" s="11">
        <v>160</v>
      </c>
      <c r="F19" s="11"/>
      <c r="G19" s="11">
        <v>625</v>
      </c>
      <c r="H19" s="11">
        <v>0.46</v>
      </c>
      <c r="I19" s="11">
        <v>1.1599999999999999</v>
      </c>
      <c r="J19" s="11"/>
      <c r="K19" s="11"/>
      <c r="L19" s="11"/>
      <c r="M19" s="11"/>
      <c r="N19" s="11"/>
      <c r="O19" s="11"/>
      <c r="P19" s="11"/>
      <c r="Q19" s="11"/>
      <c r="R19" s="11"/>
      <c r="S19" s="11"/>
    </row>
    <row r="20" spans="2:19">
      <c r="B20" s="11">
        <f t="shared" si="0"/>
        <v>7</v>
      </c>
      <c r="C20" s="11" t="s">
        <v>38</v>
      </c>
      <c r="D20" s="11" t="s">
        <v>39</v>
      </c>
      <c r="E20" s="11">
        <v>200</v>
      </c>
      <c r="F20" s="11">
        <v>1418</v>
      </c>
      <c r="G20" s="11">
        <v>1502.2</v>
      </c>
      <c r="H20" s="11">
        <v>0.5</v>
      </c>
      <c r="I20" s="11">
        <v>1.2</v>
      </c>
      <c r="J20" s="11"/>
      <c r="K20" s="11" t="s">
        <v>256</v>
      </c>
      <c r="L20" s="11"/>
      <c r="M20" s="11"/>
      <c r="N20" s="11"/>
      <c r="O20" s="11"/>
      <c r="P20" s="11"/>
      <c r="Q20" s="11"/>
      <c r="R20" s="11"/>
      <c r="S20" s="11"/>
    </row>
    <row r="21" spans="2:19">
      <c r="B21" s="11">
        <f t="shared" si="0"/>
        <v>8</v>
      </c>
      <c r="C21" s="11" t="s">
        <v>38</v>
      </c>
      <c r="D21" s="11" t="s">
        <v>39</v>
      </c>
      <c r="E21" s="11">
        <v>200</v>
      </c>
      <c r="F21" s="11"/>
      <c r="G21" s="11">
        <v>7.8</v>
      </c>
      <c r="H21" s="11">
        <v>0.5</v>
      </c>
      <c r="I21" s="11">
        <v>1.2</v>
      </c>
      <c r="J21" s="11"/>
      <c r="K21" s="11" t="s">
        <v>40</v>
      </c>
      <c r="L21" s="11">
        <f>+G21</f>
        <v>7.8</v>
      </c>
      <c r="M21" s="11">
        <f>+H21</f>
        <v>0.5</v>
      </c>
      <c r="N21" s="11">
        <f>+L21*M21</f>
        <v>3.9</v>
      </c>
      <c r="O21" s="11">
        <v>7.8</v>
      </c>
      <c r="P21" s="11">
        <v>0.5</v>
      </c>
      <c r="Q21" s="11">
        <v>3.9</v>
      </c>
      <c r="R21" s="11"/>
      <c r="S21" s="11"/>
    </row>
    <row r="22" spans="2:19">
      <c r="B22" s="11">
        <f t="shared" si="0"/>
        <v>9</v>
      </c>
      <c r="C22" s="11" t="s">
        <v>41</v>
      </c>
      <c r="D22" s="11" t="s">
        <v>42</v>
      </c>
      <c r="E22" s="11">
        <v>63</v>
      </c>
      <c r="F22" s="11"/>
      <c r="G22" s="11">
        <v>1113.3</v>
      </c>
      <c r="H22" s="11">
        <v>0.36</v>
      </c>
      <c r="I22" s="11">
        <v>1.06</v>
      </c>
      <c r="J22" s="11"/>
      <c r="K22" s="12"/>
      <c r="L22" s="11"/>
      <c r="M22" s="11"/>
      <c r="N22" s="11"/>
      <c r="O22" s="11"/>
      <c r="P22" s="11"/>
      <c r="Q22" s="11"/>
      <c r="R22" s="11"/>
      <c r="S22" s="11"/>
    </row>
    <row r="23" spans="2:19">
      <c r="B23" s="11">
        <f t="shared" si="0"/>
        <v>10</v>
      </c>
      <c r="C23" s="11" t="s">
        <v>42</v>
      </c>
      <c r="D23" s="11" t="s">
        <v>43</v>
      </c>
      <c r="E23" s="11">
        <v>63</v>
      </c>
      <c r="F23" s="11"/>
      <c r="G23" s="11">
        <v>489.6</v>
      </c>
      <c r="H23" s="11">
        <v>0.36</v>
      </c>
      <c r="I23" s="11">
        <v>1.06</v>
      </c>
      <c r="J23" s="11"/>
      <c r="K23" s="11" t="s">
        <v>256</v>
      </c>
      <c r="L23" s="11"/>
      <c r="M23" s="11"/>
      <c r="N23" s="11"/>
      <c r="O23" s="11"/>
      <c r="P23" s="11"/>
      <c r="Q23" s="11"/>
      <c r="R23" s="11"/>
      <c r="S23" s="11"/>
    </row>
    <row r="24" spans="2:19">
      <c r="B24" s="11">
        <f t="shared" si="0"/>
        <v>11</v>
      </c>
      <c r="C24" s="11" t="s">
        <v>43</v>
      </c>
      <c r="D24" s="11" t="s">
        <v>44</v>
      </c>
      <c r="E24" s="11">
        <v>63</v>
      </c>
      <c r="F24" s="11"/>
      <c r="G24" s="11">
        <v>123.3</v>
      </c>
      <c r="H24" s="11">
        <v>0.36</v>
      </c>
      <c r="I24" s="11">
        <v>1.06</v>
      </c>
      <c r="J24" s="11"/>
      <c r="K24" s="12"/>
      <c r="L24" s="11"/>
      <c r="M24" s="11"/>
      <c r="N24" s="11"/>
      <c r="O24" s="11"/>
      <c r="P24" s="11"/>
      <c r="Q24" s="11"/>
      <c r="R24" s="11"/>
      <c r="S24" s="11"/>
    </row>
    <row r="25" spans="2:19">
      <c r="B25" s="11">
        <f t="shared" si="0"/>
        <v>12</v>
      </c>
      <c r="C25" s="11" t="s">
        <v>43</v>
      </c>
      <c r="D25" s="11" t="s">
        <v>45</v>
      </c>
      <c r="E25" s="11">
        <v>63</v>
      </c>
      <c r="F25" s="11"/>
      <c r="G25" s="11">
        <v>150.80000000000001</v>
      </c>
      <c r="H25" s="11">
        <v>0.36</v>
      </c>
      <c r="I25" s="11">
        <v>1.06</v>
      </c>
      <c r="J25" s="11"/>
      <c r="K25" s="12"/>
      <c r="L25" s="11"/>
      <c r="M25" s="11"/>
      <c r="N25" s="11"/>
      <c r="O25" s="11"/>
      <c r="P25" s="11"/>
      <c r="Q25" s="11"/>
      <c r="R25" s="11"/>
      <c r="S25" s="11"/>
    </row>
    <row r="26" spans="2:19">
      <c r="B26" s="11">
        <f t="shared" si="0"/>
        <v>13</v>
      </c>
      <c r="C26" s="11" t="s">
        <v>45</v>
      </c>
      <c r="D26" s="11" t="s">
        <v>46</v>
      </c>
      <c r="E26" s="11">
        <v>63</v>
      </c>
      <c r="F26" s="11"/>
      <c r="G26" s="11">
        <v>130.69999999999999</v>
      </c>
      <c r="H26" s="11">
        <v>0.36</v>
      </c>
      <c r="I26" s="11">
        <v>1.06</v>
      </c>
      <c r="J26" s="11"/>
      <c r="K26" s="12"/>
      <c r="L26" s="11"/>
      <c r="M26" s="11"/>
      <c r="N26" s="11"/>
      <c r="O26" s="11"/>
      <c r="P26" s="11"/>
      <c r="Q26" s="11"/>
      <c r="R26" s="11"/>
      <c r="S26" s="11"/>
    </row>
    <row r="27" spans="2:19">
      <c r="B27" s="11">
        <f t="shared" si="0"/>
        <v>14</v>
      </c>
      <c r="C27" s="11" t="s">
        <v>45</v>
      </c>
      <c r="D27" s="11" t="s">
        <v>47</v>
      </c>
      <c r="E27" s="11">
        <v>63</v>
      </c>
      <c r="F27" s="11"/>
      <c r="G27" s="11">
        <v>37</v>
      </c>
      <c r="H27" s="11">
        <v>0.36</v>
      </c>
      <c r="I27" s="11">
        <v>1.06</v>
      </c>
      <c r="J27" s="11"/>
      <c r="K27" s="12"/>
      <c r="L27" s="11"/>
      <c r="M27" s="11"/>
      <c r="N27" s="11"/>
      <c r="O27" s="11"/>
      <c r="P27" s="11"/>
      <c r="Q27" s="11"/>
      <c r="R27" s="11"/>
      <c r="S27" s="11"/>
    </row>
    <row r="28" spans="2:19">
      <c r="B28" s="11">
        <f t="shared" si="0"/>
        <v>15</v>
      </c>
      <c r="C28" s="11" t="s">
        <v>47</v>
      </c>
      <c r="D28" s="11" t="s">
        <v>48</v>
      </c>
      <c r="E28" s="11">
        <v>63</v>
      </c>
      <c r="F28" s="11"/>
      <c r="G28" s="11">
        <v>35.299999999999997</v>
      </c>
      <c r="H28" s="11">
        <v>0.36</v>
      </c>
      <c r="I28" s="11">
        <v>1.06</v>
      </c>
      <c r="J28" s="11"/>
      <c r="K28" s="12"/>
      <c r="L28" s="11"/>
      <c r="M28" s="11"/>
      <c r="N28" s="11"/>
      <c r="O28" s="11"/>
      <c r="P28" s="11"/>
      <c r="Q28" s="11"/>
      <c r="R28" s="11"/>
      <c r="S28" s="11"/>
    </row>
    <row r="29" spans="2:19">
      <c r="B29" s="11">
        <f t="shared" si="0"/>
        <v>16</v>
      </c>
      <c r="C29" s="11" t="s">
        <v>49</v>
      </c>
      <c r="D29" s="11" t="s">
        <v>50</v>
      </c>
      <c r="E29" s="11">
        <v>63</v>
      </c>
      <c r="F29" s="11"/>
      <c r="G29" s="11">
        <v>10</v>
      </c>
      <c r="H29" s="11">
        <v>0.36</v>
      </c>
      <c r="I29" s="11">
        <v>1.06</v>
      </c>
      <c r="J29" s="11"/>
      <c r="K29" s="11" t="s">
        <v>256</v>
      </c>
      <c r="L29" s="11"/>
      <c r="M29" s="11"/>
      <c r="N29" s="11"/>
      <c r="O29" s="11"/>
      <c r="P29" s="11"/>
      <c r="Q29" s="11"/>
      <c r="R29" s="11"/>
      <c r="S29" s="11"/>
    </row>
    <row r="30" spans="2:19">
      <c r="B30" s="11">
        <f t="shared" si="0"/>
        <v>17</v>
      </c>
      <c r="C30" s="11" t="s">
        <v>50</v>
      </c>
      <c r="D30" s="11" t="s">
        <v>51</v>
      </c>
      <c r="E30" s="11">
        <v>63</v>
      </c>
      <c r="F30" s="11"/>
      <c r="G30" s="11">
        <v>68</v>
      </c>
      <c r="H30" s="11">
        <v>0.36</v>
      </c>
      <c r="I30" s="11">
        <v>1.06</v>
      </c>
      <c r="J30" s="11"/>
      <c r="K30" s="11" t="s">
        <v>256</v>
      </c>
      <c r="L30" s="11"/>
      <c r="M30" s="11"/>
      <c r="N30" s="11"/>
      <c r="O30" s="11"/>
      <c r="P30" s="11"/>
      <c r="Q30" s="11"/>
      <c r="R30" s="11"/>
      <c r="S30" s="11"/>
    </row>
    <row r="31" spans="2:19">
      <c r="B31" s="11">
        <f t="shared" si="0"/>
        <v>18</v>
      </c>
      <c r="C31" s="11" t="s">
        <v>37</v>
      </c>
      <c r="D31" s="11" t="s">
        <v>52</v>
      </c>
      <c r="E31" s="11">
        <v>63</v>
      </c>
      <c r="F31" s="11"/>
      <c r="G31" s="11">
        <v>215</v>
      </c>
      <c r="H31" s="11">
        <v>0.36</v>
      </c>
      <c r="I31" s="11">
        <v>1.06</v>
      </c>
      <c r="J31" s="11"/>
      <c r="K31" s="12"/>
      <c r="L31" s="11"/>
      <c r="M31" s="11"/>
      <c r="N31" s="11"/>
      <c r="O31" s="11"/>
      <c r="P31" s="11"/>
      <c r="Q31" s="11"/>
      <c r="R31" s="11"/>
      <c r="S31" s="11"/>
    </row>
    <row r="32" spans="2:19">
      <c r="B32" s="11">
        <f t="shared" si="0"/>
        <v>19</v>
      </c>
      <c r="C32" s="11" t="s">
        <v>49</v>
      </c>
      <c r="D32" s="11" t="s">
        <v>53</v>
      </c>
      <c r="E32" s="11">
        <v>63</v>
      </c>
      <c r="F32" s="11"/>
      <c r="G32" s="11">
        <v>5</v>
      </c>
      <c r="H32" s="11">
        <v>0.36</v>
      </c>
      <c r="I32" s="11">
        <v>1.06</v>
      </c>
      <c r="J32" s="11"/>
      <c r="K32" s="11" t="s">
        <v>40</v>
      </c>
      <c r="L32" s="11">
        <f>+G32</f>
        <v>5</v>
      </c>
      <c r="M32" s="11">
        <f>+H32:H32</f>
        <v>0.36</v>
      </c>
      <c r="N32" s="11">
        <f>+L32*M32</f>
        <v>1.7999999999999998</v>
      </c>
      <c r="O32" s="11">
        <v>5</v>
      </c>
      <c r="P32" s="11">
        <v>0.36</v>
      </c>
      <c r="Q32" s="11">
        <v>1.7999999999999998</v>
      </c>
      <c r="R32" s="11"/>
      <c r="S32" s="11"/>
    </row>
    <row r="33" spans="2:19">
      <c r="B33" s="11">
        <f t="shared" si="0"/>
        <v>20</v>
      </c>
      <c r="C33" s="11" t="s">
        <v>45</v>
      </c>
      <c r="D33" s="11">
        <v>92</v>
      </c>
      <c r="E33" s="11">
        <v>63</v>
      </c>
      <c r="F33" s="11"/>
      <c r="G33" s="11">
        <v>7</v>
      </c>
      <c r="H33" s="11">
        <v>0.46</v>
      </c>
      <c r="I33" s="11">
        <v>1.06</v>
      </c>
      <c r="J33" s="11"/>
      <c r="K33" s="12" t="s">
        <v>54</v>
      </c>
      <c r="L33" s="11">
        <f t="shared" ref="L33:L34" si="1">+G33</f>
        <v>7</v>
      </c>
      <c r="M33" s="11">
        <f t="shared" ref="M33:M34" si="2">+H33:H33</f>
        <v>0.46</v>
      </c>
      <c r="N33" s="11">
        <f>+L33*M33</f>
        <v>3.22</v>
      </c>
      <c r="O33" s="11">
        <v>7</v>
      </c>
      <c r="P33" s="11">
        <v>0.46</v>
      </c>
      <c r="Q33" s="11">
        <v>3.22</v>
      </c>
      <c r="R33" s="11"/>
      <c r="S33" s="11"/>
    </row>
    <row r="34" spans="2:19">
      <c r="B34" s="11">
        <f t="shared" si="0"/>
        <v>21</v>
      </c>
      <c r="C34" s="11" t="s">
        <v>37</v>
      </c>
      <c r="D34" s="11" t="s">
        <v>55</v>
      </c>
      <c r="E34" s="11">
        <v>63</v>
      </c>
      <c r="F34" s="11"/>
      <c r="G34" s="11">
        <v>83.3</v>
      </c>
      <c r="H34" s="11">
        <v>0.36</v>
      </c>
      <c r="I34" s="11">
        <v>1.06</v>
      </c>
      <c r="J34" s="11"/>
      <c r="K34" s="12" t="s">
        <v>56</v>
      </c>
      <c r="L34" s="11">
        <f t="shared" si="1"/>
        <v>83.3</v>
      </c>
      <c r="M34" s="11">
        <f t="shared" si="2"/>
        <v>0.36</v>
      </c>
      <c r="N34" s="11">
        <f>+L34*M34</f>
        <v>29.988</v>
      </c>
      <c r="O34" s="11">
        <v>83.3</v>
      </c>
      <c r="P34" s="11">
        <v>0.36</v>
      </c>
      <c r="Q34" s="11">
        <v>29.988</v>
      </c>
      <c r="R34" s="11"/>
      <c r="S34" s="11"/>
    </row>
    <row r="35" spans="2:19">
      <c r="B35" s="11">
        <f t="shared" si="0"/>
        <v>22</v>
      </c>
      <c r="C35" s="11" t="s">
        <v>57</v>
      </c>
      <c r="D35" s="11" t="s">
        <v>58</v>
      </c>
      <c r="E35" s="11">
        <v>63</v>
      </c>
      <c r="F35" s="11"/>
      <c r="G35" s="11">
        <v>65</v>
      </c>
      <c r="H35" s="11">
        <v>0.36</v>
      </c>
      <c r="I35" s="11">
        <v>1.06</v>
      </c>
      <c r="J35" s="11"/>
      <c r="K35" s="12"/>
      <c r="L35" s="11"/>
      <c r="M35" s="11"/>
      <c r="N35" s="11"/>
      <c r="O35" s="11"/>
      <c r="P35" s="11"/>
      <c r="Q35" s="11"/>
      <c r="R35" s="11"/>
      <c r="S35" s="11"/>
    </row>
    <row r="36" spans="2:19">
      <c r="B36" s="11">
        <f t="shared" si="0"/>
        <v>23</v>
      </c>
      <c r="C36" s="11" t="s">
        <v>57</v>
      </c>
      <c r="D36" s="11" t="s">
        <v>59</v>
      </c>
      <c r="E36" s="11">
        <v>63</v>
      </c>
      <c r="F36" s="11"/>
      <c r="G36" s="11">
        <v>26.8</v>
      </c>
      <c r="H36" s="11">
        <v>0.36</v>
      </c>
      <c r="I36" s="11">
        <v>1.06</v>
      </c>
      <c r="J36" s="11"/>
      <c r="K36" s="12"/>
      <c r="L36" s="11"/>
      <c r="M36" s="11"/>
      <c r="N36" s="11"/>
      <c r="O36" s="11"/>
      <c r="P36" s="11"/>
      <c r="Q36" s="11"/>
      <c r="R36" s="11"/>
      <c r="S36" s="11"/>
    </row>
    <row r="37" spans="2:19">
      <c r="B37" s="11">
        <f t="shared" si="0"/>
        <v>24</v>
      </c>
      <c r="C37" s="11" t="s">
        <v>60</v>
      </c>
      <c r="D37" s="11" t="s">
        <v>59</v>
      </c>
      <c r="E37" s="11">
        <v>63</v>
      </c>
      <c r="F37" s="11">
        <v>39</v>
      </c>
      <c r="G37" s="11">
        <v>53</v>
      </c>
      <c r="H37" s="11">
        <v>0.36</v>
      </c>
      <c r="I37" s="11">
        <v>1.06</v>
      </c>
      <c r="J37" s="11"/>
      <c r="K37" s="12"/>
      <c r="L37" s="11"/>
      <c r="M37" s="11"/>
      <c r="N37" s="11"/>
      <c r="O37" s="11"/>
      <c r="P37" s="11"/>
      <c r="Q37" s="11"/>
      <c r="R37" s="11"/>
      <c r="S37" s="11"/>
    </row>
    <row r="38" spans="2:19">
      <c r="B38" s="11">
        <f t="shared" si="0"/>
        <v>25</v>
      </c>
      <c r="C38" s="11" t="s">
        <v>59</v>
      </c>
      <c r="D38" s="11" t="s">
        <v>61</v>
      </c>
      <c r="E38" s="11">
        <v>63</v>
      </c>
      <c r="F38" s="11"/>
      <c r="G38" s="11">
        <v>76.2</v>
      </c>
      <c r="H38" s="11">
        <v>0.36</v>
      </c>
      <c r="I38" s="11">
        <v>1.06</v>
      </c>
      <c r="J38" s="11"/>
      <c r="K38" s="12"/>
      <c r="L38" s="11"/>
      <c r="M38" s="11"/>
      <c r="N38" s="11"/>
      <c r="O38" s="11"/>
      <c r="P38" s="11"/>
      <c r="Q38" s="11"/>
      <c r="R38" s="11"/>
      <c r="S38" s="11"/>
    </row>
    <row r="39" spans="2:19">
      <c r="B39" s="11">
        <f t="shared" si="0"/>
        <v>26</v>
      </c>
      <c r="C39" s="11" t="s">
        <v>59</v>
      </c>
      <c r="D39" s="11" t="s">
        <v>61</v>
      </c>
      <c r="E39" s="11">
        <v>63</v>
      </c>
      <c r="F39" s="11"/>
      <c r="G39" s="11">
        <v>5</v>
      </c>
      <c r="H39" s="11">
        <v>0.36</v>
      </c>
      <c r="I39" s="11">
        <v>1.06</v>
      </c>
      <c r="J39" s="11"/>
      <c r="K39" s="11" t="s">
        <v>40</v>
      </c>
      <c r="L39" s="11">
        <f>+G39</f>
        <v>5</v>
      </c>
      <c r="M39" s="11">
        <f>+H39</f>
        <v>0.36</v>
      </c>
      <c r="N39" s="11">
        <f>+L39*M39</f>
        <v>1.7999999999999998</v>
      </c>
      <c r="O39" s="11">
        <v>5</v>
      </c>
      <c r="P39" s="11">
        <v>0.36</v>
      </c>
      <c r="Q39" s="11">
        <v>1.7999999999999998</v>
      </c>
      <c r="R39" s="11"/>
      <c r="S39" s="11"/>
    </row>
    <row r="40" spans="2:19">
      <c r="B40" s="11">
        <f t="shared" si="0"/>
        <v>27</v>
      </c>
      <c r="C40" s="11" t="s">
        <v>45</v>
      </c>
      <c r="D40" s="11" t="s">
        <v>62</v>
      </c>
      <c r="E40" s="11">
        <v>63</v>
      </c>
      <c r="F40" s="11"/>
      <c r="G40" s="11">
        <v>5</v>
      </c>
      <c r="H40" s="11">
        <v>0.36</v>
      </c>
      <c r="I40" s="11">
        <v>1.06</v>
      </c>
      <c r="J40" s="11"/>
      <c r="K40" s="11" t="s">
        <v>40</v>
      </c>
      <c r="L40" s="11">
        <f t="shared" ref="L40:M41" si="3">+G40</f>
        <v>5</v>
      </c>
      <c r="M40" s="11">
        <f t="shared" si="3"/>
        <v>0.36</v>
      </c>
      <c r="N40" s="11">
        <f>+L40*M40</f>
        <v>1.7999999999999998</v>
      </c>
      <c r="O40" s="11">
        <v>5</v>
      </c>
      <c r="P40" s="11">
        <v>0.36</v>
      </c>
      <c r="Q40" s="11">
        <v>1.7999999999999998</v>
      </c>
      <c r="R40" s="11"/>
      <c r="S40" s="11"/>
    </row>
    <row r="41" spans="2:19">
      <c r="B41" s="11">
        <f t="shared" si="0"/>
        <v>28</v>
      </c>
      <c r="C41" s="11" t="s">
        <v>45</v>
      </c>
      <c r="D41" s="11" t="s">
        <v>61</v>
      </c>
      <c r="E41" s="11">
        <v>63</v>
      </c>
      <c r="F41" s="11"/>
      <c r="G41" s="11">
        <v>7</v>
      </c>
      <c r="H41" s="11">
        <v>0.36</v>
      </c>
      <c r="I41" s="11">
        <v>1.06</v>
      </c>
      <c r="J41" s="11"/>
      <c r="K41" s="11" t="s">
        <v>40</v>
      </c>
      <c r="L41" s="11">
        <f t="shared" si="3"/>
        <v>7</v>
      </c>
      <c r="M41" s="11">
        <f t="shared" si="3"/>
        <v>0.36</v>
      </c>
      <c r="N41" s="11">
        <f>+L41*M41</f>
        <v>2.52</v>
      </c>
      <c r="O41" s="11">
        <v>7</v>
      </c>
      <c r="P41" s="11">
        <v>0.36</v>
      </c>
      <c r="Q41" s="11">
        <v>2.52</v>
      </c>
      <c r="R41" s="11"/>
      <c r="S41" s="11"/>
    </row>
    <row r="42" spans="2:19">
      <c r="B42" s="11">
        <f t="shared" si="0"/>
        <v>29</v>
      </c>
      <c r="C42" s="11" t="s">
        <v>36</v>
      </c>
      <c r="D42" s="11" t="s">
        <v>63</v>
      </c>
      <c r="E42" s="11">
        <v>63</v>
      </c>
      <c r="F42" s="11"/>
      <c r="G42" s="11">
        <v>208.3</v>
      </c>
      <c r="H42" s="11">
        <v>0.36</v>
      </c>
      <c r="I42" s="11">
        <v>1.06</v>
      </c>
      <c r="J42" s="11"/>
      <c r="K42" s="11"/>
      <c r="L42" s="11"/>
      <c r="M42" s="11"/>
      <c r="N42" s="11"/>
      <c r="O42" s="11"/>
      <c r="P42" s="11"/>
      <c r="Q42" s="11"/>
      <c r="R42" s="11"/>
      <c r="S42" s="11"/>
    </row>
    <row r="43" spans="2:19">
      <c r="B43" s="11">
        <f t="shared" si="0"/>
        <v>30</v>
      </c>
      <c r="C43" s="11" t="s">
        <v>64</v>
      </c>
      <c r="D43" s="11" t="s">
        <v>65</v>
      </c>
      <c r="E43" s="11">
        <v>63</v>
      </c>
      <c r="F43" s="11"/>
      <c r="G43" s="11">
        <v>94.6</v>
      </c>
      <c r="H43" s="11">
        <v>0.36</v>
      </c>
      <c r="I43" s="11">
        <v>1.06</v>
      </c>
      <c r="J43" s="11"/>
      <c r="K43" s="11"/>
      <c r="L43" s="11"/>
      <c r="M43" s="11"/>
      <c r="N43" s="11"/>
      <c r="O43" s="11"/>
      <c r="P43" s="11"/>
      <c r="Q43" s="11"/>
      <c r="R43" s="11"/>
      <c r="S43" s="11"/>
    </row>
    <row r="44" spans="2:19">
      <c r="B44" s="11">
        <f t="shared" si="0"/>
        <v>31</v>
      </c>
      <c r="C44" s="11" t="s">
        <v>66</v>
      </c>
      <c r="D44" s="11" t="s">
        <v>67</v>
      </c>
      <c r="E44" s="11">
        <v>63</v>
      </c>
      <c r="F44" s="11"/>
      <c r="G44" s="11">
        <v>6</v>
      </c>
      <c r="H44" s="11">
        <v>0.36</v>
      </c>
      <c r="I44" s="11">
        <v>1.06</v>
      </c>
      <c r="J44" s="11"/>
      <c r="K44" s="11" t="s">
        <v>40</v>
      </c>
      <c r="L44" s="11">
        <f>+G44</f>
        <v>6</v>
      </c>
      <c r="M44" s="11">
        <f>+H44</f>
        <v>0.36</v>
      </c>
      <c r="N44" s="11">
        <f>+L44*M44</f>
        <v>2.16</v>
      </c>
      <c r="O44" s="11">
        <v>6</v>
      </c>
      <c r="P44" s="11">
        <v>0.36</v>
      </c>
      <c r="Q44" s="11">
        <v>2.16</v>
      </c>
      <c r="R44" s="11"/>
      <c r="S44" s="11"/>
    </row>
    <row r="45" spans="2:19">
      <c r="B45" s="11">
        <f t="shared" si="0"/>
        <v>32</v>
      </c>
      <c r="C45" s="11" t="s">
        <v>66</v>
      </c>
      <c r="D45" s="11" t="s">
        <v>67</v>
      </c>
      <c r="E45" s="11">
        <v>63</v>
      </c>
      <c r="F45" s="11"/>
      <c r="G45" s="11">
        <v>76</v>
      </c>
      <c r="H45" s="11">
        <v>0.36</v>
      </c>
      <c r="I45" s="11">
        <v>1.06</v>
      </c>
      <c r="J45" s="11"/>
      <c r="K45" s="11" t="s">
        <v>56</v>
      </c>
      <c r="L45" s="11">
        <f>+G45</f>
        <v>76</v>
      </c>
      <c r="M45" s="11">
        <f>+H45</f>
        <v>0.36</v>
      </c>
      <c r="N45" s="11">
        <f>+L45*M45</f>
        <v>27.36</v>
      </c>
      <c r="O45" s="11">
        <v>76</v>
      </c>
      <c r="P45" s="11">
        <v>0.36</v>
      </c>
      <c r="Q45" s="11">
        <v>27.36</v>
      </c>
      <c r="R45" s="11"/>
      <c r="S45" s="11"/>
    </row>
    <row r="46" spans="2:19">
      <c r="B46" s="11">
        <f t="shared" si="0"/>
        <v>33</v>
      </c>
      <c r="C46" s="11" t="s">
        <v>68</v>
      </c>
      <c r="D46" s="11" t="s">
        <v>38</v>
      </c>
      <c r="E46" s="11">
        <v>63</v>
      </c>
      <c r="F46" s="11"/>
      <c r="G46" s="11">
        <v>815.3</v>
      </c>
      <c r="H46" s="11">
        <v>0.36</v>
      </c>
      <c r="I46" s="11">
        <v>1.06</v>
      </c>
      <c r="J46" s="11"/>
      <c r="K46" s="11"/>
      <c r="L46" s="11"/>
      <c r="M46" s="11"/>
      <c r="N46" s="11"/>
      <c r="O46" s="11"/>
      <c r="P46" s="11"/>
      <c r="Q46" s="11"/>
      <c r="R46" s="11"/>
      <c r="S46" s="11"/>
    </row>
    <row r="47" spans="2:19">
      <c r="B47" s="11">
        <f t="shared" si="0"/>
        <v>34</v>
      </c>
      <c r="C47" s="11" t="s">
        <v>68</v>
      </c>
      <c r="D47" s="11" t="s">
        <v>69</v>
      </c>
      <c r="E47" s="11">
        <v>63</v>
      </c>
      <c r="F47" s="11"/>
      <c r="G47" s="11">
        <v>46.3</v>
      </c>
      <c r="H47" s="11">
        <v>0.36</v>
      </c>
      <c r="I47" s="11">
        <v>1.06</v>
      </c>
      <c r="J47" s="11"/>
      <c r="K47" s="11"/>
      <c r="L47" s="11"/>
      <c r="M47" s="11"/>
      <c r="N47" s="11"/>
      <c r="O47" s="11"/>
      <c r="P47" s="11"/>
      <c r="Q47" s="11"/>
      <c r="R47" s="11"/>
      <c r="S47" s="11"/>
    </row>
    <row r="48" spans="2:19">
      <c r="B48" s="11">
        <f t="shared" si="0"/>
        <v>35</v>
      </c>
      <c r="C48" s="11" t="s">
        <v>70</v>
      </c>
      <c r="D48" s="11" t="s">
        <v>71</v>
      </c>
      <c r="E48" s="11">
        <v>63</v>
      </c>
      <c r="F48" s="11"/>
      <c r="G48" s="11">
        <v>112.3</v>
      </c>
      <c r="H48" s="11">
        <v>0.36</v>
      </c>
      <c r="I48" s="11">
        <v>1.06</v>
      </c>
      <c r="J48" s="11"/>
      <c r="K48" s="11"/>
      <c r="L48" s="11"/>
      <c r="M48" s="11"/>
      <c r="N48" s="11"/>
      <c r="O48" s="11"/>
      <c r="P48" s="11"/>
      <c r="Q48" s="11"/>
      <c r="R48" s="11"/>
      <c r="S48" s="11"/>
    </row>
    <row r="49" spans="2:19">
      <c r="B49" s="11">
        <f t="shared" si="0"/>
        <v>36</v>
      </c>
      <c r="C49" s="11" t="s">
        <v>72</v>
      </c>
      <c r="D49" s="11" t="s">
        <v>71</v>
      </c>
      <c r="E49" s="11">
        <v>63</v>
      </c>
      <c r="F49" s="11"/>
      <c r="G49" s="11">
        <v>161</v>
      </c>
      <c r="H49" s="11">
        <v>0.36</v>
      </c>
      <c r="I49" s="11">
        <v>1.06</v>
      </c>
      <c r="J49" s="11"/>
      <c r="K49" s="11" t="s">
        <v>56</v>
      </c>
      <c r="L49" s="11">
        <f>+G49</f>
        <v>161</v>
      </c>
      <c r="M49" s="11">
        <f>+H49</f>
        <v>0.36</v>
      </c>
      <c r="N49" s="11">
        <f>+L49*M49</f>
        <v>57.96</v>
      </c>
      <c r="O49" s="11">
        <v>161</v>
      </c>
      <c r="P49" s="11">
        <v>0.36</v>
      </c>
      <c r="Q49" s="11">
        <v>57.96</v>
      </c>
      <c r="R49" s="11"/>
      <c r="S49" s="11"/>
    </row>
    <row r="50" spans="2:19">
      <c r="B50" s="11">
        <f t="shared" si="0"/>
        <v>37</v>
      </c>
      <c r="C50" s="11" t="s">
        <v>73</v>
      </c>
      <c r="D50" s="11" t="s">
        <v>74</v>
      </c>
      <c r="E50" s="11">
        <v>63</v>
      </c>
      <c r="F50" s="11"/>
      <c r="G50" s="11">
        <v>25</v>
      </c>
      <c r="H50" s="11">
        <v>0.46</v>
      </c>
      <c r="I50" s="11">
        <v>1.06</v>
      </c>
      <c r="J50" s="11"/>
      <c r="K50" s="12" t="s">
        <v>54</v>
      </c>
      <c r="L50" s="11">
        <f>+G50</f>
        <v>25</v>
      </c>
      <c r="M50" s="11">
        <f>+H50</f>
        <v>0.46</v>
      </c>
      <c r="N50" s="11">
        <f>+L50*M50</f>
        <v>11.5</v>
      </c>
      <c r="O50" s="11">
        <v>25</v>
      </c>
      <c r="P50" s="11">
        <v>0.46</v>
      </c>
      <c r="Q50" s="11">
        <v>11.5</v>
      </c>
      <c r="R50" s="11"/>
      <c r="S50" s="11"/>
    </row>
    <row r="51" spans="2:19">
      <c r="B51" s="11">
        <f t="shared" si="0"/>
        <v>38</v>
      </c>
      <c r="C51" s="11" t="s">
        <v>74</v>
      </c>
      <c r="D51" s="11" t="s">
        <v>75</v>
      </c>
      <c r="E51" s="11">
        <v>63</v>
      </c>
      <c r="F51" s="11"/>
      <c r="G51" s="11">
        <v>30</v>
      </c>
      <c r="H51" s="11">
        <v>0.36</v>
      </c>
      <c r="I51" s="11">
        <v>1.06</v>
      </c>
      <c r="J51" s="11"/>
      <c r="K51" s="11"/>
      <c r="L51" s="11"/>
      <c r="M51" s="11"/>
      <c r="N51" s="11"/>
      <c r="O51" s="11"/>
      <c r="P51" s="11"/>
      <c r="Q51" s="11"/>
      <c r="R51" s="11"/>
      <c r="S51" s="11"/>
    </row>
    <row r="52" spans="2:19">
      <c r="B52" s="11">
        <f t="shared" si="0"/>
        <v>39</v>
      </c>
      <c r="C52" s="11" t="s">
        <v>74</v>
      </c>
      <c r="D52" s="11" t="s">
        <v>76</v>
      </c>
      <c r="E52" s="11">
        <v>63</v>
      </c>
      <c r="F52" s="11"/>
      <c r="G52" s="11">
        <v>23.4</v>
      </c>
      <c r="H52" s="11">
        <v>0.36</v>
      </c>
      <c r="I52" s="11">
        <v>1.06</v>
      </c>
      <c r="J52" s="11"/>
      <c r="K52" s="11"/>
      <c r="L52" s="11"/>
      <c r="M52" s="11"/>
      <c r="N52" s="11"/>
      <c r="O52" s="11"/>
      <c r="P52" s="11"/>
      <c r="Q52" s="11"/>
      <c r="R52" s="11"/>
      <c r="S52" s="11"/>
    </row>
    <row r="53" spans="2:19">
      <c r="B53" s="11">
        <f t="shared" si="0"/>
        <v>40</v>
      </c>
      <c r="C53" s="11" t="s">
        <v>77</v>
      </c>
      <c r="D53" s="11" t="s">
        <v>78</v>
      </c>
      <c r="E53" s="11">
        <v>63</v>
      </c>
      <c r="F53" s="11"/>
      <c r="G53" s="11">
        <v>104.3</v>
      </c>
      <c r="H53" s="11">
        <v>0.36</v>
      </c>
      <c r="I53" s="11">
        <v>1.06</v>
      </c>
      <c r="J53" s="11"/>
      <c r="K53" s="11"/>
      <c r="L53" s="11"/>
      <c r="M53" s="11"/>
      <c r="N53" s="11"/>
      <c r="O53" s="11"/>
      <c r="P53" s="11"/>
      <c r="Q53" s="11"/>
      <c r="R53" s="11"/>
      <c r="S53" s="11"/>
    </row>
    <row r="54" spans="2:19">
      <c r="B54" s="11">
        <f t="shared" si="0"/>
        <v>41</v>
      </c>
      <c r="C54" s="11" t="s">
        <v>78</v>
      </c>
      <c r="D54" s="11" t="s">
        <v>79</v>
      </c>
      <c r="E54" s="11">
        <v>63</v>
      </c>
      <c r="F54" s="11"/>
      <c r="G54" s="11">
        <v>53.2</v>
      </c>
      <c r="H54" s="11">
        <v>0.36</v>
      </c>
      <c r="I54" s="11">
        <v>1.06</v>
      </c>
      <c r="J54" s="11"/>
      <c r="K54" s="11"/>
      <c r="L54" s="11"/>
      <c r="M54" s="11"/>
      <c r="N54" s="11"/>
      <c r="O54" s="11"/>
      <c r="P54" s="11"/>
      <c r="Q54" s="11"/>
      <c r="R54" s="11"/>
      <c r="S54" s="11"/>
    </row>
    <row r="55" spans="2:19">
      <c r="B55" s="11">
        <f t="shared" si="0"/>
        <v>42</v>
      </c>
      <c r="C55" s="11" t="s">
        <v>78</v>
      </c>
      <c r="D55" s="11" t="s">
        <v>80</v>
      </c>
      <c r="E55" s="11">
        <v>63</v>
      </c>
      <c r="F55" s="11"/>
      <c r="G55" s="11">
        <v>123.2</v>
      </c>
      <c r="H55" s="11">
        <v>0.36</v>
      </c>
      <c r="I55" s="11">
        <v>1.06</v>
      </c>
      <c r="J55" s="11"/>
      <c r="K55" s="11"/>
      <c r="L55" s="11"/>
      <c r="M55" s="11"/>
      <c r="N55" s="11"/>
      <c r="O55" s="11"/>
      <c r="P55" s="11"/>
      <c r="Q55" s="11"/>
      <c r="R55" s="11"/>
      <c r="S55" s="11"/>
    </row>
    <row r="56" spans="2:19">
      <c r="B56" s="11">
        <f t="shared" si="0"/>
        <v>43</v>
      </c>
      <c r="C56" s="11" t="s">
        <v>80</v>
      </c>
      <c r="D56" s="11" t="s">
        <v>81</v>
      </c>
      <c r="E56" s="11">
        <v>63</v>
      </c>
      <c r="F56" s="11"/>
      <c r="G56" s="11">
        <v>40</v>
      </c>
      <c r="H56" s="11">
        <v>0.36</v>
      </c>
      <c r="I56" s="11">
        <v>1.06</v>
      </c>
      <c r="J56" s="11"/>
      <c r="K56" s="11"/>
      <c r="L56" s="11"/>
      <c r="M56" s="11"/>
      <c r="N56" s="11"/>
      <c r="O56" s="11"/>
      <c r="P56" s="11"/>
      <c r="Q56" s="11"/>
      <c r="R56" s="11"/>
      <c r="S56" s="11"/>
    </row>
    <row r="57" spans="2:19">
      <c r="B57" s="11">
        <f t="shared" si="0"/>
        <v>44</v>
      </c>
      <c r="C57" s="11" t="s">
        <v>80</v>
      </c>
      <c r="D57" s="11" t="s">
        <v>81</v>
      </c>
      <c r="E57" s="11">
        <v>63</v>
      </c>
      <c r="F57" s="11"/>
      <c r="G57" s="11">
        <v>11.1</v>
      </c>
      <c r="H57" s="11">
        <v>0.36</v>
      </c>
      <c r="I57" s="11">
        <v>1.06</v>
      </c>
      <c r="J57" s="11"/>
      <c r="K57" s="11"/>
      <c r="L57" s="11"/>
      <c r="M57" s="11"/>
      <c r="N57" s="11"/>
      <c r="O57" s="11"/>
      <c r="P57" s="11"/>
      <c r="Q57" s="11"/>
      <c r="R57" s="11"/>
      <c r="S57" s="11"/>
    </row>
    <row r="58" spans="2:19">
      <c r="B58" s="11">
        <f t="shared" si="0"/>
        <v>45</v>
      </c>
      <c r="C58" s="11" t="s">
        <v>80</v>
      </c>
      <c r="D58" s="11" t="s">
        <v>82</v>
      </c>
      <c r="E58" s="11">
        <v>63</v>
      </c>
      <c r="F58" s="11"/>
      <c r="G58" s="11">
        <v>186.8</v>
      </c>
      <c r="H58" s="11">
        <v>0.36</v>
      </c>
      <c r="I58" s="11">
        <v>1.06</v>
      </c>
      <c r="J58" s="11"/>
      <c r="K58" s="11"/>
      <c r="L58" s="11"/>
      <c r="M58" s="11"/>
      <c r="N58" s="11"/>
      <c r="O58" s="11"/>
      <c r="P58" s="11"/>
      <c r="Q58" s="11"/>
      <c r="R58" s="11"/>
      <c r="S58" s="11"/>
    </row>
    <row r="59" spans="2:19">
      <c r="B59" s="11">
        <f t="shared" si="0"/>
        <v>46</v>
      </c>
      <c r="C59" s="11" t="s">
        <v>34</v>
      </c>
      <c r="D59" s="11" t="s">
        <v>83</v>
      </c>
      <c r="E59" s="11">
        <v>63</v>
      </c>
      <c r="F59" s="11"/>
      <c r="G59" s="11">
        <v>315.60000000000002</v>
      </c>
      <c r="H59" s="11">
        <v>0.36</v>
      </c>
      <c r="I59" s="11">
        <v>1.06</v>
      </c>
      <c r="J59" s="11"/>
      <c r="K59" s="11"/>
      <c r="L59" s="11"/>
      <c r="M59" s="11"/>
      <c r="N59" s="11"/>
      <c r="O59" s="11"/>
      <c r="P59" s="11"/>
      <c r="Q59" s="11"/>
      <c r="R59" s="11"/>
      <c r="S59" s="11"/>
    </row>
    <row r="60" spans="2:19">
      <c r="B60" s="11">
        <f t="shared" si="0"/>
        <v>47</v>
      </c>
      <c r="C60" s="11" t="s">
        <v>82</v>
      </c>
      <c r="D60" s="11" t="s">
        <v>84</v>
      </c>
      <c r="E60" s="11">
        <v>63</v>
      </c>
      <c r="F60" s="11"/>
      <c r="G60" s="11">
        <v>753.3</v>
      </c>
      <c r="H60" s="11">
        <v>0.36</v>
      </c>
      <c r="I60" s="11">
        <v>1.06</v>
      </c>
      <c r="J60" s="11"/>
      <c r="K60" s="11"/>
      <c r="L60" s="11"/>
      <c r="M60" s="11"/>
      <c r="N60" s="11"/>
      <c r="O60" s="11"/>
      <c r="P60" s="11"/>
      <c r="Q60" s="11"/>
      <c r="R60" s="11"/>
      <c r="S60" s="11"/>
    </row>
    <row r="61" spans="2:19">
      <c r="B61" s="11">
        <f t="shared" si="0"/>
        <v>48</v>
      </c>
      <c r="C61" s="11" t="s">
        <v>84</v>
      </c>
      <c r="D61" s="11" t="s">
        <v>85</v>
      </c>
      <c r="E61" s="11">
        <v>90</v>
      </c>
      <c r="F61" s="11"/>
      <c r="G61" s="11">
        <v>60.3</v>
      </c>
      <c r="H61" s="11">
        <v>0.39</v>
      </c>
      <c r="I61" s="11">
        <v>1.0900000000000001</v>
      </c>
      <c r="J61" s="11"/>
      <c r="K61" s="11"/>
      <c r="L61" s="11"/>
      <c r="M61" s="11"/>
      <c r="N61" s="11"/>
      <c r="O61" s="11"/>
      <c r="P61" s="11"/>
      <c r="Q61" s="11"/>
      <c r="R61" s="11"/>
      <c r="S61" s="11"/>
    </row>
    <row r="62" spans="2:19">
      <c r="B62" s="11">
        <f t="shared" si="0"/>
        <v>49</v>
      </c>
      <c r="C62" s="11" t="s">
        <v>84</v>
      </c>
      <c r="D62" s="11" t="s">
        <v>86</v>
      </c>
      <c r="E62" s="11">
        <v>75</v>
      </c>
      <c r="F62" s="11"/>
      <c r="G62" s="11">
        <v>120</v>
      </c>
      <c r="H62" s="11">
        <v>0.46</v>
      </c>
      <c r="I62" s="11">
        <v>1.07</v>
      </c>
      <c r="J62" s="11"/>
      <c r="K62" s="11" t="s">
        <v>54</v>
      </c>
      <c r="L62" s="11">
        <f>+G62</f>
        <v>120</v>
      </c>
      <c r="M62" s="11">
        <f>+H62</f>
        <v>0.46</v>
      </c>
      <c r="N62" s="11">
        <f>+L62*M62</f>
        <v>55.2</v>
      </c>
      <c r="O62" s="11">
        <v>120</v>
      </c>
      <c r="P62" s="11">
        <v>0.46</v>
      </c>
      <c r="Q62" s="11">
        <v>55.2</v>
      </c>
      <c r="R62" s="11"/>
      <c r="S62" s="11"/>
    </row>
    <row r="63" spans="2:19">
      <c r="B63" s="11">
        <f t="shared" si="0"/>
        <v>50</v>
      </c>
      <c r="C63" s="11" t="s">
        <v>87</v>
      </c>
      <c r="D63" s="11" t="s">
        <v>88</v>
      </c>
      <c r="E63" s="11">
        <v>63</v>
      </c>
      <c r="F63" s="11"/>
      <c r="G63" s="11">
        <v>26</v>
      </c>
      <c r="H63" s="11">
        <v>0.36</v>
      </c>
      <c r="I63" s="11">
        <v>1.06</v>
      </c>
      <c r="J63" s="11"/>
      <c r="K63" s="11"/>
      <c r="L63" s="11"/>
      <c r="M63" s="11"/>
      <c r="N63" s="11"/>
      <c r="O63" s="11"/>
      <c r="P63" s="11"/>
      <c r="Q63" s="11"/>
      <c r="R63" s="11"/>
      <c r="S63" s="11"/>
    </row>
    <row r="64" spans="2:19">
      <c r="B64" s="11">
        <f t="shared" si="0"/>
        <v>51</v>
      </c>
      <c r="C64" s="11" t="s">
        <v>86</v>
      </c>
      <c r="D64" s="11" t="s">
        <v>87</v>
      </c>
      <c r="E64" s="11">
        <v>75</v>
      </c>
      <c r="F64" s="11"/>
      <c r="G64" s="11">
        <v>30</v>
      </c>
      <c r="H64" s="11">
        <v>0.37</v>
      </c>
      <c r="I64" s="11">
        <v>1.07</v>
      </c>
      <c r="J64" s="11"/>
      <c r="K64" s="11"/>
      <c r="L64" s="11"/>
      <c r="M64" s="11"/>
      <c r="N64" s="11"/>
      <c r="O64" s="11"/>
      <c r="P64" s="11"/>
      <c r="Q64" s="11"/>
      <c r="R64" s="11"/>
      <c r="S64" s="11"/>
    </row>
    <row r="65" spans="2:20">
      <c r="B65" s="11">
        <f t="shared" si="0"/>
        <v>52</v>
      </c>
      <c r="C65" s="11" t="s">
        <v>88</v>
      </c>
      <c r="D65" s="11" t="s">
        <v>89</v>
      </c>
      <c r="E65" s="11">
        <v>63</v>
      </c>
      <c r="F65" s="11"/>
      <c r="G65" s="11">
        <v>21.1</v>
      </c>
      <c r="H65" s="11">
        <v>0.36</v>
      </c>
      <c r="I65" s="11">
        <v>1.06</v>
      </c>
      <c r="J65" s="11"/>
      <c r="K65" s="11"/>
      <c r="L65" s="11"/>
      <c r="M65" s="11"/>
      <c r="N65" s="11"/>
      <c r="O65" s="11"/>
      <c r="P65" s="11"/>
      <c r="Q65" s="11"/>
      <c r="R65" s="11"/>
      <c r="S65" s="11"/>
    </row>
    <row r="66" spans="2:20">
      <c r="B66" s="11">
        <f t="shared" si="0"/>
        <v>53</v>
      </c>
      <c r="C66" s="11" t="s">
        <v>90</v>
      </c>
      <c r="D66" s="11" t="s">
        <v>87</v>
      </c>
      <c r="E66" s="11">
        <v>63</v>
      </c>
      <c r="F66" s="11"/>
      <c r="G66" s="11">
        <v>30.2</v>
      </c>
      <c r="H66" s="11">
        <v>0.46</v>
      </c>
      <c r="I66" s="11">
        <v>1.06</v>
      </c>
      <c r="J66" s="11"/>
      <c r="K66" s="11" t="s">
        <v>54</v>
      </c>
      <c r="L66" s="11">
        <f>+G66</f>
        <v>30.2</v>
      </c>
      <c r="M66" s="11">
        <f>+H66</f>
        <v>0.46</v>
      </c>
      <c r="N66" s="11">
        <f>+L66*M66</f>
        <v>13.891999999999999</v>
      </c>
      <c r="O66" s="11">
        <v>30.2</v>
      </c>
      <c r="P66" s="11">
        <v>0.46</v>
      </c>
      <c r="Q66" s="11">
        <v>13.891999999999999</v>
      </c>
      <c r="R66" s="11"/>
      <c r="S66" s="11"/>
    </row>
    <row r="67" spans="2:20">
      <c r="B67" s="11">
        <f t="shared" si="0"/>
        <v>54</v>
      </c>
      <c r="C67" s="11" t="s">
        <v>91</v>
      </c>
      <c r="D67" s="11" t="s">
        <v>90</v>
      </c>
      <c r="E67" s="11">
        <v>63</v>
      </c>
      <c r="F67" s="11"/>
      <c r="G67" s="11">
        <v>27.2</v>
      </c>
      <c r="H67" s="11">
        <v>0.36</v>
      </c>
      <c r="I67" s="11">
        <v>1.06</v>
      </c>
      <c r="J67" s="11"/>
      <c r="K67" s="11"/>
      <c r="L67" s="11"/>
      <c r="M67" s="11"/>
      <c r="N67" s="11"/>
      <c r="O67" s="11"/>
      <c r="P67" s="11"/>
      <c r="Q67" s="11"/>
      <c r="R67" s="11"/>
      <c r="S67" s="11"/>
    </row>
    <row r="68" spans="2:20">
      <c r="B68" s="11">
        <f t="shared" si="0"/>
        <v>55</v>
      </c>
      <c r="C68" s="13" t="s">
        <v>88</v>
      </c>
      <c r="D68" s="13" t="s">
        <v>92</v>
      </c>
      <c r="E68" s="11">
        <v>63</v>
      </c>
      <c r="F68" s="11"/>
      <c r="G68" s="11">
        <v>20.5</v>
      </c>
      <c r="H68" s="11">
        <v>0.46</v>
      </c>
      <c r="I68" s="11">
        <v>1.06</v>
      </c>
      <c r="J68" s="11"/>
      <c r="K68" s="11" t="s">
        <v>54</v>
      </c>
      <c r="L68" s="11">
        <f>+G68</f>
        <v>20.5</v>
      </c>
      <c r="M68" s="11">
        <f>+H68</f>
        <v>0.46</v>
      </c>
      <c r="N68" s="11">
        <f>+L68*M68</f>
        <v>9.43</v>
      </c>
      <c r="O68" s="11">
        <v>20.5</v>
      </c>
      <c r="P68" s="11">
        <v>0.46</v>
      </c>
      <c r="Q68" s="11">
        <v>9.43</v>
      </c>
      <c r="R68" s="11"/>
      <c r="S68" s="11"/>
    </row>
    <row r="69" spans="2:20">
      <c r="B69" s="11">
        <f t="shared" si="0"/>
        <v>56</v>
      </c>
      <c r="C69" s="11" t="s">
        <v>90</v>
      </c>
      <c r="D69" s="11" t="s">
        <v>93</v>
      </c>
      <c r="E69" s="11">
        <v>63</v>
      </c>
      <c r="F69" s="11"/>
      <c r="G69" s="11">
        <v>24.7</v>
      </c>
      <c r="H69" s="11">
        <v>0.46</v>
      </c>
      <c r="I69" s="11">
        <v>1.06</v>
      </c>
      <c r="J69" s="11"/>
      <c r="K69" s="11" t="s">
        <v>54</v>
      </c>
      <c r="L69" s="11">
        <f>+G69</f>
        <v>24.7</v>
      </c>
      <c r="M69" s="11">
        <f>+H69</f>
        <v>0.46</v>
      </c>
      <c r="N69" s="11">
        <f>+L69*M69</f>
        <v>11.362</v>
      </c>
      <c r="O69" s="11">
        <v>24.7</v>
      </c>
      <c r="P69" s="11">
        <v>0.46</v>
      </c>
      <c r="Q69" s="11">
        <v>11.362</v>
      </c>
      <c r="R69" s="11"/>
      <c r="S69" s="11"/>
    </row>
    <row r="70" spans="2:20">
      <c r="B70" s="11">
        <f t="shared" si="0"/>
        <v>57</v>
      </c>
      <c r="C70" s="11" t="s">
        <v>93</v>
      </c>
      <c r="D70" s="11" t="s">
        <v>94</v>
      </c>
      <c r="E70" s="11">
        <v>63</v>
      </c>
      <c r="F70" s="11"/>
      <c r="G70" s="11">
        <v>54.5</v>
      </c>
      <c r="H70" s="11">
        <v>0.36</v>
      </c>
      <c r="I70" s="11">
        <v>1.06</v>
      </c>
      <c r="J70" s="11"/>
      <c r="K70" s="11"/>
      <c r="L70" s="11"/>
      <c r="M70" s="11"/>
      <c r="N70" s="11"/>
      <c r="O70" s="11"/>
      <c r="P70" s="11"/>
      <c r="Q70" s="11"/>
      <c r="R70" s="11"/>
      <c r="S70" s="11"/>
    </row>
    <row r="71" spans="2:20">
      <c r="B71" s="11">
        <f t="shared" si="0"/>
        <v>58</v>
      </c>
      <c r="C71" s="11" t="s">
        <v>95</v>
      </c>
      <c r="D71" s="11" t="s">
        <v>94</v>
      </c>
      <c r="E71" s="11">
        <v>63</v>
      </c>
      <c r="F71" s="11"/>
      <c r="G71" s="11">
        <v>48.5</v>
      </c>
      <c r="H71" s="11">
        <v>0.36</v>
      </c>
      <c r="I71" s="11">
        <v>1.06</v>
      </c>
      <c r="J71" s="11"/>
      <c r="K71" s="11"/>
      <c r="L71" s="11"/>
      <c r="M71" s="11"/>
      <c r="N71" s="11"/>
      <c r="O71" s="11"/>
      <c r="P71" s="11"/>
      <c r="Q71" s="11"/>
      <c r="R71" s="11"/>
      <c r="S71" s="11"/>
    </row>
    <row r="72" spans="2:20">
      <c r="B72" s="11">
        <f t="shared" si="0"/>
        <v>59</v>
      </c>
      <c r="C72" s="11" t="s">
        <v>95</v>
      </c>
      <c r="D72" s="11" t="s">
        <v>96</v>
      </c>
      <c r="E72" s="11">
        <v>63</v>
      </c>
      <c r="F72" s="11"/>
      <c r="G72" s="11">
        <v>46.8</v>
      </c>
      <c r="H72" s="11">
        <v>0.36</v>
      </c>
      <c r="I72" s="11">
        <v>1.06</v>
      </c>
      <c r="J72" s="11"/>
      <c r="K72" s="11"/>
      <c r="L72" s="11"/>
      <c r="M72" s="11"/>
      <c r="N72" s="11"/>
      <c r="O72" s="11"/>
      <c r="P72" s="11"/>
      <c r="Q72" s="11"/>
      <c r="R72" s="11"/>
      <c r="S72" s="11"/>
    </row>
    <row r="73" spans="2:20">
      <c r="B73" s="11">
        <f t="shared" si="0"/>
        <v>60</v>
      </c>
      <c r="C73" s="11" t="s">
        <v>96</v>
      </c>
      <c r="D73" s="11" t="s">
        <v>97</v>
      </c>
      <c r="E73" s="11">
        <v>63</v>
      </c>
      <c r="F73" s="11"/>
      <c r="G73" s="11">
        <v>41.5</v>
      </c>
      <c r="H73" s="11">
        <v>0.36</v>
      </c>
      <c r="I73" s="11">
        <v>1.06</v>
      </c>
      <c r="J73" s="11"/>
      <c r="K73" s="11"/>
      <c r="L73" s="11"/>
      <c r="M73" s="11"/>
      <c r="N73" s="11"/>
      <c r="O73" s="11"/>
      <c r="P73" s="11"/>
      <c r="Q73" s="11"/>
      <c r="R73" s="11"/>
      <c r="S73" s="11"/>
    </row>
    <row r="74" spans="2:20">
      <c r="B74" s="11">
        <f t="shared" si="0"/>
        <v>61</v>
      </c>
      <c r="C74" s="11" t="s">
        <v>96</v>
      </c>
      <c r="D74" s="11" t="s">
        <v>98</v>
      </c>
      <c r="E74" s="11">
        <v>63</v>
      </c>
      <c r="F74" s="11"/>
      <c r="G74" s="11">
        <v>62.6</v>
      </c>
      <c r="H74" s="11">
        <v>0.36</v>
      </c>
      <c r="I74" s="11">
        <v>1.06</v>
      </c>
      <c r="J74" s="11"/>
      <c r="K74" s="11"/>
      <c r="L74" s="11"/>
      <c r="M74" s="11"/>
      <c r="N74" s="11"/>
      <c r="O74" s="11"/>
      <c r="P74" s="11"/>
      <c r="Q74" s="11"/>
      <c r="R74" s="11"/>
      <c r="S74" s="11"/>
    </row>
    <row r="75" spans="2:20">
      <c r="B75" s="11">
        <f t="shared" si="0"/>
        <v>62</v>
      </c>
      <c r="C75" s="11" t="s">
        <v>96</v>
      </c>
      <c r="D75" s="11" t="s">
        <v>98</v>
      </c>
      <c r="E75" s="11">
        <v>63</v>
      </c>
      <c r="F75" s="11"/>
      <c r="G75" s="11">
        <v>34</v>
      </c>
      <c r="H75" s="11">
        <v>0.36</v>
      </c>
      <c r="I75" s="11">
        <v>1.06</v>
      </c>
      <c r="J75" s="11"/>
      <c r="K75" s="11" t="s">
        <v>56</v>
      </c>
      <c r="L75" s="11">
        <f>+G75</f>
        <v>34</v>
      </c>
      <c r="M75" s="11">
        <f>+H75</f>
        <v>0.36</v>
      </c>
      <c r="N75" s="11">
        <f>+L75*M75</f>
        <v>12.24</v>
      </c>
      <c r="O75" s="11">
        <v>34</v>
      </c>
      <c r="P75" s="11">
        <v>0.36</v>
      </c>
      <c r="Q75" s="11">
        <v>12.24</v>
      </c>
      <c r="R75" s="11"/>
      <c r="S75" s="11"/>
    </row>
    <row r="76" spans="2:20">
      <c r="B76" s="11">
        <f t="shared" si="0"/>
        <v>63</v>
      </c>
      <c r="C76" s="11" t="s">
        <v>98</v>
      </c>
      <c r="D76" s="11" t="s">
        <v>71</v>
      </c>
      <c r="E76" s="11">
        <v>63</v>
      </c>
      <c r="F76" s="11"/>
      <c r="G76" s="11">
        <v>26</v>
      </c>
      <c r="H76" s="11">
        <v>0.36</v>
      </c>
      <c r="I76" s="11">
        <v>1.06</v>
      </c>
      <c r="J76" s="11"/>
      <c r="K76" s="11"/>
      <c r="L76" s="11"/>
      <c r="M76" s="11"/>
      <c r="N76" s="11"/>
      <c r="O76" s="11"/>
      <c r="P76" s="11"/>
      <c r="Q76" s="11"/>
      <c r="R76" s="11"/>
      <c r="S76" s="11"/>
    </row>
    <row r="77" spans="2:20">
      <c r="B77" s="11">
        <f t="shared" si="0"/>
        <v>64</v>
      </c>
      <c r="C77" s="11" t="s">
        <v>71</v>
      </c>
      <c r="D77" s="11" t="s">
        <v>96</v>
      </c>
      <c r="E77" s="11">
        <v>63</v>
      </c>
      <c r="F77" s="11"/>
      <c r="G77" s="11">
        <v>71.3</v>
      </c>
      <c r="H77" s="11">
        <v>0.36</v>
      </c>
      <c r="I77" s="11">
        <v>1.06</v>
      </c>
      <c r="J77" s="11"/>
      <c r="K77" s="11" t="s">
        <v>56</v>
      </c>
      <c r="L77" s="11">
        <f t="shared" ref="L77:M87" si="4">+G77</f>
        <v>71.3</v>
      </c>
      <c r="M77" s="11">
        <f t="shared" si="4"/>
        <v>0.36</v>
      </c>
      <c r="N77" s="11">
        <f>+L77*M77</f>
        <v>25.667999999999999</v>
      </c>
      <c r="O77" s="11">
        <v>71.3</v>
      </c>
      <c r="P77" s="11">
        <v>0.36</v>
      </c>
      <c r="Q77" s="11">
        <v>25.667999999999999</v>
      </c>
      <c r="R77" s="11"/>
      <c r="S77" s="11"/>
      <c r="T77" s="2">
        <f>37+289+81</f>
        <v>407</v>
      </c>
    </row>
    <row r="78" spans="2:20">
      <c r="B78" s="11">
        <f t="shared" si="0"/>
        <v>65</v>
      </c>
      <c r="C78" s="11" t="s">
        <v>71</v>
      </c>
      <c r="D78" s="11" t="s">
        <v>76</v>
      </c>
      <c r="E78" s="11">
        <v>63</v>
      </c>
      <c r="F78" s="11"/>
      <c r="G78" s="11">
        <v>19</v>
      </c>
      <c r="H78" s="11">
        <v>0.36</v>
      </c>
      <c r="I78" s="11">
        <v>1.06</v>
      </c>
      <c r="J78" s="11"/>
      <c r="K78" s="11" t="s">
        <v>56</v>
      </c>
      <c r="L78" s="11">
        <f t="shared" si="4"/>
        <v>19</v>
      </c>
      <c r="M78" s="11">
        <f t="shared" si="4"/>
        <v>0.36</v>
      </c>
      <c r="N78" s="11">
        <f>+L78*M78</f>
        <v>6.84</v>
      </c>
      <c r="O78" s="11">
        <v>19</v>
      </c>
      <c r="P78" s="11">
        <v>0.36</v>
      </c>
      <c r="Q78" s="11">
        <v>6.84</v>
      </c>
      <c r="R78" s="11"/>
      <c r="S78" s="11"/>
    </row>
    <row r="79" spans="2:20">
      <c r="B79" s="11">
        <f t="shared" si="0"/>
        <v>66</v>
      </c>
      <c r="C79" s="11" t="s">
        <v>76</v>
      </c>
      <c r="D79" s="11" t="s">
        <v>93</v>
      </c>
      <c r="E79" s="11">
        <v>63</v>
      </c>
      <c r="F79" s="11"/>
      <c r="G79" s="11">
        <v>80.2</v>
      </c>
      <c r="H79" s="11">
        <v>0.46</v>
      </c>
      <c r="I79" s="11">
        <v>1.06</v>
      </c>
      <c r="J79" s="11"/>
      <c r="K79" s="11" t="s">
        <v>54</v>
      </c>
      <c r="L79" s="11">
        <f t="shared" si="4"/>
        <v>80.2</v>
      </c>
      <c r="M79" s="11">
        <f t="shared" si="4"/>
        <v>0.46</v>
      </c>
      <c r="N79" s="11">
        <f>+L79*M79</f>
        <v>36.892000000000003</v>
      </c>
      <c r="O79" s="11">
        <v>80.2</v>
      </c>
      <c r="P79" s="11">
        <v>0.46</v>
      </c>
      <c r="Q79" s="11">
        <v>36.892000000000003</v>
      </c>
      <c r="R79" s="11"/>
      <c r="S79" s="11"/>
    </row>
    <row r="80" spans="2:20">
      <c r="B80" s="11">
        <f t="shared" ref="B80:B143" si="5">1+B79</f>
        <v>67</v>
      </c>
      <c r="C80" s="13" t="s">
        <v>71</v>
      </c>
      <c r="D80" s="13" t="s">
        <v>99</v>
      </c>
      <c r="E80" s="11">
        <v>63</v>
      </c>
      <c r="F80" s="11"/>
      <c r="G80" s="11">
        <v>198.3</v>
      </c>
      <c r="H80" s="11">
        <v>0.36</v>
      </c>
      <c r="I80" s="11">
        <v>1.06</v>
      </c>
      <c r="J80" s="11"/>
      <c r="K80" s="11" t="s">
        <v>56</v>
      </c>
      <c r="L80" s="11">
        <f t="shared" si="4"/>
        <v>198.3</v>
      </c>
      <c r="M80" s="11">
        <f t="shared" si="4"/>
        <v>0.36</v>
      </c>
      <c r="N80" s="11">
        <f>+L80*M80</f>
        <v>71.388000000000005</v>
      </c>
      <c r="O80" s="11">
        <v>198.3</v>
      </c>
      <c r="P80" s="11">
        <v>0.36</v>
      </c>
      <c r="Q80" s="11">
        <v>71.388000000000005</v>
      </c>
      <c r="R80" s="11"/>
      <c r="S80" s="11"/>
    </row>
    <row r="81" spans="2:19">
      <c r="B81" s="11">
        <f t="shared" si="5"/>
        <v>68</v>
      </c>
      <c r="C81" s="13" t="s">
        <v>71</v>
      </c>
      <c r="D81" s="13" t="s">
        <v>99</v>
      </c>
      <c r="E81" s="11">
        <v>63</v>
      </c>
      <c r="F81" s="11"/>
      <c r="G81" s="11">
        <v>38.700000000000003</v>
      </c>
      <c r="H81" s="11">
        <v>0.46</v>
      </c>
      <c r="I81" s="11">
        <v>1.06</v>
      </c>
      <c r="J81" s="11"/>
      <c r="K81" s="11" t="s">
        <v>54</v>
      </c>
      <c r="L81" s="11">
        <f t="shared" si="4"/>
        <v>38.700000000000003</v>
      </c>
      <c r="M81" s="11">
        <f t="shared" si="4"/>
        <v>0.46</v>
      </c>
      <c r="N81" s="11">
        <f>+L81*M81</f>
        <v>17.802000000000003</v>
      </c>
      <c r="O81" s="11">
        <v>38.700000000000003</v>
      </c>
      <c r="P81" s="11">
        <v>0.46</v>
      </c>
      <c r="Q81" s="11">
        <v>17.802000000000003</v>
      </c>
      <c r="R81" s="11"/>
      <c r="S81" s="11"/>
    </row>
    <row r="82" spans="2:19">
      <c r="B82" s="11">
        <f t="shared" si="5"/>
        <v>69</v>
      </c>
      <c r="C82" s="13" t="s">
        <v>71</v>
      </c>
      <c r="D82" s="13" t="s">
        <v>99</v>
      </c>
      <c r="E82" s="11">
        <v>63</v>
      </c>
      <c r="F82" s="11"/>
      <c r="G82" s="11">
        <v>51.5</v>
      </c>
      <c r="H82" s="11">
        <v>0.36</v>
      </c>
      <c r="I82" s="11">
        <v>1.06</v>
      </c>
      <c r="J82" s="11"/>
      <c r="K82" s="11"/>
      <c r="L82" s="11"/>
      <c r="M82" s="11"/>
      <c r="N82" s="11"/>
      <c r="O82" s="11"/>
      <c r="P82" s="11"/>
      <c r="Q82" s="11"/>
      <c r="R82" s="11"/>
      <c r="S82" s="11"/>
    </row>
    <row r="83" spans="2:19">
      <c r="B83" s="11">
        <f t="shared" si="5"/>
        <v>70</v>
      </c>
      <c r="C83" s="11" t="s">
        <v>100</v>
      </c>
      <c r="D83" s="11" t="s">
        <v>101</v>
      </c>
      <c r="E83" s="11">
        <v>63</v>
      </c>
      <c r="F83" s="11"/>
      <c r="G83" s="11">
        <v>394.9</v>
      </c>
      <c r="H83" s="11">
        <v>0.36</v>
      </c>
      <c r="I83" s="11">
        <v>1.06</v>
      </c>
      <c r="J83" s="11"/>
      <c r="K83" s="11" t="s">
        <v>56</v>
      </c>
      <c r="L83" s="11">
        <f t="shared" si="4"/>
        <v>394.9</v>
      </c>
      <c r="M83" s="11">
        <f t="shared" si="4"/>
        <v>0.36</v>
      </c>
      <c r="N83" s="11">
        <f>+L83*M83</f>
        <v>142.16399999999999</v>
      </c>
      <c r="O83" s="11">
        <v>394.9</v>
      </c>
      <c r="P83" s="11">
        <v>0.36</v>
      </c>
      <c r="Q83" s="11">
        <v>142.16399999999999</v>
      </c>
      <c r="R83" s="11"/>
      <c r="S83" s="11"/>
    </row>
    <row r="84" spans="2:19">
      <c r="B84" s="11">
        <f t="shared" si="5"/>
        <v>71</v>
      </c>
      <c r="C84" s="11" t="s">
        <v>101</v>
      </c>
      <c r="D84" s="11" t="s">
        <v>92</v>
      </c>
      <c r="E84" s="11">
        <v>63</v>
      </c>
      <c r="F84" s="11"/>
      <c r="G84" s="11">
        <v>170</v>
      </c>
      <c r="H84" s="11">
        <v>0.36</v>
      </c>
      <c r="I84" s="11">
        <v>1.06</v>
      </c>
      <c r="J84" s="11"/>
      <c r="K84" s="11" t="s">
        <v>56</v>
      </c>
      <c r="L84" s="11">
        <f t="shared" si="4"/>
        <v>170</v>
      </c>
      <c r="M84" s="11">
        <f t="shared" si="4"/>
        <v>0.36</v>
      </c>
      <c r="N84" s="11">
        <f>+L84*M84</f>
        <v>61.199999999999996</v>
      </c>
      <c r="O84" s="11">
        <v>170</v>
      </c>
      <c r="P84" s="11">
        <v>0.36</v>
      </c>
      <c r="Q84" s="11">
        <v>61.199999999999996</v>
      </c>
      <c r="R84" s="11"/>
      <c r="S84" s="11"/>
    </row>
    <row r="85" spans="2:19">
      <c r="B85" s="11">
        <f t="shared" si="5"/>
        <v>72</v>
      </c>
      <c r="C85" s="11" t="s">
        <v>101</v>
      </c>
      <c r="D85" s="11" t="s">
        <v>102</v>
      </c>
      <c r="E85" s="11">
        <v>63</v>
      </c>
      <c r="F85" s="11"/>
      <c r="G85" s="11">
        <v>193</v>
      </c>
      <c r="H85" s="11">
        <v>0.36</v>
      </c>
      <c r="I85" s="11">
        <v>1.06</v>
      </c>
      <c r="J85" s="11"/>
      <c r="K85" s="11" t="s">
        <v>56</v>
      </c>
      <c r="L85" s="11">
        <f t="shared" si="4"/>
        <v>193</v>
      </c>
      <c r="M85" s="11">
        <f t="shared" si="4"/>
        <v>0.36</v>
      </c>
      <c r="N85" s="11">
        <f>+L85*M85</f>
        <v>69.48</v>
      </c>
      <c r="O85" s="11">
        <v>193</v>
      </c>
      <c r="P85" s="11">
        <v>0.36</v>
      </c>
      <c r="Q85" s="11">
        <v>69.48</v>
      </c>
      <c r="R85" s="11"/>
      <c r="S85" s="11"/>
    </row>
    <row r="86" spans="2:19">
      <c r="B86" s="11">
        <f t="shared" si="5"/>
        <v>73</v>
      </c>
      <c r="C86" s="14" t="s">
        <v>103</v>
      </c>
      <c r="D86" s="11" t="s">
        <v>102</v>
      </c>
      <c r="E86" s="14">
        <v>63</v>
      </c>
      <c r="F86" s="11"/>
      <c r="G86" s="14">
        <v>648.29999999999995</v>
      </c>
      <c r="H86" s="11">
        <v>0.36</v>
      </c>
      <c r="I86" s="11">
        <v>1.06</v>
      </c>
      <c r="J86" s="11"/>
      <c r="K86" s="11"/>
      <c r="L86" s="11"/>
      <c r="M86" s="11"/>
      <c r="N86" s="11"/>
      <c r="O86" s="11"/>
      <c r="P86" s="11"/>
      <c r="Q86" s="11"/>
      <c r="R86" s="11"/>
      <c r="S86" s="11"/>
    </row>
    <row r="87" spans="2:19">
      <c r="B87" s="11">
        <f t="shared" si="5"/>
        <v>74</v>
      </c>
      <c r="C87" s="14" t="s">
        <v>102</v>
      </c>
      <c r="D87" s="11" t="s">
        <v>104</v>
      </c>
      <c r="E87" s="14">
        <v>63</v>
      </c>
      <c r="F87" s="11"/>
      <c r="G87" s="14">
        <v>332.2</v>
      </c>
      <c r="H87" s="11">
        <v>0.36</v>
      </c>
      <c r="I87" s="11">
        <v>1.06</v>
      </c>
      <c r="J87" s="11"/>
      <c r="K87" s="11" t="s">
        <v>56</v>
      </c>
      <c r="L87" s="11">
        <f t="shared" si="4"/>
        <v>332.2</v>
      </c>
      <c r="M87" s="11">
        <f t="shared" si="4"/>
        <v>0.36</v>
      </c>
      <c r="N87" s="11">
        <f>+L87*M87</f>
        <v>119.59199999999998</v>
      </c>
      <c r="O87" s="11">
        <v>332.2</v>
      </c>
      <c r="P87" s="11">
        <v>0.36</v>
      </c>
      <c r="Q87" s="11">
        <v>119.59199999999998</v>
      </c>
      <c r="R87" s="11"/>
      <c r="S87" s="11"/>
    </row>
    <row r="88" spans="2:19">
      <c r="B88" s="11">
        <f t="shared" si="5"/>
        <v>75</v>
      </c>
      <c r="C88" s="14" t="s">
        <v>105</v>
      </c>
      <c r="D88" s="11" t="s">
        <v>106</v>
      </c>
      <c r="E88" s="14">
        <v>63</v>
      </c>
      <c r="F88" s="11"/>
      <c r="G88" s="14">
        <v>61.3</v>
      </c>
      <c r="H88" s="11">
        <v>0.36</v>
      </c>
      <c r="I88" s="11">
        <v>1.06</v>
      </c>
      <c r="J88" s="11"/>
      <c r="K88" s="11"/>
      <c r="L88" s="11"/>
      <c r="M88" s="11"/>
      <c r="N88" s="11"/>
      <c r="O88" s="11"/>
      <c r="P88" s="11"/>
      <c r="Q88" s="11"/>
      <c r="R88" s="11"/>
      <c r="S88" s="11"/>
    </row>
    <row r="89" spans="2:19">
      <c r="B89" s="11">
        <f t="shared" si="5"/>
        <v>76</v>
      </c>
      <c r="C89" s="14" t="s">
        <v>107</v>
      </c>
      <c r="D89" s="11" t="s">
        <v>108</v>
      </c>
      <c r="E89" s="14">
        <v>63</v>
      </c>
      <c r="F89" s="11">
        <v>106</v>
      </c>
      <c r="G89" s="14">
        <v>78</v>
      </c>
      <c r="H89" s="11">
        <v>0.36</v>
      </c>
      <c r="I89" s="11">
        <v>1.06</v>
      </c>
      <c r="J89" s="11"/>
      <c r="K89" s="11"/>
      <c r="L89" s="11"/>
      <c r="M89" s="11"/>
      <c r="N89" s="11"/>
      <c r="O89" s="11"/>
      <c r="P89" s="11"/>
      <c r="Q89" s="11"/>
      <c r="R89" s="11"/>
      <c r="S89" s="11"/>
    </row>
    <row r="90" spans="2:19">
      <c r="B90" s="11">
        <f t="shared" si="5"/>
        <v>77</v>
      </c>
      <c r="C90" s="14" t="s">
        <v>108</v>
      </c>
      <c r="D90" s="11" t="s">
        <v>109</v>
      </c>
      <c r="E90" s="14">
        <v>63</v>
      </c>
      <c r="F90" s="11">
        <v>49</v>
      </c>
      <c r="G90" s="14">
        <v>65.5</v>
      </c>
      <c r="H90" s="11">
        <v>0.36</v>
      </c>
      <c r="I90" s="11">
        <v>1.06</v>
      </c>
      <c r="J90" s="11"/>
      <c r="K90" s="11"/>
      <c r="L90" s="11"/>
      <c r="M90" s="11"/>
      <c r="N90" s="11"/>
      <c r="O90" s="11"/>
      <c r="P90" s="11"/>
      <c r="Q90" s="11"/>
      <c r="R90" s="11"/>
      <c r="S90" s="11"/>
    </row>
    <row r="91" spans="2:19">
      <c r="B91" s="11">
        <f t="shared" si="5"/>
        <v>78</v>
      </c>
      <c r="C91" s="14" t="s">
        <v>108</v>
      </c>
      <c r="D91" s="11" t="s">
        <v>110</v>
      </c>
      <c r="E91" s="14">
        <v>63</v>
      </c>
      <c r="F91" s="11"/>
      <c r="G91" s="14">
        <v>7</v>
      </c>
      <c r="H91" s="11">
        <v>0.46</v>
      </c>
      <c r="I91" s="11">
        <v>1.06</v>
      </c>
      <c r="J91" s="11"/>
      <c r="K91" s="11" t="s">
        <v>54</v>
      </c>
      <c r="L91" s="11">
        <f>+G91</f>
        <v>7</v>
      </c>
      <c r="M91" s="11">
        <f>+H91</f>
        <v>0.46</v>
      </c>
      <c r="N91" s="11">
        <f>+L91*M91</f>
        <v>3.22</v>
      </c>
      <c r="O91" s="11">
        <v>7</v>
      </c>
      <c r="P91" s="11">
        <v>0.46</v>
      </c>
      <c r="Q91" s="11">
        <v>3.22</v>
      </c>
      <c r="R91" s="11"/>
      <c r="S91" s="11"/>
    </row>
    <row r="92" spans="2:19">
      <c r="B92" s="11">
        <f t="shared" si="5"/>
        <v>79</v>
      </c>
      <c r="C92" s="14" t="s">
        <v>110</v>
      </c>
      <c r="D92" s="11" t="s">
        <v>111</v>
      </c>
      <c r="E92" s="14">
        <v>63</v>
      </c>
      <c r="F92" s="11">
        <v>65</v>
      </c>
      <c r="G92" s="14">
        <v>55</v>
      </c>
      <c r="H92" s="11">
        <v>0.36</v>
      </c>
      <c r="I92" s="11">
        <v>1.06</v>
      </c>
      <c r="J92" s="11"/>
      <c r="K92" s="11"/>
      <c r="L92" s="11"/>
      <c r="M92" s="11"/>
      <c r="N92" s="11"/>
      <c r="O92" s="11"/>
      <c r="P92" s="11"/>
      <c r="Q92" s="11"/>
      <c r="R92" s="11"/>
      <c r="S92" s="11"/>
    </row>
    <row r="93" spans="2:19">
      <c r="B93" s="11">
        <f t="shared" si="5"/>
        <v>80</v>
      </c>
      <c r="C93" s="14" t="s">
        <v>111</v>
      </c>
      <c r="D93" s="11" t="s">
        <v>112</v>
      </c>
      <c r="E93" s="14">
        <v>63</v>
      </c>
      <c r="F93" s="11">
        <v>45</v>
      </c>
      <c r="G93" s="14">
        <v>106</v>
      </c>
      <c r="H93" s="11">
        <v>0.36</v>
      </c>
      <c r="I93" s="11">
        <v>1.06</v>
      </c>
      <c r="J93" s="11"/>
      <c r="K93" s="11"/>
      <c r="L93" s="11"/>
      <c r="M93" s="11"/>
      <c r="N93" s="11"/>
      <c r="O93" s="11"/>
      <c r="P93" s="11"/>
      <c r="Q93" s="11"/>
      <c r="R93" s="11"/>
      <c r="S93" s="11"/>
    </row>
    <row r="94" spans="2:19">
      <c r="B94" s="11">
        <f t="shared" si="5"/>
        <v>81</v>
      </c>
      <c r="C94" s="14" t="s">
        <v>111</v>
      </c>
      <c r="D94" s="11" t="s">
        <v>113</v>
      </c>
      <c r="E94" s="14">
        <v>63</v>
      </c>
      <c r="F94" s="11">
        <v>88</v>
      </c>
      <c r="G94" s="14">
        <v>85.1</v>
      </c>
      <c r="H94" s="11">
        <v>0.36</v>
      </c>
      <c r="I94" s="11">
        <v>1.06</v>
      </c>
      <c r="J94" s="11"/>
      <c r="K94" s="11"/>
      <c r="L94" s="11"/>
      <c r="M94" s="11"/>
      <c r="N94" s="11"/>
      <c r="O94" s="11"/>
      <c r="P94" s="11"/>
      <c r="Q94" s="11"/>
      <c r="R94" s="11"/>
      <c r="S94" s="11"/>
    </row>
    <row r="95" spans="2:19">
      <c r="B95" s="11">
        <f t="shared" si="5"/>
        <v>82</v>
      </c>
      <c r="C95" s="14" t="s">
        <v>113</v>
      </c>
      <c r="D95" s="11" t="s">
        <v>114</v>
      </c>
      <c r="E95" s="14">
        <v>63</v>
      </c>
      <c r="F95" s="11">
        <v>26</v>
      </c>
      <c r="G95" s="14">
        <v>50</v>
      </c>
      <c r="H95" s="11">
        <v>0.36</v>
      </c>
      <c r="I95" s="11">
        <v>1.06</v>
      </c>
      <c r="J95" s="11"/>
      <c r="K95" s="11"/>
      <c r="L95" s="11"/>
      <c r="M95" s="11"/>
      <c r="N95" s="11"/>
      <c r="O95" s="11"/>
      <c r="P95" s="11"/>
      <c r="Q95" s="11"/>
      <c r="R95" s="11"/>
      <c r="S95" s="11"/>
    </row>
    <row r="96" spans="2:19">
      <c r="B96" s="11">
        <f t="shared" si="5"/>
        <v>83</v>
      </c>
      <c r="C96" s="14" t="s">
        <v>113</v>
      </c>
      <c r="D96" s="11" t="s">
        <v>115</v>
      </c>
      <c r="E96" s="14">
        <v>63</v>
      </c>
      <c r="F96" s="11">
        <v>38</v>
      </c>
      <c r="G96" s="14">
        <v>79</v>
      </c>
      <c r="H96" s="11">
        <v>0.36</v>
      </c>
      <c r="I96" s="11">
        <v>1.06</v>
      </c>
      <c r="J96" s="11"/>
      <c r="K96" s="11"/>
      <c r="L96" s="11"/>
      <c r="M96" s="11"/>
      <c r="N96" s="11"/>
      <c r="O96" s="11"/>
      <c r="P96" s="11"/>
      <c r="Q96" s="11"/>
      <c r="R96" s="11"/>
      <c r="S96" s="11"/>
    </row>
    <row r="97" spans="2:19">
      <c r="B97" s="11">
        <f t="shared" si="5"/>
        <v>84</v>
      </c>
      <c r="C97" s="14" t="s">
        <v>116</v>
      </c>
      <c r="D97" s="11" t="s">
        <v>117</v>
      </c>
      <c r="E97" s="14">
        <v>63</v>
      </c>
      <c r="F97" s="11"/>
      <c r="G97" s="14">
        <v>41</v>
      </c>
      <c r="H97" s="11">
        <v>0.36</v>
      </c>
      <c r="I97" s="11">
        <v>1.06</v>
      </c>
      <c r="J97" s="11"/>
      <c r="K97" s="11"/>
      <c r="L97" s="11"/>
      <c r="M97" s="11"/>
      <c r="N97" s="11"/>
      <c r="O97" s="11"/>
      <c r="P97" s="11"/>
      <c r="Q97" s="11"/>
      <c r="R97" s="11"/>
      <c r="S97" s="11"/>
    </row>
    <row r="98" spans="2:19">
      <c r="B98" s="11">
        <f t="shared" si="5"/>
        <v>85</v>
      </c>
      <c r="C98" s="14" t="s">
        <v>118</v>
      </c>
      <c r="D98" s="11" t="s">
        <v>119</v>
      </c>
      <c r="E98" s="14">
        <v>63</v>
      </c>
      <c r="F98" s="11"/>
      <c r="G98" s="14">
        <v>51</v>
      </c>
      <c r="H98" s="11">
        <v>0.46</v>
      </c>
      <c r="I98" s="11">
        <v>1.06</v>
      </c>
      <c r="J98" s="11"/>
      <c r="K98" s="11" t="s">
        <v>54</v>
      </c>
      <c r="L98" s="11">
        <f>+G98</f>
        <v>51</v>
      </c>
      <c r="M98" s="11">
        <f>+H98</f>
        <v>0.46</v>
      </c>
      <c r="N98" s="11">
        <f>+L98*M98</f>
        <v>23.46</v>
      </c>
      <c r="O98" s="11">
        <v>51</v>
      </c>
      <c r="P98" s="11">
        <v>0.46</v>
      </c>
      <c r="Q98" s="11">
        <v>23.46</v>
      </c>
      <c r="R98" s="11"/>
      <c r="S98" s="11"/>
    </row>
    <row r="99" spans="2:19">
      <c r="B99" s="11">
        <f t="shared" si="5"/>
        <v>86</v>
      </c>
      <c r="C99" s="14" t="s">
        <v>120</v>
      </c>
      <c r="D99" s="11" t="s">
        <v>118</v>
      </c>
      <c r="E99" s="14">
        <v>63</v>
      </c>
      <c r="F99" s="11"/>
      <c r="G99" s="14">
        <v>91.3</v>
      </c>
      <c r="H99" s="11">
        <v>0.36</v>
      </c>
      <c r="I99" s="11">
        <v>1.06</v>
      </c>
      <c r="J99" s="11"/>
      <c r="K99" s="11"/>
      <c r="L99" s="11"/>
      <c r="M99" s="11"/>
      <c r="N99" s="11"/>
      <c r="O99" s="11"/>
      <c r="P99" s="11"/>
      <c r="Q99" s="11"/>
      <c r="R99" s="11"/>
      <c r="S99" s="11"/>
    </row>
    <row r="100" spans="2:19">
      <c r="B100" s="11">
        <f t="shared" si="5"/>
        <v>87</v>
      </c>
      <c r="C100" s="14" t="s">
        <v>121</v>
      </c>
      <c r="D100" s="11" t="s">
        <v>122</v>
      </c>
      <c r="E100" s="14">
        <v>63</v>
      </c>
      <c r="F100" s="11"/>
      <c r="G100" s="14">
        <v>103</v>
      </c>
      <c r="H100" s="11">
        <v>0.36</v>
      </c>
      <c r="I100" s="11">
        <v>1.06</v>
      </c>
      <c r="J100" s="11"/>
      <c r="K100" s="11"/>
      <c r="L100" s="11"/>
      <c r="M100" s="11"/>
      <c r="N100" s="11"/>
      <c r="O100" s="11"/>
      <c r="P100" s="11"/>
      <c r="Q100" s="11"/>
      <c r="R100" s="11"/>
      <c r="S100" s="11"/>
    </row>
    <row r="101" spans="2:19">
      <c r="B101" s="11">
        <f t="shared" si="5"/>
        <v>88</v>
      </c>
      <c r="C101" s="14" t="s">
        <v>110</v>
      </c>
      <c r="D101" s="11" t="s">
        <v>123</v>
      </c>
      <c r="E101" s="14">
        <v>63</v>
      </c>
      <c r="F101" s="11">
        <v>112</v>
      </c>
      <c r="G101" s="14">
        <v>113.3</v>
      </c>
      <c r="H101" s="11">
        <v>0.36</v>
      </c>
      <c r="I101" s="11">
        <v>1.06</v>
      </c>
      <c r="J101" s="11"/>
      <c r="K101" s="11"/>
      <c r="L101" s="11"/>
      <c r="M101" s="11"/>
      <c r="N101" s="11"/>
      <c r="O101" s="11"/>
      <c r="P101" s="11"/>
      <c r="Q101" s="11"/>
      <c r="R101" s="11"/>
      <c r="S101" s="11"/>
    </row>
    <row r="102" spans="2:19">
      <c r="B102" s="11">
        <f t="shared" si="5"/>
        <v>89</v>
      </c>
      <c r="C102" s="14" t="s">
        <v>123</v>
      </c>
      <c r="D102" s="11" t="s">
        <v>124</v>
      </c>
      <c r="E102" s="14">
        <v>63</v>
      </c>
      <c r="F102" s="11">
        <v>104</v>
      </c>
      <c r="G102" s="14">
        <v>65.400000000000006</v>
      </c>
      <c r="H102" s="11">
        <v>0.36</v>
      </c>
      <c r="I102" s="11">
        <v>1.06</v>
      </c>
      <c r="J102" s="11"/>
      <c r="K102" s="11"/>
      <c r="L102" s="11"/>
      <c r="M102" s="11"/>
      <c r="N102" s="11"/>
      <c r="O102" s="11"/>
      <c r="P102" s="11"/>
      <c r="Q102" s="11"/>
      <c r="R102" s="11"/>
      <c r="S102" s="11"/>
    </row>
    <row r="103" spans="2:19">
      <c r="B103" s="11">
        <f t="shared" si="5"/>
        <v>90</v>
      </c>
      <c r="C103" s="14" t="s">
        <v>123</v>
      </c>
      <c r="D103" s="11" t="s">
        <v>125</v>
      </c>
      <c r="E103" s="14">
        <v>63</v>
      </c>
      <c r="F103" s="11"/>
      <c r="G103" s="14">
        <v>368.3</v>
      </c>
      <c r="H103" s="11">
        <v>0.36</v>
      </c>
      <c r="I103" s="11">
        <v>1.06</v>
      </c>
      <c r="J103" s="11"/>
      <c r="K103" s="11"/>
      <c r="L103" s="11"/>
      <c r="M103" s="11"/>
      <c r="N103" s="11"/>
      <c r="O103" s="11"/>
      <c r="P103" s="11"/>
      <c r="Q103" s="11"/>
      <c r="R103" s="11"/>
      <c r="S103" s="11"/>
    </row>
    <row r="104" spans="2:19">
      <c r="B104" s="11">
        <f t="shared" si="5"/>
        <v>91</v>
      </c>
      <c r="C104" s="14" t="s">
        <v>123</v>
      </c>
      <c r="D104" s="11" t="s">
        <v>125</v>
      </c>
      <c r="E104" s="14">
        <v>63</v>
      </c>
      <c r="F104" s="11"/>
      <c r="G104" s="14">
        <v>7</v>
      </c>
      <c r="H104" s="11">
        <v>0.36</v>
      </c>
      <c r="I104" s="11">
        <v>1.06</v>
      </c>
      <c r="J104" s="11"/>
      <c r="K104" s="11" t="s">
        <v>40</v>
      </c>
      <c r="L104" s="11">
        <f>+G104</f>
        <v>7</v>
      </c>
      <c r="M104" s="11">
        <f>+H104</f>
        <v>0.36</v>
      </c>
      <c r="N104" s="11">
        <f>+L104*M104</f>
        <v>2.52</v>
      </c>
      <c r="O104" s="11">
        <v>7</v>
      </c>
      <c r="P104" s="11">
        <v>0.36</v>
      </c>
      <c r="Q104" s="11">
        <v>2.52</v>
      </c>
      <c r="R104" s="11"/>
      <c r="S104" s="11"/>
    </row>
    <row r="105" spans="2:19">
      <c r="B105" s="11">
        <f t="shared" si="5"/>
        <v>92</v>
      </c>
      <c r="C105" s="14" t="s">
        <v>125</v>
      </c>
      <c r="D105" s="11" t="s">
        <v>126</v>
      </c>
      <c r="E105" s="14">
        <v>110</v>
      </c>
      <c r="F105" s="11">
        <v>356</v>
      </c>
      <c r="G105" s="14">
        <v>311.10000000000002</v>
      </c>
      <c r="H105" s="11">
        <v>0.41</v>
      </c>
      <c r="I105" s="11">
        <v>1.1000000000000001</v>
      </c>
      <c r="J105" s="11"/>
      <c r="K105" s="11"/>
      <c r="L105" s="11"/>
      <c r="M105" s="11"/>
      <c r="N105" s="11"/>
      <c r="O105" s="11"/>
      <c r="P105" s="11"/>
      <c r="Q105" s="11"/>
      <c r="R105" s="11"/>
      <c r="S105" s="11"/>
    </row>
    <row r="106" spans="2:19">
      <c r="B106" s="11">
        <f t="shared" si="5"/>
        <v>93</v>
      </c>
      <c r="C106" s="14" t="s">
        <v>127</v>
      </c>
      <c r="D106" s="11" t="s">
        <v>126</v>
      </c>
      <c r="E106" s="14">
        <v>63</v>
      </c>
      <c r="F106" s="11"/>
      <c r="G106" s="14">
        <v>413.1</v>
      </c>
      <c r="H106" s="11">
        <v>0.36</v>
      </c>
      <c r="I106" s="11">
        <v>1.06</v>
      </c>
      <c r="J106" s="11"/>
      <c r="K106" s="11"/>
      <c r="L106" s="11"/>
      <c r="M106" s="11"/>
      <c r="N106" s="11"/>
      <c r="O106" s="11"/>
      <c r="P106" s="11"/>
      <c r="Q106" s="11"/>
      <c r="R106" s="11"/>
      <c r="S106" s="11"/>
    </row>
    <row r="107" spans="2:19">
      <c r="B107" s="11">
        <f t="shared" si="5"/>
        <v>94</v>
      </c>
      <c r="C107" s="14" t="s">
        <v>127</v>
      </c>
      <c r="D107" s="11" t="s">
        <v>126</v>
      </c>
      <c r="E107" s="14">
        <v>63</v>
      </c>
      <c r="F107" s="11"/>
      <c r="G107" s="14">
        <v>10</v>
      </c>
      <c r="H107" s="11">
        <v>0.36</v>
      </c>
      <c r="I107" s="11">
        <v>1.06</v>
      </c>
      <c r="J107" s="11"/>
      <c r="K107" s="11" t="s">
        <v>128</v>
      </c>
      <c r="L107" s="11"/>
      <c r="M107" s="11"/>
      <c r="N107" s="11"/>
      <c r="O107" s="11"/>
      <c r="P107" s="11"/>
      <c r="Q107" s="11"/>
      <c r="R107" s="11"/>
      <c r="S107" s="11"/>
    </row>
    <row r="108" spans="2:19">
      <c r="B108" s="11">
        <f t="shared" si="5"/>
        <v>95</v>
      </c>
      <c r="C108" s="14" t="s">
        <v>129</v>
      </c>
      <c r="D108" s="11" t="s">
        <v>124</v>
      </c>
      <c r="E108" s="14">
        <v>63</v>
      </c>
      <c r="F108" s="11"/>
      <c r="G108" s="14">
        <v>307.7</v>
      </c>
      <c r="H108" s="11">
        <v>0.36</v>
      </c>
      <c r="I108" s="11">
        <v>1.06</v>
      </c>
      <c r="J108" s="11"/>
      <c r="K108" s="11"/>
      <c r="L108" s="11"/>
      <c r="M108" s="11"/>
      <c r="N108" s="11"/>
      <c r="O108" s="11"/>
      <c r="P108" s="11"/>
      <c r="Q108" s="11"/>
      <c r="R108" s="11"/>
      <c r="S108" s="11"/>
    </row>
    <row r="109" spans="2:19">
      <c r="B109" s="11">
        <f t="shared" si="5"/>
        <v>96</v>
      </c>
      <c r="C109" s="14" t="s">
        <v>125</v>
      </c>
      <c r="D109" s="11" t="s">
        <v>34</v>
      </c>
      <c r="E109" s="14">
        <v>125</v>
      </c>
      <c r="F109" s="11"/>
      <c r="G109" s="14">
        <v>211</v>
      </c>
      <c r="H109" s="11">
        <v>0.42</v>
      </c>
      <c r="I109" s="11">
        <v>1.1200000000000001</v>
      </c>
      <c r="J109" s="11"/>
      <c r="K109" s="11"/>
      <c r="L109" s="11"/>
      <c r="M109" s="11"/>
      <c r="N109" s="11"/>
      <c r="O109" s="11"/>
      <c r="P109" s="11"/>
      <c r="Q109" s="11"/>
      <c r="R109" s="11"/>
      <c r="S109" s="11"/>
    </row>
    <row r="110" spans="2:19">
      <c r="B110" s="11">
        <f t="shared" si="5"/>
        <v>97</v>
      </c>
      <c r="C110" s="14" t="s">
        <v>108</v>
      </c>
      <c r="D110" s="11" t="s">
        <v>125</v>
      </c>
      <c r="E110" s="14">
        <v>63</v>
      </c>
      <c r="F110" s="11"/>
      <c r="G110" s="14">
        <v>803.2</v>
      </c>
      <c r="H110" s="11">
        <v>0.36</v>
      </c>
      <c r="I110" s="11">
        <v>1.06</v>
      </c>
      <c r="J110" s="11"/>
      <c r="K110" s="11"/>
      <c r="L110" s="11"/>
      <c r="M110" s="11"/>
      <c r="N110" s="11"/>
      <c r="O110" s="11"/>
      <c r="P110" s="11"/>
      <c r="Q110" s="11"/>
      <c r="R110" s="11"/>
      <c r="S110" s="11"/>
    </row>
    <row r="111" spans="2:19">
      <c r="B111" s="11">
        <f t="shared" si="5"/>
        <v>98</v>
      </c>
      <c r="C111" s="14" t="s">
        <v>99</v>
      </c>
      <c r="D111" s="11" t="s">
        <v>130</v>
      </c>
      <c r="E111" s="14">
        <v>63</v>
      </c>
      <c r="F111" s="11">
        <v>79</v>
      </c>
      <c r="G111" s="14">
        <v>72.3</v>
      </c>
      <c r="H111" s="11">
        <v>0.36</v>
      </c>
      <c r="I111" s="11">
        <v>1.06</v>
      </c>
      <c r="J111" s="11"/>
      <c r="K111" s="11"/>
      <c r="L111" s="11"/>
      <c r="M111" s="11"/>
      <c r="N111" s="11"/>
      <c r="O111" s="11"/>
      <c r="P111" s="11"/>
      <c r="Q111" s="11"/>
      <c r="R111" s="11"/>
      <c r="S111" s="11"/>
    </row>
    <row r="112" spans="2:19">
      <c r="B112" s="11">
        <f t="shared" si="5"/>
        <v>99</v>
      </c>
      <c r="C112" s="14" t="s">
        <v>131</v>
      </c>
      <c r="D112" s="11" t="s">
        <v>132</v>
      </c>
      <c r="E112" s="14">
        <v>63</v>
      </c>
      <c r="F112" s="11">
        <v>121</v>
      </c>
      <c r="G112" s="14">
        <v>133</v>
      </c>
      <c r="H112" s="11">
        <v>0.36</v>
      </c>
      <c r="I112" s="11">
        <v>1.06</v>
      </c>
      <c r="J112" s="11"/>
      <c r="K112" s="11" t="s">
        <v>56</v>
      </c>
      <c r="L112" s="11">
        <f>+G112</f>
        <v>133</v>
      </c>
      <c r="M112" s="11">
        <v>0.36</v>
      </c>
      <c r="N112" s="11">
        <f>+L112*M112</f>
        <v>47.879999999999995</v>
      </c>
      <c r="O112" s="11">
        <v>133</v>
      </c>
      <c r="P112" s="11">
        <v>0.36</v>
      </c>
      <c r="Q112" s="11">
        <v>47.879999999999995</v>
      </c>
      <c r="R112" s="11"/>
      <c r="S112" s="11"/>
    </row>
    <row r="113" spans="2:19">
      <c r="B113" s="11">
        <f t="shared" si="5"/>
        <v>100</v>
      </c>
      <c r="C113" s="14" t="s">
        <v>132</v>
      </c>
      <c r="D113" s="11" t="s">
        <v>133</v>
      </c>
      <c r="E113" s="14">
        <v>63</v>
      </c>
      <c r="F113" s="11">
        <v>64</v>
      </c>
      <c r="G113" s="14">
        <v>102.3</v>
      </c>
      <c r="H113" s="11">
        <v>0.36</v>
      </c>
      <c r="I113" s="11">
        <v>1.06</v>
      </c>
      <c r="J113" s="11"/>
      <c r="K113" s="11"/>
      <c r="L113" s="11"/>
      <c r="M113" s="11"/>
      <c r="N113" s="11"/>
      <c r="O113" s="11"/>
      <c r="P113" s="11"/>
      <c r="Q113" s="11"/>
      <c r="R113" s="11"/>
      <c r="S113" s="11"/>
    </row>
    <row r="114" spans="2:19">
      <c r="B114" s="11">
        <f t="shared" si="5"/>
        <v>101</v>
      </c>
      <c r="C114" s="14" t="s">
        <v>133</v>
      </c>
      <c r="D114" s="11" t="s">
        <v>134</v>
      </c>
      <c r="E114" s="14">
        <v>63</v>
      </c>
      <c r="F114" s="11"/>
      <c r="G114" s="14">
        <v>23.2</v>
      </c>
      <c r="H114" s="11">
        <v>0.36</v>
      </c>
      <c r="I114" s="11">
        <v>1.06</v>
      </c>
      <c r="J114" s="11"/>
      <c r="K114" s="11"/>
      <c r="L114" s="11"/>
      <c r="M114" s="11"/>
      <c r="N114" s="11"/>
      <c r="O114" s="11"/>
      <c r="P114" s="11"/>
      <c r="Q114" s="11"/>
      <c r="R114" s="11"/>
      <c r="S114" s="11"/>
    </row>
    <row r="115" spans="2:19">
      <c r="B115" s="11">
        <f t="shared" si="5"/>
        <v>102</v>
      </c>
      <c r="C115" s="14" t="s">
        <v>132</v>
      </c>
      <c r="D115" s="11" t="s">
        <v>135</v>
      </c>
      <c r="E115" s="14">
        <v>63</v>
      </c>
      <c r="F115" s="11"/>
      <c r="G115" s="14">
        <v>76.5</v>
      </c>
      <c r="H115" s="11">
        <v>0.36</v>
      </c>
      <c r="I115" s="11">
        <v>1.06</v>
      </c>
      <c r="J115" s="11"/>
      <c r="K115" s="11"/>
      <c r="L115" s="11"/>
      <c r="M115" s="11"/>
      <c r="N115" s="11"/>
      <c r="O115" s="11"/>
      <c r="P115" s="11"/>
      <c r="Q115" s="11"/>
      <c r="R115" s="11"/>
      <c r="S115" s="11"/>
    </row>
    <row r="116" spans="2:19">
      <c r="B116" s="11">
        <f t="shared" si="5"/>
        <v>103</v>
      </c>
      <c r="C116" s="14" t="s">
        <v>136</v>
      </c>
      <c r="D116" s="11" t="s">
        <v>137</v>
      </c>
      <c r="E116" s="14">
        <v>63</v>
      </c>
      <c r="F116" s="11"/>
      <c r="G116" s="14">
        <v>37.200000000000003</v>
      </c>
      <c r="H116" s="11">
        <v>0.36</v>
      </c>
      <c r="I116" s="11">
        <v>1.06</v>
      </c>
      <c r="J116" s="11"/>
      <c r="K116" s="11"/>
      <c r="L116" s="11"/>
      <c r="M116" s="11"/>
      <c r="N116" s="11"/>
      <c r="O116" s="11"/>
      <c r="P116" s="11"/>
      <c r="Q116" s="11"/>
      <c r="R116" s="11"/>
      <c r="S116" s="11"/>
    </row>
    <row r="117" spans="2:19">
      <c r="B117" s="11">
        <f t="shared" si="5"/>
        <v>104</v>
      </c>
      <c r="C117" s="14" t="s">
        <v>138</v>
      </c>
      <c r="D117" s="11" t="s">
        <v>139</v>
      </c>
      <c r="E117" s="14">
        <v>63</v>
      </c>
      <c r="F117" s="11"/>
      <c r="G117" s="14">
        <v>157.19999999999999</v>
      </c>
      <c r="H117" s="11">
        <v>0.36</v>
      </c>
      <c r="I117" s="11">
        <v>1.06</v>
      </c>
      <c r="J117" s="11"/>
      <c r="K117" s="11"/>
      <c r="L117" s="11"/>
      <c r="M117" s="11"/>
      <c r="N117" s="11"/>
      <c r="O117" s="11"/>
      <c r="P117" s="11"/>
      <c r="Q117" s="11"/>
      <c r="R117" s="11"/>
      <c r="S117" s="11"/>
    </row>
    <row r="118" spans="2:19">
      <c r="B118" s="11">
        <f t="shared" si="5"/>
        <v>105</v>
      </c>
      <c r="C118" s="14" t="s">
        <v>140</v>
      </c>
      <c r="D118" s="11" t="s">
        <v>141</v>
      </c>
      <c r="E118" s="14">
        <v>63</v>
      </c>
      <c r="F118" s="11">
        <v>105</v>
      </c>
      <c r="G118" s="14">
        <v>98.2</v>
      </c>
      <c r="H118" s="11">
        <v>0.36</v>
      </c>
      <c r="I118" s="11">
        <v>1.06</v>
      </c>
      <c r="J118" s="11"/>
      <c r="K118" s="11"/>
      <c r="L118" s="11"/>
      <c r="M118" s="11"/>
      <c r="N118" s="11"/>
      <c r="O118" s="11"/>
      <c r="P118" s="11"/>
      <c r="Q118" s="11"/>
      <c r="R118" s="11"/>
      <c r="S118" s="11"/>
    </row>
    <row r="119" spans="2:19">
      <c r="B119" s="11">
        <f t="shared" si="5"/>
        <v>106</v>
      </c>
      <c r="C119" s="14" t="s">
        <v>141</v>
      </c>
      <c r="D119" s="11" t="s">
        <v>142</v>
      </c>
      <c r="E119" s="14">
        <v>63</v>
      </c>
      <c r="F119" s="11"/>
      <c r="G119" s="14">
        <v>82.3</v>
      </c>
      <c r="H119" s="11">
        <v>0.36</v>
      </c>
      <c r="I119" s="11">
        <v>1.06</v>
      </c>
      <c r="J119" s="11"/>
      <c r="K119" s="11"/>
      <c r="L119" s="11"/>
      <c r="M119" s="11"/>
      <c r="N119" s="11"/>
      <c r="O119" s="11"/>
      <c r="P119" s="11"/>
      <c r="Q119" s="11"/>
      <c r="R119" s="11"/>
      <c r="S119" s="11"/>
    </row>
    <row r="120" spans="2:19">
      <c r="B120" s="11">
        <f t="shared" si="5"/>
        <v>107</v>
      </c>
      <c r="C120" s="14" t="s">
        <v>142</v>
      </c>
      <c r="D120" s="11" t="s">
        <v>143</v>
      </c>
      <c r="E120" s="14">
        <v>63</v>
      </c>
      <c r="F120" s="11"/>
      <c r="G120" s="14">
        <v>78</v>
      </c>
      <c r="H120" s="11">
        <v>0.36</v>
      </c>
      <c r="I120" s="11">
        <v>1.06</v>
      </c>
      <c r="J120" s="11"/>
      <c r="K120" s="11"/>
      <c r="L120" s="11"/>
      <c r="M120" s="11"/>
      <c r="N120" s="11"/>
      <c r="O120" s="11"/>
      <c r="P120" s="11"/>
      <c r="Q120" s="11"/>
      <c r="R120" s="11"/>
      <c r="S120" s="11"/>
    </row>
    <row r="121" spans="2:19">
      <c r="B121" s="11">
        <f t="shared" si="5"/>
        <v>108</v>
      </c>
      <c r="C121" s="14" t="s">
        <v>142</v>
      </c>
      <c r="D121" s="11" t="s">
        <v>144</v>
      </c>
      <c r="E121" s="14">
        <v>63</v>
      </c>
      <c r="F121" s="11"/>
      <c r="G121" s="14">
        <v>73.2</v>
      </c>
      <c r="H121" s="11">
        <v>0.36</v>
      </c>
      <c r="I121" s="11">
        <v>1.06</v>
      </c>
      <c r="J121" s="11"/>
      <c r="K121" s="11"/>
      <c r="L121" s="11"/>
      <c r="M121" s="11"/>
      <c r="N121" s="11"/>
      <c r="O121" s="11"/>
      <c r="P121" s="11"/>
      <c r="Q121" s="11"/>
      <c r="R121" s="11"/>
      <c r="S121" s="11"/>
    </row>
    <row r="122" spans="2:19">
      <c r="B122" s="11">
        <f t="shared" si="5"/>
        <v>109</v>
      </c>
      <c r="C122" s="14" t="s">
        <v>141</v>
      </c>
      <c r="D122" s="11" t="s">
        <v>145</v>
      </c>
      <c r="E122" s="14">
        <v>63</v>
      </c>
      <c r="F122" s="11"/>
      <c r="G122" s="14">
        <v>45</v>
      </c>
      <c r="H122" s="11">
        <v>0.36</v>
      </c>
      <c r="I122" s="11">
        <v>1.06</v>
      </c>
      <c r="J122" s="11"/>
      <c r="K122" s="11"/>
      <c r="L122" s="11"/>
      <c r="M122" s="11"/>
      <c r="N122" s="11"/>
      <c r="O122" s="11"/>
      <c r="P122" s="11"/>
      <c r="Q122" s="11"/>
      <c r="R122" s="11"/>
      <c r="S122" s="11"/>
    </row>
    <row r="123" spans="2:19">
      <c r="B123" s="11">
        <f t="shared" si="5"/>
        <v>110</v>
      </c>
      <c r="C123" s="14" t="s">
        <v>146</v>
      </c>
      <c r="D123" s="11" t="s">
        <v>147</v>
      </c>
      <c r="E123" s="14">
        <v>63</v>
      </c>
      <c r="F123" s="11"/>
      <c r="G123" s="14">
        <v>69.3</v>
      </c>
      <c r="H123" s="11">
        <v>0.36</v>
      </c>
      <c r="I123" s="11">
        <v>1.06</v>
      </c>
      <c r="J123" s="11"/>
      <c r="K123" s="11"/>
      <c r="L123" s="11"/>
      <c r="M123" s="11"/>
      <c r="N123" s="11"/>
      <c r="O123" s="11"/>
      <c r="P123" s="11"/>
      <c r="Q123" s="11"/>
      <c r="R123" s="11"/>
      <c r="S123" s="11"/>
    </row>
    <row r="124" spans="2:19">
      <c r="B124" s="11">
        <f t="shared" si="5"/>
        <v>111</v>
      </c>
      <c r="C124" s="14" t="s">
        <v>148</v>
      </c>
      <c r="D124" s="11" t="s">
        <v>149</v>
      </c>
      <c r="E124" s="14">
        <v>63</v>
      </c>
      <c r="F124" s="11">
        <v>126</v>
      </c>
      <c r="G124" s="14">
        <v>125.1</v>
      </c>
      <c r="H124" s="11">
        <v>0.36</v>
      </c>
      <c r="I124" s="11">
        <v>1.06</v>
      </c>
      <c r="J124" s="11"/>
      <c r="K124" s="11"/>
      <c r="L124" s="11"/>
      <c r="M124" s="11"/>
      <c r="N124" s="11"/>
      <c r="O124" s="11"/>
      <c r="P124" s="11"/>
      <c r="Q124" s="11"/>
      <c r="R124" s="11"/>
      <c r="S124" s="11"/>
    </row>
    <row r="125" spans="2:19">
      <c r="B125" s="11">
        <f t="shared" si="5"/>
        <v>112</v>
      </c>
      <c r="C125" s="14" t="s">
        <v>148</v>
      </c>
      <c r="D125" s="11" t="s">
        <v>149</v>
      </c>
      <c r="E125" s="14">
        <v>63</v>
      </c>
      <c r="F125" s="11"/>
      <c r="G125" s="14">
        <v>5</v>
      </c>
      <c r="H125" s="11">
        <v>0.36</v>
      </c>
      <c r="I125" s="11">
        <v>1.06</v>
      </c>
      <c r="J125" s="11"/>
      <c r="K125" s="11" t="s">
        <v>40</v>
      </c>
      <c r="L125" s="11">
        <f>+G125</f>
        <v>5</v>
      </c>
      <c r="M125" s="11">
        <v>0.36</v>
      </c>
      <c r="N125" s="11">
        <f>+L125*M125</f>
        <v>1.7999999999999998</v>
      </c>
      <c r="O125" s="11">
        <v>5</v>
      </c>
      <c r="P125" s="11">
        <v>0.36</v>
      </c>
      <c r="Q125" s="11">
        <v>1.7999999999999998</v>
      </c>
      <c r="R125" s="11"/>
      <c r="S125" s="11"/>
    </row>
    <row r="126" spans="2:19">
      <c r="B126" s="11">
        <f t="shared" si="5"/>
        <v>113</v>
      </c>
      <c r="C126" s="14" t="s">
        <v>149</v>
      </c>
      <c r="D126" s="11" t="s">
        <v>150</v>
      </c>
      <c r="E126" s="14">
        <v>63</v>
      </c>
      <c r="F126" s="11">
        <v>167</v>
      </c>
      <c r="G126" s="14">
        <v>148.80000000000001</v>
      </c>
      <c r="H126" s="11">
        <v>0.36</v>
      </c>
      <c r="I126" s="11">
        <v>1.06</v>
      </c>
      <c r="J126" s="11"/>
      <c r="K126" s="11" t="s">
        <v>56</v>
      </c>
      <c r="L126" s="11">
        <f>+G126</f>
        <v>148.80000000000001</v>
      </c>
      <c r="M126" s="11">
        <v>0.36</v>
      </c>
      <c r="N126" s="11">
        <f>+L126*M126</f>
        <v>53.568000000000005</v>
      </c>
      <c r="O126" s="11">
        <v>148.80000000000001</v>
      </c>
      <c r="P126" s="11">
        <v>0.36</v>
      </c>
      <c r="Q126" s="11">
        <v>53.568000000000005</v>
      </c>
      <c r="R126" s="11"/>
      <c r="S126" s="11"/>
    </row>
    <row r="127" spans="2:19">
      <c r="B127" s="11">
        <f t="shared" si="5"/>
        <v>114</v>
      </c>
      <c r="C127" s="14" t="s">
        <v>149</v>
      </c>
      <c r="D127" s="11" t="s">
        <v>151</v>
      </c>
      <c r="E127" s="14">
        <v>63</v>
      </c>
      <c r="F127" s="11"/>
      <c r="G127" s="14">
        <v>248.6</v>
      </c>
      <c r="H127" s="11">
        <v>0.36</v>
      </c>
      <c r="I127" s="11">
        <v>1.06</v>
      </c>
      <c r="J127" s="11"/>
      <c r="K127" s="11"/>
      <c r="L127" s="11"/>
      <c r="M127" s="11"/>
      <c r="N127" s="11"/>
      <c r="O127" s="11"/>
      <c r="P127" s="11"/>
      <c r="Q127" s="11"/>
      <c r="R127" s="11"/>
      <c r="S127" s="11"/>
    </row>
    <row r="128" spans="2:19">
      <c r="B128" s="11">
        <f t="shared" si="5"/>
        <v>115</v>
      </c>
      <c r="C128" s="14" t="s">
        <v>151</v>
      </c>
      <c r="D128" s="11" t="s">
        <v>152</v>
      </c>
      <c r="E128" s="14">
        <v>63</v>
      </c>
      <c r="F128" s="11"/>
      <c r="G128" s="14">
        <v>15</v>
      </c>
      <c r="H128" s="11">
        <v>0.36</v>
      </c>
      <c r="I128" s="11">
        <v>1.06</v>
      </c>
      <c r="J128" s="11"/>
      <c r="K128" s="11" t="s">
        <v>56</v>
      </c>
      <c r="L128" s="11">
        <f>+G128</f>
        <v>15</v>
      </c>
      <c r="M128" s="11">
        <v>0.36</v>
      </c>
      <c r="N128" s="11">
        <f>+L128*M128</f>
        <v>5.3999999999999995</v>
      </c>
      <c r="O128" s="11">
        <v>15</v>
      </c>
      <c r="P128" s="11">
        <v>0.36</v>
      </c>
      <c r="Q128" s="11">
        <v>5.3999999999999995</v>
      </c>
      <c r="R128" s="11"/>
      <c r="S128" s="11"/>
    </row>
    <row r="129" spans="2:19">
      <c r="B129" s="11">
        <f t="shared" si="5"/>
        <v>116</v>
      </c>
      <c r="C129" s="14" t="s">
        <v>152</v>
      </c>
      <c r="D129" s="11" t="s">
        <v>153</v>
      </c>
      <c r="E129" s="14">
        <v>63</v>
      </c>
      <c r="F129" s="11"/>
      <c r="G129" s="14">
        <v>162.30000000000001</v>
      </c>
      <c r="H129" s="11">
        <v>0.36</v>
      </c>
      <c r="I129" s="11">
        <v>1.06</v>
      </c>
      <c r="J129" s="11"/>
      <c r="K129" s="11"/>
      <c r="L129" s="11"/>
      <c r="M129" s="11"/>
      <c r="N129" s="11"/>
      <c r="O129" s="11"/>
      <c r="P129" s="11"/>
      <c r="Q129" s="11"/>
      <c r="R129" s="11"/>
      <c r="S129" s="11"/>
    </row>
    <row r="130" spans="2:19">
      <c r="B130" s="11">
        <f t="shared" si="5"/>
        <v>117</v>
      </c>
      <c r="C130" s="14" t="s">
        <v>154</v>
      </c>
      <c r="D130" s="11" t="s">
        <v>155</v>
      </c>
      <c r="E130" s="14">
        <v>63</v>
      </c>
      <c r="F130" s="11"/>
      <c r="G130" s="14">
        <v>65</v>
      </c>
      <c r="H130" s="11">
        <v>0.36</v>
      </c>
      <c r="I130" s="11">
        <v>1.06</v>
      </c>
      <c r="J130" s="11"/>
      <c r="K130" s="11"/>
      <c r="L130" s="11"/>
      <c r="M130" s="11"/>
      <c r="N130" s="11"/>
      <c r="O130" s="11"/>
      <c r="P130" s="11"/>
      <c r="Q130" s="11"/>
      <c r="R130" s="11"/>
      <c r="S130" s="11"/>
    </row>
    <row r="131" spans="2:19">
      <c r="B131" s="11">
        <f t="shared" si="5"/>
        <v>118</v>
      </c>
      <c r="C131" s="14" t="s">
        <v>156</v>
      </c>
      <c r="D131" s="11" t="s">
        <v>157</v>
      </c>
      <c r="E131" s="14">
        <v>63</v>
      </c>
      <c r="F131" s="11"/>
      <c r="G131" s="14">
        <v>47.7</v>
      </c>
      <c r="H131" s="11">
        <v>0.36</v>
      </c>
      <c r="I131" s="11">
        <v>1.06</v>
      </c>
      <c r="J131" s="11"/>
      <c r="K131" s="11"/>
      <c r="L131" s="11"/>
      <c r="M131" s="11"/>
      <c r="N131" s="11"/>
      <c r="O131" s="11"/>
      <c r="P131" s="11"/>
      <c r="Q131" s="11"/>
      <c r="R131" s="11"/>
      <c r="S131" s="11"/>
    </row>
    <row r="132" spans="2:19">
      <c r="B132" s="11">
        <f t="shared" si="5"/>
        <v>119</v>
      </c>
      <c r="C132" s="14" t="s">
        <v>158</v>
      </c>
      <c r="D132" s="11" t="s">
        <v>159</v>
      </c>
      <c r="E132" s="14">
        <v>63</v>
      </c>
      <c r="F132" s="11"/>
      <c r="G132" s="14">
        <v>30.3</v>
      </c>
      <c r="H132" s="11">
        <v>0.36</v>
      </c>
      <c r="I132" s="11">
        <v>1.06</v>
      </c>
      <c r="J132" s="11"/>
      <c r="K132" s="11"/>
      <c r="L132" s="11"/>
      <c r="M132" s="11"/>
      <c r="N132" s="11"/>
      <c r="O132" s="11"/>
      <c r="P132" s="11"/>
      <c r="Q132" s="11"/>
      <c r="R132" s="11"/>
      <c r="S132" s="11"/>
    </row>
    <row r="133" spans="2:19">
      <c r="B133" s="11">
        <f t="shared" si="5"/>
        <v>120</v>
      </c>
      <c r="C133" s="14" t="s">
        <v>158</v>
      </c>
      <c r="D133" s="11" t="s">
        <v>159</v>
      </c>
      <c r="E133" s="14">
        <v>63</v>
      </c>
      <c r="F133" s="11"/>
      <c r="G133" s="14">
        <v>46.4</v>
      </c>
      <c r="H133" s="11">
        <v>0.36</v>
      </c>
      <c r="I133" s="11">
        <v>1.06</v>
      </c>
      <c r="J133" s="11"/>
      <c r="K133" s="11"/>
      <c r="L133" s="11"/>
      <c r="M133" s="11"/>
      <c r="N133" s="11"/>
      <c r="O133" s="11"/>
      <c r="P133" s="11"/>
      <c r="Q133" s="11"/>
      <c r="R133" s="11"/>
      <c r="S133" s="11"/>
    </row>
    <row r="134" spans="2:19">
      <c r="B134" s="11">
        <f t="shared" si="5"/>
        <v>121</v>
      </c>
      <c r="C134" s="14" t="s">
        <v>151</v>
      </c>
      <c r="D134" s="11" t="s">
        <v>158</v>
      </c>
      <c r="E134" s="14">
        <v>63</v>
      </c>
      <c r="F134" s="11"/>
      <c r="G134" s="14">
        <v>51</v>
      </c>
      <c r="H134" s="11">
        <v>0.36</v>
      </c>
      <c r="I134" s="11">
        <v>1.06</v>
      </c>
      <c r="J134" s="11"/>
      <c r="K134" s="11" t="s">
        <v>56</v>
      </c>
      <c r="L134" s="11">
        <f>+G134</f>
        <v>51</v>
      </c>
      <c r="M134" s="11">
        <v>0.36</v>
      </c>
      <c r="N134" s="11">
        <f>+L134*M134</f>
        <v>18.36</v>
      </c>
      <c r="O134" s="11">
        <v>51</v>
      </c>
      <c r="P134" s="11">
        <v>0.36</v>
      </c>
      <c r="Q134" s="11">
        <v>18.36</v>
      </c>
      <c r="R134" s="11"/>
      <c r="S134" s="11"/>
    </row>
    <row r="135" spans="2:19">
      <c r="B135" s="11">
        <f t="shared" si="5"/>
        <v>122</v>
      </c>
      <c r="C135" s="14" t="s">
        <v>158</v>
      </c>
      <c r="D135" s="11" t="s">
        <v>160</v>
      </c>
      <c r="E135" s="14">
        <v>63</v>
      </c>
      <c r="F135" s="11"/>
      <c r="G135" s="14">
        <v>33.299999999999997</v>
      </c>
      <c r="H135" s="11">
        <v>0.36</v>
      </c>
      <c r="I135" s="11">
        <v>1.06</v>
      </c>
      <c r="J135" s="11"/>
      <c r="K135" s="11" t="s">
        <v>56</v>
      </c>
      <c r="L135" s="11">
        <f>+G135</f>
        <v>33.299999999999997</v>
      </c>
      <c r="M135" s="11">
        <v>0.36</v>
      </c>
      <c r="N135" s="11">
        <f>+L135*M135</f>
        <v>11.987999999999998</v>
      </c>
      <c r="O135" s="11">
        <v>33.299999999999997</v>
      </c>
      <c r="P135" s="11">
        <v>0.36</v>
      </c>
      <c r="Q135" s="11">
        <v>11.987999999999998</v>
      </c>
      <c r="R135" s="11"/>
      <c r="S135" s="11"/>
    </row>
    <row r="136" spans="2:19">
      <c r="B136" s="11">
        <f t="shared" si="5"/>
        <v>123</v>
      </c>
      <c r="C136" s="14" t="s">
        <v>161</v>
      </c>
      <c r="D136" s="11" t="s">
        <v>162</v>
      </c>
      <c r="E136" s="14">
        <v>63</v>
      </c>
      <c r="F136" s="11"/>
      <c r="G136" s="14">
        <v>35</v>
      </c>
      <c r="H136" s="11">
        <v>0.36</v>
      </c>
      <c r="I136" s="11">
        <v>1.06</v>
      </c>
      <c r="J136" s="11"/>
      <c r="K136" s="11"/>
      <c r="L136" s="11"/>
      <c r="M136" s="11"/>
      <c r="N136" s="11"/>
      <c r="O136" s="11"/>
      <c r="P136" s="11"/>
      <c r="Q136" s="11"/>
      <c r="R136" s="11"/>
      <c r="S136" s="11"/>
    </row>
    <row r="137" spans="2:19">
      <c r="B137" s="11">
        <f t="shared" si="5"/>
        <v>124</v>
      </c>
      <c r="C137" s="14" t="s">
        <v>160</v>
      </c>
      <c r="D137" s="11" t="s">
        <v>163</v>
      </c>
      <c r="E137" s="14">
        <v>63</v>
      </c>
      <c r="F137" s="11"/>
      <c r="G137" s="14">
        <v>29</v>
      </c>
      <c r="H137" s="11">
        <v>0.36</v>
      </c>
      <c r="I137" s="11">
        <v>1.06</v>
      </c>
      <c r="J137" s="11"/>
      <c r="K137" s="11" t="s">
        <v>56</v>
      </c>
      <c r="L137" s="11">
        <f>+G137</f>
        <v>29</v>
      </c>
      <c r="M137" s="11">
        <v>0.36</v>
      </c>
      <c r="N137" s="11">
        <f>+L137*M137</f>
        <v>10.44</v>
      </c>
      <c r="O137" s="11">
        <v>29</v>
      </c>
      <c r="P137" s="11">
        <v>0.36</v>
      </c>
      <c r="Q137" s="11">
        <v>10.44</v>
      </c>
      <c r="R137" s="11"/>
      <c r="S137" s="11"/>
    </row>
    <row r="138" spans="2:19">
      <c r="B138" s="11">
        <f t="shared" si="5"/>
        <v>125</v>
      </c>
      <c r="C138" s="14" t="s">
        <v>163</v>
      </c>
      <c r="D138" s="11" t="s">
        <v>164</v>
      </c>
      <c r="E138" s="14">
        <v>63</v>
      </c>
      <c r="F138" s="11"/>
      <c r="G138" s="14">
        <v>16</v>
      </c>
      <c r="H138" s="11">
        <v>0.36</v>
      </c>
      <c r="I138" s="11">
        <v>1.06</v>
      </c>
      <c r="J138" s="11"/>
      <c r="K138" s="11"/>
      <c r="L138" s="11"/>
      <c r="M138" s="11"/>
      <c r="N138" s="11"/>
      <c r="O138" s="11"/>
      <c r="P138" s="11"/>
      <c r="Q138" s="11"/>
      <c r="R138" s="11"/>
      <c r="S138" s="11"/>
    </row>
    <row r="139" spans="2:19">
      <c r="B139" s="11">
        <f t="shared" si="5"/>
        <v>126</v>
      </c>
      <c r="C139" s="14" t="s">
        <v>163</v>
      </c>
      <c r="D139" s="11" t="s">
        <v>165</v>
      </c>
      <c r="E139" s="14">
        <v>63</v>
      </c>
      <c r="F139" s="11"/>
      <c r="G139" s="14">
        <v>21.3</v>
      </c>
      <c r="H139" s="11">
        <v>0.36</v>
      </c>
      <c r="I139" s="11">
        <v>1.06</v>
      </c>
      <c r="J139" s="11"/>
      <c r="K139" s="11" t="s">
        <v>56</v>
      </c>
      <c r="L139" s="11">
        <f>+G139</f>
        <v>21.3</v>
      </c>
      <c r="M139" s="11">
        <v>0.36</v>
      </c>
      <c r="N139" s="11">
        <f>+L139*M139</f>
        <v>7.6680000000000001</v>
      </c>
      <c r="O139" s="11">
        <v>21.3</v>
      </c>
      <c r="P139" s="11">
        <v>0.36</v>
      </c>
      <c r="Q139" s="11">
        <v>7.6680000000000001</v>
      </c>
      <c r="R139" s="11"/>
      <c r="S139" s="11"/>
    </row>
    <row r="140" spans="2:19">
      <c r="B140" s="11">
        <f t="shared" si="5"/>
        <v>127</v>
      </c>
      <c r="C140" s="14" t="s">
        <v>163</v>
      </c>
      <c r="D140" s="11" t="s">
        <v>166</v>
      </c>
      <c r="E140" s="14">
        <v>63</v>
      </c>
      <c r="F140" s="11"/>
      <c r="G140" s="14">
        <v>46.6</v>
      </c>
      <c r="H140" s="11">
        <v>0.36</v>
      </c>
      <c r="I140" s="11">
        <v>1.06</v>
      </c>
      <c r="J140" s="11"/>
      <c r="K140" s="11" t="s">
        <v>56</v>
      </c>
      <c r="L140" s="11">
        <f t="shared" ref="L140:L141" si="6">+G140</f>
        <v>46.6</v>
      </c>
      <c r="M140" s="11">
        <v>0.36</v>
      </c>
      <c r="N140" s="11">
        <f>+L140*M140</f>
        <v>16.776</v>
      </c>
      <c r="O140" s="11">
        <v>46.6</v>
      </c>
      <c r="P140" s="11">
        <v>0.36</v>
      </c>
      <c r="Q140" s="11">
        <v>16.776</v>
      </c>
      <c r="R140" s="11"/>
      <c r="S140" s="11"/>
    </row>
    <row r="141" spans="2:19">
      <c r="B141" s="11">
        <f t="shared" si="5"/>
        <v>128</v>
      </c>
      <c r="C141" s="14" t="s">
        <v>167</v>
      </c>
      <c r="D141" s="11" t="s">
        <v>160</v>
      </c>
      <c r="E141" s="14">
        <v>63</v>
      </c>
      <c r="F141" s="11"/>
      <c r="G141" s="14">
        <v>56.3</v>
      </c>
      <c r="H141" s="11">
        <v>0.36</v>
      </c>
      <c r="I141" s="11">
        <v>1.06</v>
      </c>
      <c r="J141" s="11"/>
      <c r="K141" s="11" t="s">
        <v>56</v>
      </c>
      <c r="L141" s="11">
        <f t="shared" si="6"/>
        <v>56.3</v>
      </c>
      <c r="M141" s="11">
        <v>0.36</v>
      </c>
      <c r="N141" s="11">
        <f>+L141*M141</f>
        <v>20.267999999999997</v>
      </c>
      <c r="O141" s="11">
        <v>56.3</v>
      </c>
      <c r="P141" s="11">
        <v>0.36</v>
      </c>
      <c r="Q141" s="11">
        <v>20.267999999999997</v>
      </c>
      <c r="R141" s="11"/>
      <c r="S141" s="11"/>
    </row>
    <row r="142" spans="2:19">
      <c r="B142" s="11">
        <f t="shared" si="5"/>
        <v>129</v>
      </c>
      <c r="C142" s="14" t="s">
        <v>168</v>
      </c>
      <c r="D142" s="11" t="s">
        <v>169</v>
      </c>
      <c r="E142" s="14">
        <v>63</v>
      </c>
      <c r="F142" s="11"/>
      <c r="G142" s="14">
        <v>30.1</v>
      </c>
      <c r="H142" s="11">
        <v>0.36</v>
      </c>
      <c r="I142" s="11">
        <v>1.06</v>
      </c>
      <c r="J142" s="11"/>
      <c r="K142" s="11"/>
      <c r="L142" s="11"/>
      <c r="M142" s="11"/>
      <c r="N142" s="11"/>
      <c r="O142" s="11"/>
      <c r="P142" s="11"/>
      <c r="Q142" s="11"/>
      <c r="R142" s="11"/>
      <c r="S142" s="11"/>
    </row>
    <row r="143" spans="2:19">
      <c r="B143" s="11">
        <f t="shared" si="5"/>
        <v>130</v>
      </c>
      <c r="C143" s="14" t="s">
        <v>167</v>
      </c>
      <c r="D143" s="11" t="s">
        <v>170</v>
      </c>
      <c r="E143" s="14">
        <v>63</v>
      </c>
      <c r="F143" s="11"/>
      <c r="G143" s="14">
        <v>41</v>
      </c>
      <c r="H143" s="11">
        <v>0.36</v>
      </c>
      <c r="I143" s="11">
        <v>1.06</v>
      </c>
      <c r="J143" s="11"/>
      <c r="K143" s="11"/>
      <c r="L143" s="11"/>
      <c r="M143" s="11"/>
      <c r="N143" s="11"/>
      <c r="O143" s="11"/>
      <c r="P143" s="11"/>
      <c r="Q143" s="11"/>
      <c r="R143" s="11"/>
      <c r="S143" s="11"/>
    </row>
    <row r="144" spans="2:19">
      <c r="B144" s="11">
        <f t="shared" ref="B144:B190" si="7">1+B143</f>
        <v>131</v>
      </c>
      <c r="C144" s="14" t="s">
        <v>170</v>
      </c>
      <c r="D144" s="11" t="s">
        <v>148</v>
      </c>
      <c r="E144" s="14">
        <v>63</v>
      </c>
      <c r="F144" s="11"/>
      <c r="G144" s="14">
        <v>118.3</v>
      </c>
      <c r="H144" s="11">
        <v>0.36</v>
      </c>
      <c r="I144" s="11">
        <v>1.06</v>
      </c>
      <c r="J144" s="11"/>
      <c r="K144" s="11"/>
      <c r="L144" s="11"/>
      <c r="M144" s="11"/>
      <c r="N144" s="11"/>
      <c r="O144" s="11"/>
      <c r="P144" s="11"/>
      <c r="Q144" s="11"/>
      <c r="R144" s="11"/>
      <c r="S144" s="11"/>
    </row>
    <row r="145" spans="2:19">
      <c r="B145" s="11">
        <f t="shared" si="7"/>
        <v>132</v>
      </c>
      <c r="C145" s="14" t="s">
        <v>170</v>
      </c>
      <c r="D145" s="11" t="s">
        <v>148</v>
      </c>
      <c r="E145" s="14">
        <v>63</v>
      </c>
      <c r="F145" s="11"/>
      <c r="G145" s="14">
        <v>5</v>
      </c>
      <c r="H145" s="11">
        <v>0.36</v>
      </c>
      <c r="I145" s="11">
        <v>1.06</v>
      </c>
      <c r="J145" s="11"/>
      <c r="K145" s="11" t="s">
        <v>40</v>
      </c>
      <c r="L145" s="11">
        <f>+G145</f>
        <v>5</v>
      </c>
      <c r="M145" s="11">
        <v>0.36</v>
      </c>
      <c r="N145" s="11">
        <f>+L145*M145</f>
        <v>1.7999999999999998</v>
      </c>
      <c r="O145" s="11">
        <v>5</v>
      </c>
      <c r="P145" s="11">
        <v>0.36</v>
      </c>
      <c r="Q145" s="11">
        <v>1.7999999999999998</v>
      </c>
      <c r="R145" s="11"/>
      <c r="S145" s="11"/>
    </row>
    <row r="146" spans="2:19">
      <c r="B146" s="11">
        <f t="shared" si="7"/>
        <v>133</v>
      </c>
      <c r="C146" s="14" t="s">
        <v>171</v>
      </c>
      <c r="D146" s="11" t="s">
        <v>172</v>
      </c>
      <c r="E146" s="14">
        <v>63</v>
      </c>
      <c r="F146" s="11"/>
      <c r="G146" s="14">
        <v>75</v>
      </c>
      <c r="H146" s="11">
        <v>0.36</v>
      </c>
      <c r="I146" s="11">
        <v>1.06</v>
      </c>
      <c r="J146" s="11"/>
      <c r="K146" s="11"/>
      <c r="L146" s="11"/>
      <c r="M146" s="11"/>
      <c r="N146" s="11"/>
      <c r="O146" s="11"/>
      <c r="P146" s="11"/>
      <c r="Q146" s="11"/>
      <c r="R146" s="11"/>
      <c r="S146" s="11"/>
    </row>
    <row r="147" spans="2:19">
      <c r="B147" s="11">
        <f t="shared" si="7"/>
        <v>134</v>
      </c>
      <c r="C147" s="14" t="s">
        <v>173</v>
      </c>
      <c r="D147" s="11" t="s">
        <v>174</v>
      </c>
      <c r="E147" s="14">
        <v>63</v>
      </c>
      <c r="F147" s="11"/>
      <c r="G147" s="14">
        <v>30.1</v>
      </c>
      <c r="H147" s="11">
        <v>0.36</v>
      </c>
      <c r="I147" s="11">
        <v>1.06</v>
      </c>
      <c r="J147" s="11"/>
      <c r="K147" s="11"/>
      <c r="L147" s="11"/>
      <c r="M147" s="11"/>
      <c r="N147" s="11"/>
      <c r="O147" s="11"/>
      <c r="P147" s="11"/>
      <c r="Q147" s="11"/>
      <c r="R147" s="11"/>
      <c r="S147" s="11"/>
    </row>
    <row r="148" spans="2:19">
      <c r="B148" s="11">
        <f t="shared" si="7"/>
        <v>135</v>
      </c>
      <c r="C148" s="14" t="s">
        <v>174</v>
      </c>
      <c r="D148" s="11" t="s">
        <v>175</v>
      </c>
      <c r="E148" s="14">
        <v>63</v>
      </c>
      <c r="F148" s="11"/>
      <c r="G148" s="14">
        <v>65</v>
      </c>
      <c r="H148" s="11">
        <v>0.36</v>
      </c>
      <c r="I148" s="11">
        <v>1.06</v>
      </c>
      <c r="J148" s="11"/>
      <c r="K148" s="11" t="s">
        <v>56</v>
      </c>
      <c r="L148" s="11">
        <f>+G148</f>
        <v>65</v>
      </c>
      <c r="M148" s="11">
        <v>0.36</v>
      </c>
      <c r="N148" s="11">
        <f t="shared" ref="N148:N154" si="8">+L148*M148</f>
        <v>23.4</v>
      </c>
      <c r="O148" s="11">
        <v>65</v>
      </c>
      <c r="P148" s="11">
        <v>0.36</v>
      </c>
      <c r="Q148" s="11">
        <v>23.4</v>
      </c>
      <c r="R148" s="11"/>
      <c r="S148" s="11"/>
    </row>
    <row r="149" spans="2:19">
      <c r="B149" s="11">
        <f t="shared" si="7"/>
        <v>136</v>
      </c>
      <c r="C149" s="14" t="s">
        <v>174</v>
      </c>
      <c r="D149" s="11" t="s">
        <v>176</v>
      </c>
      <c r="E149" s="14">
        <v>63</v>
      </c>
      <c r="F149" s="11"/>
      <c r="G149" s="14">
        <v>44.2</v>
      </c>
      <c r="H149" s="11">
        <v>0.36</v>
      </c>
      <c r="I149" s="11">
        <v>1.06</v>
      </c>
      <c r="J149" s="11"/>
      <c r="K149" s="11" t="s">
        <v>56</v>
      </c>
      <c r="L149" s="11">
        <f t="shared" ref="L149:L154" si="9">+G149</f>
        <v>44.2</v>
      </c>
      <c r="M149" s="11">
        <v>0.36</v>
      </c>
      <c r="N149" s="11">
        <f t="shared" si="8"/>
        <v>15.912000000000001</v>
      </c>
      <c r="O149" s="11">
        <v>44.2</v>
      </c>
      <c r="P149" s="11">
        <v>0.36</v>
      </c>
      <c r="Q149" s="11">
        <v>15.912000000000001</v>
      </c>
      <c r="R149" s="11"/>
      <c r="S149" s="11"/>
    </row>
    <row r="150" spans="2:19">
      <c r="B150" s="11">
        <f t="shared" si="7"/>
        <v>137</v>
      </c>
      <c r="C150" s="14" t="s">
        <v>177</v>
      </c>
      <c r="D150" s="11" t="s">
        <v>178</v>
      </c>
      <c r="E150" s="14">
        <v>63</v>
      </c>
      <c r="F150" s="11"/>
      <c r="G150" s="14">
        <v>15</v>
      </c>
      <c r="H150" s="11">
        <v>0.36</v>
      </c>
      <c r="I150" s="11">
        <v>1.06</v>
      </c>
      <c r="J150" s="11"/>
      <c r="K150" s="11" t="s">
        <v>56</v>
      </c>
      <c r="L150" s="11">
        <f t="shared" si="9"/>
        <v>15</v>
      </c>
      <c r="M150" s="11">
        <v>0.36</v>
      </c>
      <c r="N150" s="11">
        <f t="shared" si="8"/>
        <v>5.3999999999999995</v>
      </c>
      <c r="O150" s="11">
        <v>15</v>
      </c>
      <c r="P150" s="11">
        <v>0.36</v>
      </c>
      <c r="Q150" s="11">
        <v>5.3999999999999995</v>
      </c>
      <c r="R150" s="11"/>
      <c r="S150" s="11"/>
    </row>
    <row r="151" spans="2:19">
      <c r="B151" s="11">
        <f t="shared" si="7"/>
        <v>138</v>
      </c>
      <c r="C151" s="14" t="s">
        <v>179</v>
      </c>
      <c r="D151" s="11" t="s">
        <v>180</v>
      </c>
      <c r="E151" s="14">
        <v>63</v>
      </c>
      <c r="F151" s="11"/>
      <c r="G151" s="14">
        <v>34.299999999999997</v>
      </c>
      <c r="H151" s="11">
        <v>0.36</v>
      </c>
      <c r="I151" s="11">
        <v>1.06</v>
      </c>
      <c r="J151" s="11"/>
      <c r="K151" s="11" t="s">
        <v>56</v>
      </c>
      <c r="L151" s="11">
        <f t="shared" si="9"/>
        <v>34.299999999999997</v>
      </c>
      <c r="M151" s="11">
        <v>0.36</v>
      </c>
      <c r="N151" s="11">
        <f t="shared" si="8"/>
        <v>12.347999999999999</v>
      </c>
      <c r="O151" s="11">
        <v>34.299999999999997</v>
      </c>
      <c r="P151" s="11">
        <v>0.36</v>
      </c>
      <c r="Q151" s="11">
        <v>12.347999999999999</v>
      </c>
      <c r="R151" s="11"/>
      <c r="S151" s="11"/>
    </row>
    <row r="152" spans="2:19">
      <c r="B152" s="11">
        <f t="shared" si="7"/>
        <v>139</v>
      </c>
      <c r="C152" s="14" t="s">
        <v>181</v>
      </c>
      <c r="D152" s="11" t="s">
        <v>179</v>
      </c>
      <c r="E152" s="14">
        <v>63</v>
      </c>
      <c r="F152" s="11"/>
      <c r="G152" s="14">
        <v>30.1</v>
      </c>
      <c r="H152" s="11">
        <v>0.36</v>
      </c>
      <c r="I152" s="11">
        <v>1.06</v>
      </c>
      <c r="J152" s="11"/>
      <c r="K152" s="11" t="s">
        <v>56</v>
      </c>
      <c r="L152" s="11">
        <f t="shared" si="9"/>
        <v>30.1</v>
      </c>
      <c r="M152" s="11">
        <v>0.36</v>
      </c>
      <c r="N152" s="11">
        <f t="shared" si="8"/>
        <v>10.836</v>
      </c>
      <c r="O152" s="11">
        <v>30.1</v>
      </c>
      <c r="P152" s="11">
        <v>0.36</v>
      </c>
      <c r="Q152" s="11">
        <v>10.836</v>
      </c>
      <c r="R152" s="11"/>
      <c r="S152" s="11"/>
    </row>
    <row r="153" spans="2:19">
      <c r="B153" s="11">
        <f t="shared" si="7"/>
        <v>140</v>
      </c>
      <c r="C153" s="14" t="s">
        <v>182</v>
      </c>
      <c r="D153" s="11" t="s">
        <v>183</v>
      </c>
      <c r="E153" s="14">
        <v>63</v>
      </c>
      <c r="F153" s="11"/>
      <c r="G153" s="14">
        <v>30.3</v>
      </c>
      <c r="H153" s="11">
        <v>0.36</v>
      </c>
      <c r="I153" s="11">
        <v>1.06</v>
      </c>
      <c r="J153" s="11"/>
      <c r="K153" s="11" t="s">
        <v>56</v>
      </c>
      <c r="L153" s="11">
        <f t="shared" si="9"/>
        <v>30.3</v>
      </c>
      <c r="M153" s="11">
        <v>0.36</v>
      </c>
      <c r="N153" s="11">
        <f t="shared" si="8"/>
        <v>10.907999999999999</v>
      </c>
      <c r="O153" s="11">
        <v>30.3</v>
      </c>
      <c r="P153" s="11">
        <v>0.36</v>
      </c>
      <c r="Q153" s="11">
        <v>10.907999999999999</v>
      </c>
      <c r="R153" s="11"/>
      <c r="S153" s="11"/>
    </row>
    <row r="154" spans="2:19">
      <c r="B154" s="11">
        <f t="shared" si="7"/>
        <v>141</v>
      </c>
      <c r="C154" s="14" t="s">
        <v>183</v>
      </c>
      <c r="D154" s="11" t="s">
        <v>184</v>
      </c>
      <c r="E154" s="14">
        <v>63</v>
      </c>
      <c r="F154" s="11"/>
      <c r="G154" s="14">
        <v>15.2</v>
      </c>
      <c r="H154" s="11">
        <v>0.36</v>
      </c>
      <c r="I154" s="11">
        <v>1.06</v>
      </c>
      <c r="J154" s="11"/>
      <c r="K154" s="11" t="s">
        <v>56</v>
      </c>
      <c r="L154" s="11">
        <f t="shared" si="9"/>
        <v>15.2</v>
      </c>
      <c r="M154" s="11">
        <v>0.36</v>
      </c>
      <c r="N154" s="11">
        <f t="shared" si="8"/>
        <v>5.4719999999999995</v>
      </c>
      <c r="O154" s="11">
        <v>15.2</v>
      </c>
      <c r="P154" s="11">
        <v>0.36</v>
      </c>
      <c r="Q154" s="11">
        <v>5.4719999999999995</v>
      </c>
      <c r="R154" s="11"/>
      <c r="S154" s="11"/>
    </row>
    <row r="155" spans="2:19">
      <c r="B155" s="11">
        <f t="shared" si="7"/>
        <v>142</v>
      </c>
      <c r="C155" s="14" t="s">
        <v>183</v>
      </c>
      <c r="D155" s="11" t="s">
        <v>184</v>
      </c>
      <c r="E155" s="14">
        <v>63</v>
      </c>
      <c r="F155" s="11"/>
      <c r="G155" s="14">
        <v>45.5</v>
      </c>
      <c r="H155" s="11">
        <v>0.36</v>
      </c>
      <c r="I155" s="11">
        <v>1.06</v>
      </c>
      <c r="J155" s="11"/>
      <c r="K155" s="11"/>
      <c r="L155" s="11"/>
      <c r="M155" s="11"/>
      <c r="N155" s="11"/>
      <c r="O155" s="11"/>
      <c r="P155" s="11"/>
      <c r="Q155" s="11"/>
      <c r="R155" s="11"/>
      <c r="S155" s="11"/>
    </row>
    <row r="156" spans="2:19">
      <c r="B156" s="11">
        <f t="shared" si="7"/>
        <v>143</v>
      </c>
      <c r="C156" s="14" t="s">
        <v>185</v>
      </c>
      <c r="D156" s="11" t="s">
        <v>186</v>
      </c>
      <c r="E156" s="14">
        <v>63</v>
      </c>
      <c r="F156" s="11"/>
      <c r="G156" s="14">
        <v>31.1</v>
      </c>
      <c r="H156" s="11">
        <v>0.36</v>
      </c>
      <c r="I156" s="11">
        <v>1.06</v>
      </c>
      <c r="J156" s="11"/>
      <c r="K156" s="11"/>
      <c r="L156" s="11"/>
      <c r="M156" s="11"/>
      <c r="N156" s="11"/>
      <c r="O156" s="11"/>
      <c r="P156" s="11"/>
      <c r="Q156" s="11"/>
      <c r="R156" s="11"/>
      <c r="S156" s="11"/>
    </row>
    <row r="157" spans="2:19">
      <c r="B157" s="11">
        <f t="shared" si="7"/>
        <v>144</v>
      </c>
      <c r="C157" s="14" t="s">
        <v>183</v>
      </c>
      <c r="D157" s="11" t="s">
        <v>181</v>
      </c>
      <c r="E157" s="14">
        <v>63</v>
      </c>
      <c r="F157" s="11"/>
      <c r="G157" s="14">
        <v>41</v>
      </c>
      <c r="H157" s="11">
        <v>0.36</v>
      </c>
      <c r="I157" s="11">
        <v>1.06</v>
      </c>
      <c r="J157" s="11"/>
      <c r="K157" s="11"/>
      <c r="L157" s="11"/>
      <c r="M157" s="11"/>
      <c r="N157" s="11"/>
      <c r="O157" s="11"/>
      <c r="P157" s="11"/>
      <c r="Q157" s="11"/>
      <c r="R157" s="11"/>
      <c r="S157" s="11"/>
    </row>
    <row r="158" spans="2:19">
      <c r="B158" s="11">
        <f t="shared" si="7"/>
        <v>145</v>
      </c>
      <c r="C158" s="14" t="s">
        <v>179</v>
      </c>
      <c r="D158" s="11" t="s">
        <v>187</v>
      </c>
      <c r="E158" s="14">
        <v>63</v>
      </c>
      <c r="F158" s="11"/>
      <c r="G158" s="14">
        <v>31.1</v>
      </c>
      <c r="H158" s="11">
        <v>0.36</v>
      </c>
      <c r="I158" s="11">
        <v>1.06</v>
      </c>
      <c r="J158" s="11"/>
      <c r="K158" s="11" t="s">
        <v>56</v>
      </c>
      <c r="L158" s="11">
        <f>+G158</f>
        <v>31.1</v>
      </c>
      <c r="M158" s="11">
        <v>0.36</v>
      </c>
      <c r="N158" s="11">
        <f>+L158*M158</f>
        <v>11.196</v>
      </c>
      <c r="O158" s="11">
        <v>31.1</v>
      </c>
      <c r="P158" s="11">
        <v>0.36</v>
      </c>
      <c r="Q158" s="11">
        <v>11.196</v>
      </c>
      <c r="R158" s="11"/>
      <c r="S158" s="11"/>
    </row>
    <row r="159" spans="2:19">
      <c r="B159" s="11">
        <f t="shared" si="7"/>
        <v>146</v>
      </c>
      <c r="C159" s="14" t="s">
        <v>179</v>
      </c>
      <c r="D159" s="11" t="s">
        <v>187</v>
      </c>
      <c r="E159" s="14">
        <v>63</v>
      </c>
      <c r="F159" s="11"/>
      <c r="G159" s="14">
        <v>18</v>
      </c>
      <c r="H159" s="11">
        <v>0.36</v>
      </c>
      <c r="I159" s="11">
        <v>1.06</v>
      </c>
      <c r="J159" s="11"/>
      <c r="K159" s="11" t="s">
        <v>56</v>
      </c>
      <c r="L159" s="11">
        <f>+G159</f>
        <v>18</v>
      </c>
      <c r="M159" s="11">
        <v>0.36</v>
      </c>
      <c r="N159" s="11">
        <f>+L159*M159</f>
        <v>6.4799999999999995</v>
      </c>
      <c r="O159" s="11">
        <v>18</v>
      </c>
      <c r="P159" s="11">
        <v>0.36</v>
      </c>
      <c r="Q159" s="11">
        <v>6.4799999999999995</v>
      </c>
      <c r="R159" s="11"/>
      <c r="S159" s="11"/>
    </row>
    <row r="160" spans="2:19">
      <c r="B160" s="11">
        <f t="shared" si="7"/>
        <v>147</v>
      </c>
      <c r="C160" s="14" t="s">
        <v>145</v>
      </c>
      <c r="D160" s="11" t="s">
        <v>188</v>
      </c>
      <c r="E160" s="14">
        <v>63</v>
      </c>
      <c r="F160" s="11"/>
      <c r="G160" s="14">
        <v>50</v>
      </c>
      <c r="H160" s="11">
        <v>0.36</v>
      </c>
      <c r="I160" s="11">
        <v>1.06</v>
      </c>
      <c r="J160" s="11"/>
      <c r="K160" s="11"/>
      <c r="L160" s="11"/>
      <c r="M160" s="11"/>
      <c r="N160" s="11"/>
      <c r="O160" s="11"/>
      <c r="P160" s="11"/>
      <c r="Q160" s="11"/>
      <c r="R160" s="11"/>
      <c r="S160" s="11"/>
    </row>
    <row r="161" spans="2:19">
      <c r="B161" s="11">
        <f t="shared" si="7"/>
        <v>148</v>
      </c>
      <c r="C161" s="14" t="s">
        <v>188</v>
      </c>
      <c r="D161" s="11" t="s">
        <v>189</v>
      </c>
      <c r="E161" s="14">
        <v>63</v>
      </c>
      <c r="F161" s="11"/>
      <c r="G161" s="14">
        <v>54.3</v>
      </c>
      <c r="H161" s="11">
        <v>0.36</v>
      </c>
      <c r="I161" s="11">
        <v>1.06</v>
      </c>
      <c r="J161" s="11"/>
      <c r="K161" s="11"/>
      <c r="L161" s="11"/>
      <c r="M161" s="11"/>
      <c r="N161" s="11"/>
      <c r="O161" s="11"/>
      <c r="P161" s="11"/>
      <c r="Q161" s="11"/>
      <c r="R161" s="11"/>
      <c r="S161" s="11"/>
    </row>
    <row r="162" spans="2:19">
      <c r="B162" s="11">
        <f t="shared" si="7"/>
        <v>149</v>
      </c>
      <c r="C162" s="14" t="s">
        <v>190</v>
      </c>
      <c r="D162" s="11" t="s">
        <v>188</v>
      </c>
      <c r="E162" s="14">
        <v>63</v>
      </c>
      <c r="F162" s="11"/>
      <c r="G162" s="14">
        <v>51</v>
      </c>
      <c r="H162" s="11">
        <v>0.36</v>
      </c>
      <c r="I162" s="11">
        <v>1.06</v>
      </c>
      <c r="J162" s="11"/>
      <c r="K162" s="11" t="s">
        <v>56</v>
      </c>
      <c r="L162" s="11">
        <f>+G162</f>
        <v>51</v>
      </c>
      <c r="M162" s="11">
        <v>0.36</v>
      </c>
      <c r="N162" s="11">
        <f>+L162*M162</f>
        <v>18.36</v>
      </c>
      <c r="O162" s="11">
        <v>51</v>
      </c>
      <c r="P162" s="11">
        <v>0.36</v>
      </c>
      <c r="Q162" s="11">
        <v>18.36</v>
      </c>
      <c r="R162" s="11"/>
      <c r="S162" s="11"/>
    </row>
    <row r="163" spans="2:19">
      <c r="B163" s="11">
        <f t="shared" si="7"/>
        <v>150</v>
      </c>
      <c r="C163" s="14" t="s">
        <v>188</v>
      </c>
      <c r="D163" s="11" t="s">
        <v>191</v>
      </c>
      <c r="E163" s="14">
        <v>63</v>
      </c>
      <c r="F163" s="11"/>
      <c r="G163" s="14">
        <v>23.5</v>
      </c>
      <c r="H163" s="11">
        <v>0.36</v>
      </c>
      <c r="I163" s="11">
        <v>1.06</v>
      </c>
      <c r="J163" s="11"/>
      <c r="K163" s="11"/>
      <c r="L163" s="11">
        <f>+G163</f>
        <v>23.5</v>
      </c>
      <c r="M163" s="11">
        <v>0.36</v>
      </c>
      <c r="N163" s="11">
        <f>+L163*M163</f>
        <v>8.4599999999999991</v>
      </c>
      <c r="O163" s="11">
        <v>23.5</v>
      </c>
      <c r="P163" s="11">
        <v>0.36</v>
      </c>
      <c r="Q163" s="11">
        <v>8.4599999999999991</v>
      </c>
      <c r="R163" s="11"/>
      <c r="S163" s="11"/>
    </row>
    <row r="164" spans="2:19">
      <c r="B164" s="11">
        <f t="shared" si="7"/>
        <v>151</v>
      </c>
      <c r="C164" s="14" t="s">
        <v>192</v>
      </c>
      <c r="D164" s="11" t="s">
        <v>193</v>
      </c>
      <c r="E164" s="14">
        <v>63</v>
      </c>
      <c r="F164" s="11"/>
      <c r="G164" s="14">
        <v>65.3</v>
      </c>
      <c r="H164" s="11">
        <v>0.36</v>
      </c>
      <c r="I164" s="11">
        <v>1.06</v>
      </c>
      <c r="J164" s="11"/>
      <c r="K164" s="11"/>
      <c r="L164" s="11"/>
      <c r="M164" s="11"/>
      <c r="N164" s="11"/>
      <c r="O164" s="11"/>
      <c r="P164" s="11"/>
      <c r="Q164" s="11"/>
      <c r="R164" s="11"/>
      <c r="S164" s="11"/>
    </row>
    <row r="165" spans="2:19">
      <c r="B165" s="11">
        <f t="shared" si="7"/>
        <v>152</v>
      </c>
      <c r="C165" s="14" t="s">
        <v>194</v>
      </c>
      <c r="D165" s="11" t="s">
        <v>195</v>
      </c>
      <c r="E165" s="14">
        <v>63</v>
      </c>
      <c r="F165" s="11"/>
      <c r="G165" s="14">
        <v>278.3</v>
      </c>
      <c r="H165" s="11">
        <v>0.36</v>
      </c>
      <c r="I165" s="11">
        <v>1.06</v>
      </c>
      <c r="J165" s="11"/>
      <c r="K165" s="11"/>
      <c r="L165" s="11"/>
      <c r="M165" s="11"/>
      <c r="N165" s="11"/>
      <c r="O165" s="11"/>
      <c r="P165" s="11"/>
      <c r="Q165" s="11"/>
      <c r="R165" s="11"/>
      <c r="S165" s="11"/>
    </row>
    <row r="166" spans="2:19">
      <c r="B166" s="11">
        <f t="shared" si="7"/>
        <v>153</v>
      </c>
      <c r="C166" s="14" t="s">
        <v>195</v>
      </c>
      <c r="D166" s="11" t="s">
        <v>196</v>
      </c>
      <c r="E166" s="14">
        <v>63</v>
      </c>
      <c r="F166" s="11"/>
      <c r="G166" s="14">
        <v>51.3</v>
      </c>
      <c r="H166" s="11">
        <v>0.36</v>
      </c>
      <c r="I166" s="11">
        <v>1.06</v>
      </c>
      <c r="J166" s="11"/>
      <c r="K166" s="11"/>
      <c r="L166" s="11"/>
      <c r="M166" s="11"/>
      <c r="N166" s="11"/>
      <c r="O166" s="11"/>
      <c r="P166" s="11"/>
      <c r="Q166" s="11"/>
      <c r="R166" s="11"/>
      <c r="S166" s="11"/>
    </row>
    <row r="167" spans="2:19">
      <c r="B167" s="11">
        <f t="shared" si="7"/>
        <v>154</v>
      </c>
      <c r="C167" s="14" t="s">
        <v>195</v>
      </c>
      <c r="D167" s="11" t="s">
        <v>170</v>
      </c>
      <c r="E167" s="14">
        <v>63</v>
      </c>
      <c r="F167" s="11"/>
      <c r="G167" s="14">
        <v>48.1</v>
      </c>
      <c r="H167" s="11">
        <v>0.36</v>
      </c>
      <c r="I167" s="11">
        <v>1.06</v>
      </c>
      <c r="J167" s="11"/>
      <c r="K167" s="11"/>
      <c r="L167" s="11"/>
      <c r="M167" s="11"/>
      <c r="N167" s="11"/>
      <c r="O167" s="11"/>
      <c r="P167" s="11"/>
      <c r="Q167" s="11"/>
      <c r="R167" s="11"/>
      <c r="S167" s="11"/>
    </row>
    <row r="168" spans="2:19">
      <c r="B168" s="11">
        <f t="shared" si="7"/>
        <v>155</v>
      </c>
      <c r="C168" s="14" t="s">
        <v>194</v>
      </c>
      <c r="D168" s="11" t="s">
        <v>195</v>
      </c>
      <c r="E168" s="14">
        <v>63</v>
      </c>
      <c r="F168" s="11"/>
      <c r="G168" s="14">
        <v>7</v>
      </c>
      <c r="H168" s="11">
        <v>0.36</v>
      </c>
      <c r="I168" s="11">
        <v>1.06</v>
      </c>
      <c r="J168" s="11"/>
      <c r="K168" s="11" t="s">
        <v>40</v>
      </c>
      <c r="L168" s="11">
        <f>+G168</f>
        <v>7</v>
      </c>
      <c r="M168" s="11">
        <v>0.36</v>
      </c>
      <c r="N168" s="11">
        <f>+L168*M168</f>
        <v>2.52</v>
      </c>
      <c r="O168" s="11">
        <v>7</v>
      </c>
      <c r="P168" s="11">
        <v>0.36</v>
      </c>
      <c r="Q168" s="11">
        <v>2.52</v>
      </c>
      <c r="R168" s="11"/>
      <c r="S168" s="11"/>
    </row>
    <row r="169" spans="2:19">
      <c r="B169" s="11">
        <f t="shared" si="7"/>
        <v>156</v>
      </c>
      <c r="C169" s="14" t="s">
        <v>195</v>
      </c>
      <c r="D169" s="11" t="s">
        <v>196</v>
      </c>
      <c r="E169" s="14">
        <v>63</v>
      </c>
      <c r="F169" s="11"/>
      <c r="G169" s="14">
        <v>5</v>
      </c>
      <c r="H169" s="11">
        <v>0.36</v>
      </c>
      <c r="I169" s="11">
        <v>1.06</v>
      </c>
      <c r="J169" s="11"/>
      <c r="K169" s="11" t="s">
        <v>40</v>
      </c>
      <c r="L169" s="11">
        <f>+G169</f>
        <v>5</v>
      </c>
      <c r="M169" s="11">
        <v>0.36</v>
      </c>
      <c r="N169" s="11">
        <f>+L169*M169</f>
        <v>1.7999999999999998</v>
      </c>
      <c r="O169" s="11">
        <v>5</v>
      </c>
      <c r="P169" s="11">
        <v>0.36</v>
      </c>
      <c r="Q169" s="11">
        <v>1.7999999999999998</v>
      </c>
      <c r="R169" s="11"/>
      <c r="S169" s="11"/>
    </row>
    <row r="170" spans="2:19">
      <c r="B170" s="11">
        <f t="shared" si="7"/>
        <v>157</v>
      </c>
      <c r="C170" s="14" t="s">
        <v>150</v>
      </c>
      <c r="D170" s="11" t="s">
        <v>197</v>
      </c>
      <c r="E170" s="14">
        <v>63</v>
      </c>
      <c r="F170" s="11"/>
      <c r="G170" s="14">
        <v>48</v>
      </c>
      <c r="H170" s="11">
        <v>0.36</v>
      </c>
      <c r="I170" s="11">
        <v>1.06</v>
      </c>
      <c r="J170" s="11"/>
      <c r="K170" s="11"/>
      <c r="L170" s="11"/>
      <c r="M170" s="11"/>
      <c r="N170" s="11"/>
      <c r="O170" s="11"/>
      <c r="P170" s="11"/>
      <c r="Q170" s="11"/>
      <c r="R170" s="11"/>
      <c r="S170" s="11"/>
    </row>
    <row r="171" spans="2:19">
      <c r="B171" s="11">
        <f t="shared" si="7"/>
        <v>158</v>
      </c>
      <c r="C171" s="14" t="s">
        <v>150</v>
      </c>
      <c r="D171" s="11" t="s">
        <v>198</v>
      </c>
      <c r="E171" s="14">
        <v>63</v>
      </c>
      <c r="F171" s="11"/>
      <c r="G171" s="14">
        <v>52</v>
      </c>
      <c r="H171" s="11">
        <v>0.36</v>
      </c>
      <c r="I171" s="11">
        <v>1.06</v>
      </c>
      <c r="J171" s="11"/>
      <c r="K171" s="11"/>
      <c r="L171" s="11"/>
      <c r="M171" s="11"/>
      <c r="N171" s="11"/>
      <c r="O171" s="11"/>
      <c r="P171" s="11"/>
      <c r="Q171" s="11"/>
      <c r="R171" s="11"/>
      <c r="S171" s="11"/>
    </row>
    <row r="172" spans="2:19">
      <c r="B172" s="11">
        <f t="shared" si="7"/>
        <v>159</v>
      </c>
      <c r="C172" s="14" t="s">
        <v>198</v>
      </c>
      <c r="D172" s="11" t="s">
        <v>199</v>
      </c>
      <c r="E172" s="14">
        <v>63</v>
      </c>
      <c r="F172" s="11"/>
      <c r="G172" s="14">
        <v>29</v>
      </c>
      <c r="H172" s="11">
        <v>0.36</v>
      </c>
      <c r="I172" s="11">
        <v>1.06</v>
      </c>
      <c r="J172" s="11"/>
      <c r="K172" s="11"/>
      <c r="L172" s="11"/>
      <c r="M172" s="11"/>
      <c r="N172" s="11"/>
      <c r="O172" s="11"/>
      <c r="P172" s="11"/>
      <c r="Q172" s="11"/>
      <c r="R172" s="11"/>
      <c r="S172" s="11"/>
    </row>
    <row r="173" spans="2:19">
      <c r="B173" s="11">
        <f t="shared" si="7"/>
        <v>160</v>
      </c>
      <c r="C173" s="14" t="s">
        <v>199</v>
      </c>
      <c r="D173" s="11" t="s">
        <v>200</v>
      </c>
      <c r="E173" s="14">
        <v>63</v>
      </c>
      <c r="F173" s="11"/>
      <c r="G173" s="14">
        <v>50</v>
      </c>
      <c r="H173" s="11">
        <v>0.36</v>
      </c>
      <c r="I173" s="11">
        <v>1.06</v>
      </c>
      <c r="J173" s="11"/>
      <c r="K173" s="11"/>
      <c r="L173" s="11"/>
      <c r="M173" s="11"/>
      <c r="N173" s="11"/>
      <c r="O173" s="11"/>
      <c r="P173" s="11"/>
      <c r="Q173" s="11"/>
      <c r="R173" s="11"/>
      <c r="S173" s="11"/>
    </row>
    <row r="174" spans="2:19">
      <c r="B174" s="11">
        <f t="shared" si="7"/>
        <v>161</v>
      </c>
      <c r="C174" s="14" t="s">
        <v>201</v>
      </c>
      <c r="D174" s="11" t="s">
        <v>42</v>
      </c>
      <c r="E174" s="14">
        <v>63</v>
      </c>
      <c r="F174" s="11"/>
      <c r="G174" s="14">
        <v>69</v>
      </c>
      <c r="H174" s="11">
        <v>0.36</v>
      </c>
      <c r="I174" s="11">
        <v>1.06</v>
      </c>
      <c r="J174" s="11"/>
      <c r="K174" s="11"/>
      <c r="L174" s="11"/>
      <c r="M174" s="11"/>
      <c r="N174" s="11"/>
      <c r="O174" s="11"/>
      <c r="P174" s="11"/>
      <c r="Q174" s="11"/>
      <c r="R174" s="11"/>
      <c r="S174" s="11"/>
    </row>
    <row r="175" spans="2:19">
      <c r="B175" s="11">
        <f t="shared" si="7"/>
        <v>162</v>
      </c>
      <c r="C175" s="14" t="s">
        <v>42</v>
      </c>
      <c r="D175" s="11" t="s">
        <v>202</v>
      </c>
      <c r="E175" s="14">
        <v>63</v>
      </c>
      <c r="F175" s="11"/>
      <c r="G175" s="14">
        <v>89</v>
      </c>
      <c r="H175" s="11">
        <v>0.36</v>
      </c>
      <c r="I175" s="11">
        <v>1.06</v>
      </c>
      <c r="J175" s="11"/>
      <c r="K175" s="11"/>
      <c r="L175" s="11"/>
      <c r="M175" s="11"/>
      <c r="N175" s="11"/>
      <c r="O175" s="11"/>
      <c r="P175" s="11"/>
      <c r="Q175" s="11"/>
      <c r="R175" s="11"/>
      <c r="S175" s="11"/>
    </row>
    <row r="176" spans="2:19">
      <c r="B176" s="11">
        <f t="shared" si="7"/>
        <v>163</v>
      </c>
      <c r="C176" s="14" t="s">
        <v>32</v>
      </c>
      <c r="D176" s="11" t="s">
        <v>51</v>
      </c>
      <c r="E176" s="14">
        <v>63</v>
      </c>
      <c r="F176" s="11"/>
      <c r="G176" s="14">
        <v>43</v>
      </c>
      <c r="H176" s="11">
        <v>0.36</v>
      </c>
      <c r="I176" s="11">
        <v>1.06</v>
      </c>
      <c r="J176" s="11"/>
      <c r="K176" s="11" t="s">
        <v>203</v>
      </c>
      <c r="L176" s="11">
        <f>+G176</f>
        <v>43</v>
      </c>
      <c r="M176" s="11">
        <v>0.36</v>
      </c>
      <c r="N176" s="11">
        <f>+L176*M176</f>
        <v>15.479999999999999</v>
      </c>
      <c r="O176" s="11">
        <v>43</v>
      </c>
      <c r="P176" s="11">
        <v>0.36</v>
      </c>
      <c r="Q176" s="11">
        <v>15.479999999999999</v>
      </c>
      <c r="R176" s="11"/>
      <c r="S176" s="11"/>
    </row>
    <row r="177" spans="2:19">
      <c r="B177" s="11">
        <f t="shared" si="7"/>
        <v>164</v>
      </c>
      <c r="C177" s="14" t="s">
        <v>82</v>
      </c>
      <c r="D177" s="11" t="s">
        <v>204</v>
      </c>
      <c r="E177" s="14">
        <v>63</v>
      </c>
      <c r="F177" s="11"/>
      <c r="G177" s="14">
        <v>200</v>
      </c>
      <c r="H177" s="11">
        <v>0.36</v>
      </c>
      <c r="I177" s="11">
        <v>1.06</v>
      </c>
      <c r="J177" s="11"/>
      <c r="K177" s="11"/>
      <c r="L177" s="11"/>
      <c r="M177" s="11"/>
      <c r="N177" s="11"/>
      <c r="O177" s="11"/>
      <c r="P177" s="11"/>
      <c r="Q177" s="11"/>
      <c r="R177" s="11"/>
      <c r="S177" s="11"/>
    </row>
    <row r="178" spans="2:19">
      <c r="B178" s="11">
        <f t="shared" si="7"/>
        <v>165</v>
      </c>
      <c r="C178" s="14" t="s">
        <v>80</v>
      </c>
      <c r="D178" s="11" t="s">
        <v>205</v>
      </c>
      <c r="E178" s="14">
        <v>63</v>
      </c>
      <c r="F178" s="11"/>
      <c r="G178" s="14">
        <v>50</v>
      </c>
      <c r="H178" s="11">
        <v>0.36</v>
      </c>
      <c r="I178" s="11">
        <v>1.06</v>
      </c>
      <c r="J178" s="11"/>
      <c r="K178" s="11"/>
      <c r="L178" s="11"/>
      <c r="M178" s="11"/>
      <c r="N178" s="11"/>
      <c r="O178" s="11"/>
      <c r="P178" s="11"/>
      <c r="Q178" s="11"/>
      <c r="R178" s="11"/>
      <c r="S178" s="11"/>
    </row>
    <row r="179" spans="2:19">
      <c r="B179" s="11">
        <f t="shared" si="7"/>
        <v>166</v>
      </c>
      <c r="C179" s="14" t="s">
        <v>102</v>
      </c>
      <c r="D179" s="11" t="s">
        <v>206</v>
      </c>
      <c r="E179" s="14">
        <v>63</v>
      </c>
      <c r="F179" s="11"/>
      <c r="G179" s="14">
        <v>50</v>
      </c>
      <c r="H179" s="11">
        <v>0.36</v>
      </c>
      <c r="I179" s="11">
        <v>1.06</v>
      </c>
      <c r="J179" s="11"/>
      <c r="K179" s="11"/>
      <c r="L179" s="11"/>
      <c r="M179" s="11"/>
      <c r="N179" s="11"/>
      <c r="O179" s="11"/>
      <c r="P179" s="11"/>
      <c r="Q179" s="11"/>
      <c r="R179" s="11"/>
      <c r="S179" s="11"/>
    </row>
    <row r="180" spans="2:19">
      <c r="B180" s="11">
        <f t="shared" si="7"/>
        <v>167</v>
      </c>
      <c r="C180" s="14" t="s">
        <v>62</v>
      </c>
      <c r="D180" s="11" t="s">
        <v>207</v>
      </c>
      <c r="E180" s="14">
        <v>63</v>
      </c>
      <c r="F180" s="11"/>
      <c r="G180" s="14">
        <v>37</v>
      </c>
      <c r="H180" s="11">
        <v>0.36</v>
      </c>
      <c r="I180" s="11">
        <v>1.06</v>
      </c>
      <c r="J180" s="11"/>
      <c r="K180" s="11" t="s">
        <v>56</v>
      </c>
      <c r="L180" s="11">
        <f>+G180</f>
        <v>37</v>
      </c>
      <c r="M180" s="11">
        <v>0.36</v>
      </c>
      <c r="N180" s="11">
        <f>+L180*M180</f>
        <v>13.32</v>
      </c>
      <c r="O180" s="11">
        <v>37</v>
      </c>
      <c r="P180" s="11">
        <v>0.36</v>
      </c>
      <c r="Q180" s="11">
        <v>13.32</v>
      </c>
      <c r="R180" s="11"/>
      <c r="S180" s="11"/>
    </row>
    <row r="181" spans="2:19">
      <c r="B181" s="11">
        <f t="shared" si="7"/>
        <v>168</v>
      </c>
      <c r="C181" s="14" t="s">
        <v>62</v>
      </c>
      <c r="D181" s="11" t="s">
        <v>208</v>
      </c>
      <c r="E181" s="14">
        <v>63</v>
      </c>
      <c r="F181" s="11"/>
      <c r="G181" s="14">
        <v>20</v>
      </c>
      <c r="H181" s="11">
        <v>0.36</v>
      </c>
      <c r="I181" s="11">
        <v>1.06</v>
      </c>
      <c r="J181" s="11"/>
      <c r="K181" s="11"/>
      <c r="L181" s="11"/>
      <c r="M181" s="11"/>
      <c r="N181" s="11"/>
      <c r="O181" s="11"/>
      <c r="P181" s="11"/>
      <c r="Q181" s="11"/>
      <c r="R181" s="11"/>
      <c r="S181" s="11"/>
    </row>
    <row r="182" spans="2:19">
      <c r="B182" s="11">
        <f t="shared" si="7"/>
        <v>169</v>
      </c>
      <c r="C182" s="14" t="s">
        <v>208</v>
      </c>
      <c r="D182" s="11" t="s">
        <v>209</v>
      </c>
      <c r="E182" s="14">
        <v>63</v>
      </c>
      <c r="F182" s="11"/>
      <c r="G182" s="14">
        <v>28</v>
      </c>
      <c r="H182" s="11">
        <v>0.36</v>
      </c>
      <c r="I182" s="11">
        <v>1.06</v>
      </c>
      <c r="J182" s="11"/>
      <c r="K182" s="11"/>
      <c r="L182" s="11"/>
      <c r="M182" s="11"/>
      <c r="N182" s="11"/>
      <c r="O182" s="11"/>
      <c r="P182" s="11"/>
      <c r="Q182" s="11"/>
      <c r="R182" s="11"/>
      <c r="S182" s="11"/>
    </row>
    <row r="183" spans="2:19">
      <c r="B183" s="11">
        <f t="shared" si="7"/>
        <v>170</v>
      </c>
      <c r="C183" s="14" t="s">
        <v>210</v>
      </c>
      <c r="D183" s="11" t="s">
        <v>211</v>
      </c>
      <c r="E183" s="14">
        <v>63</v>
      </c>
      <c r="F183" s="11"/>
      <c r="G183" s="14">
        <v>30</v>
      </c>
      <c r="H183" s="11">
        <v>0.36</v>
      </c>
      <c r="I183" s="11">
        <v>1.06</v>
      </c>
      <c r="J183" s="11"/>
      <c r="K183" s="11"/>
      <c r="L183" s="11"/>
      <c r="M183" s="11"/>
      <c r="N183" s="11"/>
      <c r="O183" s="11"/>
      <c r="P183" s="11"/>
      <c r="Q183" s="11"/>
      <c r="R183" s="11"/>
      <c r="S183" s="11"/>
    </row>
    <row r="184" spans="2:19">
      <c r="B184" s="11">
        <f t="shared" si="7"/>
        <v>171</v>
      </c>
      <c r="C184" s="14" t="s">
        <v>33</v>
      </c>
      <c r="D184" s="11" t="s">
        <v>212</v>
      </c>
      <c r="E184" s="14">
        <v>125</v>
      </c>
      <c r="F184" s="11"/>
      <c r="G184" s="14">
        <v>48</v>
      </c>
      <c r="H184" s="11">
        <v>0.42</v>
      </c>
      <c r="I184" s="11">
        <v>1.1200000000000001</v>
      </c>
      <c r="J184" s="11"/>
      <c r="K184" s="11"/>
      <c r="L184" s="11"/>
      <c r="M184" s="11"/>
      <c r="N184" s="11"/>
      <c r="O184" s="11"/>
      <c r="P184" s="11"/>
      <c r="Q184" s="11"/>
      <c r="R184" s="11"/>
      <c r="S184" s="11"/>
    </row>
    <row r="185" spans="2:19">
      <c r="B185" s="11">
        <f t="shared" si="7"/>
        <v>172</v>
      </c>
      <c r="C185" s="14" t="s">
        <v>197</v>
      </c>
      <c r="D185" s="11" t="s">
        <v>213</v>
      </c>
      <c r="E185" s="14">
        <v>63</v>
      </c>
      <c r="F185" s="11"/>
      <c r="G185" s="14">
        <v>29</v>
      </c>
      <c r="H185" s="11">
        <v>0.36</v>
      </c>
      <c r="I185" s="11">
        <v>1.06</v>
      </c>
      <c r="J185" s="11"/>
      <c r="K185" s="11"/>
      <c r="L185" s="11"/>
      <c r="M185" s="11"/>
      <c r="N185" s="11"/>
      <c r="O185" s="11"/>
      <c r="P185" s="11"/>
      <c r="Q185" s="11"/>
      <c r="R185" s="11"/>
      <c r="S185" s="11"/>
    </row>
    <row r="186" spans="2:19">
      <c r="B186" s="11">
        <f t="shared" si="7"/>
        <v>173</v>
      </c>
      <c r="C186" s="14" t="s">
        <v>213</v>
      </c>
      <c r="D186" s="11" t="s">
        <v>214</v>
      </c>
      <c r="E186" s="14">
        <v>63</v>
      </c>
      <c r="F186" s="11"/>
      <c r="G186" s="14">
        <v>22</v>
      </c>
      <c r="H186" s="11">
        <v>0.36</v>
      </c>
      <c r="I186" s="11">
        <v>1.06</v>
      </c>
      <c r="J186" s="11"/>
      <c r="K186" s="11"/>
      <c r="L186" s="11"/>
      <c r="M186" s="11"/>
      <c r="N186" s="11"/>
      <c r="O186" s="11"/>
      <c r="P186" s="11"/>
      <c r="Q186" s="11"/>
      <c r="R186" s="11"/>
      <c r="S186" s="11"/>
    </row>
    <row r="187" spans="2:19">
      <c r="B187" s="11">
        <f t="shared" si="7"/>
        <v>174</v>
      </c>
      <c r="C187" s="14" t="s">
        <v>213</v>
      </c>
      <c r="D187" s="11" t="s">
        <v>215</v>
      </c>
      <c r="E187" s="14">
        <v>63</v>
      </c>
      <c r="F187" s="11"/>
      <c r="G187" s="14">
        <v>22</v>
      </c>
      <c r="H187" s="11">
        <v>0.36</v>
      </c>
      <c r="I187" s="11">
        <v>1.06</v>
      </c>
      <c r="J187" s="11"/>
      <c r="K187" s="11"/>
      <c r="L187" s="11"/>
      <c r="M187" s="11"/>
      <c r="N187" s="11"/>
      <c r="O187" s="11"/>
      <c r="P187" s="11"/>
      <c r="Q187" s="11"/>
      <c r="R187" s="11"/>
      <c r="S187" s="11"/>
    </row>
    <row r="188" spans="2:19">
      <c r="B188" s="11">
        <f t="shared" si="7"/>
        <v>175</v>
      </c>
      <c r="C188" s="14" t="s">
        <v>216</v>
      </c>
      <c r="D188" s="11" t="s">
        <v>217</v>
      </c>
      <c r="E188" s="14">
        <v>63</v>
      </c>
      <c r="F188" s="11"/>
      <c r="G188" s="14">
        <v>119</v>
      </c>
      <c r="H188" s="11">
        <v>0.36</v>
      </c>
      <c r="I188" s="11">
        <v>1.06</v>
      </c>
      <c r="J188" s="11"/>
      <c r="K188" s="11"/>
      <c r="L188" s="11"/>
      <c r="M188" s="11"/>
      <c r="N188" s="11"/>
      <c r="O188" s="11"/>
      <c r="P188" s="11"/>
      <c r="Q188" s="11"/>
      <c r="R188" s="11"/>
      <c r="S188" s="11"/>
    </row>
    <row r="189" spans="2:19">
      <c r="B189" s="11">
        <f t="shared" si="7"/>
        <v>176</v>
      </c>
      <c r="C189" s="14" t="s">
        <v>217</v>
      </c>
      <c r="D189" s="11" t="s">
        <v>185</v>
      </c>
      <c r="E189" s="14">
        <v>63</v>
      </c>
      <c r="F189" s="11"/>
      <c r="G189" s="14">
        <v>72</v>
      </c>
      <c r="H189" s="11">
        <v>0.36</v>
      </c>
      <c r="I189" s="11">
        <v>1.06</v>
      </c>
      <c r="J189" s="11"/>
      <c r="K189" s="11"/>
      <c r="L189" s="11"/>
      <c r="M189" s="11"/>
      <c r="N189" s="11"/>
      <c r="O189" s="11"/>
      <c r="P189" s="11"/>
      <c r="Q189" s="11"/>
      <c r="R189" s="11"/>
      <c r="S189" s="11"/>
    </row>
    <row r="190" spans="2:19">
      <c r="B190" s="11">
        <f t="shared" si="7"/>
        <v>177</v>
      </c>
      <c r="C190" s="14" t="s">
        <v>217</v>
      </c>
      <c r="D190" s="11" t="s">
        <v>218</v>
      </c>
      <c r="E190" s="14">
        <v>63</v>
      </c>
      <c r="F190" s="11"/>
      <c r="G190" s="14">
        <v>198</v>
      </c>
      <c r="H190" s="11">
        <v>0.36</v>
      </c>
      <c r="I190" s="11">
        <v>1.06</v>
      </c>
      <c r="J190" s="11"/>
      <c r="K190" s="11"/>
      <c r="L190" s="11"/>
      <c r="M190" s="11"/>
      <c r="N190" s="11"/>
      <c r="O190" s="11"/>
      <c r="P190" s="11"/>
      <c r="Q190" s="11"/>
      <c r="R190" s="11"/>
      <c r="S190" s="11"/>
    </row>
    <row r="191" spans="2:19">
      <c r="B191" s="15"/>
      <c r="C191" s="16"/>
      <c r="D191" s="15"/>
      <c r="E191" s="16"/>
      <c r="F191" s="15"/>
      <c r="G191" s="16">
        <f>SUM(G14:G190)</f>
        <v>20071.899999999987</v>
      </c>
      <c r="H191" s="15"/>
      <c r="I191" s="15"/>
      <c r="J191" s="15"/>
      <c r="K191" s="15"/>
      <c r="L191" s="15"/>
      <c r="M191" s="15"/>
      <c r="N191" s="15"/>
      <c r="O191" s="15"/>
      <c r="P191" s="15"/>
      <c r="Q191" s="15">
        <f>SUM(Q14:Q190)</f>
        <v>1184.1979999999996</v>
      </c>
      <c r="R191" s="15"/>
      <c r="S191" s="15"/>
    </row>
    <row r="192" spans="2:19" ht="63">
      <c r="B192" s="17"/>
      <c r="C192" s="18"/>
      <c r="D192" s="19" t="s">
        <v>219</v>
      </c>
      <c r="E192" s="20"/>
      <c r="F192" s="19"/>
      <c r="G192" s="19"/>
      <c r="H192" s="19"/>
      <c r="I192" s="21" t="s">
        <v>220</v>
      </c>
      <c r="J192" s="21"/>
      <c r="K192" s="21"/>
      <c r="L192" s="21"/>
      <c r="M192" s="21"/>
      <c r="N192" s="21" t="s">
        <v>221</v>
      </c>
      <c r="O192" s="21"/>
      <c r="P192" s="21"/>
      <c r="Q192" s="21"/>
      <c r="R192" s="21"/>
      <c r="S192" s="22"/>
    </row>
    <row r="193" spans="2:19">
      <c r="B193" s="15"/>
      <c r="C193" s="16"/>
      <c r="D193" s="15"/>
      <c r="E193" s="16"/>
      <c r="F193" s="15"/>
      <c r="G193" s="16"/>
      <c r="H193" s="15"/>
      <c r="I193" s="15"/>
      <c r="J193" s="15"/>
      <c r="K193" s="15"/>
      <c r="L193" s="15"/>
      <c r="M193" s="15"/>
      <c r="N193" s="15"/>
      <c r="O193" s="15"/>
      <c r="P193" s="15"/>
      <c r="Q193" s="15"/>
      <c r="R193" s="15"/>
      <c r="S193" s="15"/>
    </row>
    <row r="194" spans="2:19">
      <c r="B194" s="15"/>
      <c r="C194" s="16"/>
      <c r="D194" s="15"/>
      <c r="E194" s="16"/>
      <c r="F194" s="15"/>
      <c r="G194" s="16"/>
      <c r="H194" s="15"/>
      <c r="I194" s="15"/>
      <c r="J194" s="15"/>
      <c r="K194" s="15"/>
      <c r="L194" s="15"/>
      <c r="M194" s="15"/>
      <c r="N194" s="15"/>
      <c r="O194" s="15"/>
      <c r="P194" s="15"/>
      <c r="Q194" s="15"/>
      <c r="R194" s="15"/>
      <c r="S194" s="15"/>
    </row>
    <row r="195" spans="2:19">
      <c r="B195" s="15"/>
      <c r="C195" s="16"/>
      <c r="D195" s="15"/>
      <c r="E195" s="16"/>
      <c r="F195" s="15"/>
      <c r="G195" s="16"/>
      <c r="H195" s="15"/>
      <c r="I195" s="15"/>
      <c r="J195" s="15"/>
      <c r="K195" s="15"/>
      <c r="L195" s="15"/>
      <c r="M195" s="15"/>
      <c r="N195" s="15"/>
      <c r="O195" s="15"/>
      <c r="P195" s="15"/>
      <c r="Q195" s="15"/>
      <c r="R195" s="15"/>
      <c r="S195" s="15"/>
    </row>
    <row r="196" spans="2:19">
      <c r="B196" s="15"/>
      <c r="C196" s="16"/>
      <c r="D196" s="15"/>
      <c r="E196" s="16"/>
      <c r="F196" s="15"/>
      <c r="G196" s="16"/>
      <c r="H196" s="15"/>
      <c r="I196" s="15"/>
      <c r="J196" s="15"/>
      <c r="K196" s="15"/>
      <c r="L196" s="15"/>
      <c r="M196" s="15"/>
      <c r="N196" s="15"/>
      <c r="O196" s="15"/>
      <c r="P196" s="15"/>
      <c r="Q196" s="15"/>
      <c r="R196" s="15"/>
      <c r="S196" s="15"/>
    </row>
    <row r="197" spans="2:19">
      <c r="B197" s="15"/>
      <c r="C197" s="16"/>
      <c r="D197" s="15"/>
      <c r="E197" s="16"/>
      <c r="F197" s="15"/>
      <c r="G197" s="16"/>
      <c r="H197" s="15"/>
      <c r="I197" s="15"/>
      <c r="J197" s="15"/>
      <c r="K197" s="15"/>
      <c r="L197" s="15"/>
      <c r="M197" s="15"/>
      <c r="N197" s="15"/>
      <c r="O197" s="15"/>
      <c r="P197" s="15"/>
      <c r="Q197" s="15"/>
      <c r="R197" s="15"/>
      <c r="S197" s="15"/>
    </row>
    <row r="198" spans="2:19">
      <c r="B198" s="15"/>
      <c r="C198" s="16"/>
      <c r="D198" s="15"/>
      <c r="E198" s="16"/>
      <c r="F198" s="15"/>
      <c r="G198" s="16"/>
      <c r="H198" s="15"/>
      <c r="I198" s="15"/>
      <c r="J198" s="15"/>
      <c r="K198" s="15"/>
      <c r="L198" s="15"/>
      <c r="M198" s="15"/>
      <c r="N198" s="15"/>
      <c r="O198" s="15"/>
      <c r="P198" s="15"/>
      <c r="Q198" s="15"/>
      <c r="R198" s="15"/>
      <c r="S198" s="15"/>
    </row>
    <row r="199" spans="2:19">
      <c r="B199" s="15"/>
      <c r="C199" s="16"/>
      <c r="D199" s="15"/>
      <c r="E199" s="16"/>
      <c r="F199" s="15"/>
      <c r="G199" s="16"/>
      <c r="H199" s="15"/>
      <c r="I199" s="15"/>
      <c r="J199" s="15"/>
      <c r="K199" s="15"/>
      <c r="L199" s="15"/>
      <c r="M199" s="15"/>
      <c r="N199" s="15"/>
      <c r="O199" s="15"/>
      <c r="P199" s="15"/>
      <c r="Q199" s="15"/>
      <c r="R199" s="15"/>
      <c r="S199" s="15"/>
    </row>
    <row r="200" spans="2:19">
      <c r="B200" s="15"/>
      <c r="C200" s="16"/>
      <c r="D200" s="15"/>
      <c r="E200" s="16"/>
      <c r="F200" s="15"/>
      <c r="G200" s="16"/>
      <c r="H200" s="15"/>
      <c r="I200" s="15"/>
      <c r="J200" s="15"/>
      <c r="K200" s="15"/>
      <c r="L200" s="15"/>
      <c r="M200" s="15"/>
      <c r="N200" s="15"/>
      <c r="O200" s="15"/>
      <c r="P200" s="15"/>
      <c r="Q200" s="15"/>
      <c r="R200" s="15"/>
      <c r="S200" s="15"/>
    </row>
    <row r="201" spans="2:19">
      <c r="B201" s="15"/>
      <c r="C201" s="16"/>
      <c r="D201" s="15"/>
      <c r="E201" s="16"/>
      <c r="F201" s="15"/>
      <c r="G201" s="16"/>
      <c r="H201" s="15"/>
      <c r="I201" s="15"/>
      <c r="J201" s="15"/>
      <c r="K201" s="15"/>
      <c r="L201" s="15"/>
      <c r="M201" s="15"/>
      <c r="N201" s="15"/>
      <c r="O201" s="15"/>
      <c r="P201" s="15"/>
      <c r="Q201" s="15"/>
      <c r="R201" s="15"/>
      <c r="S201" s="15"/>
    </row>
    <row r="202" spans="2:19">
      <c r="B202" s="15"/>
      <c r="C202" s="16"/>
      <c r="D202" s="15"/>
      <c r="E202" s="16"/>
      <c r="F202" s="15"/>
      <c r="G202" s="16"/>
      <c r="H202" s="15"/>
      <c r="I202" s="15"/>
      <c r="J202" s="15"/>
      <c r="K202" s="15"/>
      <c r="L202" s="15"/>
      <c r="M202" s="15"/>
      <c r="N202" s="15"/>
      <c r="O202" s="15"/>
      <c r="P202" s="15"/>
      <c r="Q202" s="15"/>
      <c r="R202" s="15"/>
      <c r="S202" s="15"/>
    </row>
    <row r="203" spans="2:19">
      <c r="B203" s="15"/>
      <c r="C203" s="16"/>
      <c r="D203" s="15"/>
      <c r="E203" s="16"/>
      <c r="F203" s="15"/>
      <c r="R203" s="15"/>
      <c r="S203" s="15"/>
    </row>
    <row r="204" spans="2:19">
      <c r="B204" s="15"/>
      <c r="C204" s="16"/>
      <c r="D204" s="15"/>
      <c r="E204" s="16"/>
      <c r="F204" s="15"/>
      <c r="G204" s="16"/>
      <c r="H204" s="15"/>
      <c r="I204" s="15"/>
      <c r="J204" s="15"/>
      <c r="K204" s="15"/>
      <c r="L204" s="15"/>
      <c r="M204" s="15"/>
      <c r="N204" s="15"/>
      <c r="O204" s="15"/>
      <c r="P204" s="15"/>
      <c r="Q204" s="15"/>
      <c r="R204" s="15"/>
      <c r="S204" s="15"/>
    </row>
    <row r="205" spans="2:19">
      <c r="B205" s="15"/>
      <c r="C205" s="16"/>
      <c r="D205" s="15"/>
      <c r="E205" s="16"/>
      <c r="F205" s="15"/>
      <c r="G205" s="16"/>
      <c r="H205" s="15"/>
      <c r="I205" s="15"/>
      <c r="J205" s="15"/>
      <c r="K205" s="15"/>
      <c r="L205" s="15"/>
      <c r="M205" s="15"/>
      <c r="N205" s="15"/>
      <c r="O205" s="15"/>
      <c r="P205" s="15"/>
      <c r="Q205" s="15"/>
      <c r="R205" s="15"/>
      <c r="S205" s="15"/>
    </row>
    <row r="206" spans="2:19">
      <c r="B206" s="15"/>
      <c r="C206" s="16"/>
      <c r="D206" s="15"/>
      <c r="E206" s="16"/>
      <c r="F206" s="15"/>
      <c r="G206" s="16"/>
      <c r="H206" s="15"/>
      <c r="I206" s="15"/>
      <c r="J206" s="15"/>
      <c r="K206" s="15"/>
      <c r="L206" s="15"/>
      <c r="M206" s="15"/>
      <c r="N206" s="15"/>
      <c r="O206" s="15"/>
      <c r="P206" s="15"/>
      <c r="Q206" s="15"/>
      <c r="R206" s="15"/>
      <c r="S206" s="15"/>
    </row>
    <row r="207" spans="2:19">
      <c r="B207" s="15"/>
      <c r="C207" s="16"/>
      <c r="D207" s="15"/>
      <c r="E207" s="16"/>
      <c r="F207" s="15"/>
      <c r="G207" s="16">
        <v>63</v>
      </c>
      <c r="H207" s="15">
        <v>75</v>
      </c>
      <c r="I207" s="15">
        <v>90</v>
      </c>
      <c r="J207" s="15">
        <v>110</v>
      </c>
      <c r="K207" s="15">
        <v>125</v>
      </c>
      <c r="L207" s="15">
        <v>140</v>
      </c>
      <c r="M207" s="15">
        <v>160</v>
      </c>
      <c r="N207" s="15">
        <v>200</v>
      </c>
      <c r="O207" s="15"/>
      <c r="P207" s="15"/>
      <c r="Q207" s="15"/>
      <c r="R207" s="15"/>
      <c r="S207" s="15"/>
    </row>
    <row r="208" spans="2:19">
      <c r="B208" s="15"/>
      <c r="C208" s="16"/>
      <c r="D208" s="15"/>
      <c r="E208" s="16"/>
      <c r="F208" s="15"/>
      <c r="G208" s="2">
        <f>+SUMIF($E$14:$E$190,G207,$G$14:$G$190)</f>
        <v>16335.699999999997</v>
      </c>
      <c r="H208" s="2">
        <f t="shared" ref="H208:N208" si="10">+SUMIF($E$14:$E$190,H207,$G$14:$G$190)</f>
        <v>150</v>
      </c>
      <c r="I208" s="2">
        <f t="shared" si="10"/>
        <v>60.3</v>
      </c>
      <c r="J208" s="2">
        <f t="shared" si="10"/>
        <v>311.10000000000002</v>
      </c>
      <c r="K208" s="2">
        <f t="shared" si="10"/>
        <v>500.5</v>
      </c>
      <c r="L208" s="2">
        <f t="shared" si="10"/>
        <v>579.29999999999995</v>
      </c>
      <c r="M208" s="2">
        <f t="shared" si="10"/>
        <v>625</v>
      </c>
      <c r="N208" s="2">
        <f t="shared" si="10"/>
        <v>1510</v>
      </c>
      <c r="O208" s="15">
        <f>+SUM('[1]lAYING ABS '!G18:N18)</f>
        <v>20071.899999999994</v>
      </c>
      <c r="P208" s="15"/>
      <c r="Q208" s="15"/>
      <c r="R208" s="15"/>
      <c r="S208" s="15"/>
    </row>
    <row r="209" spans="2:19">
      <c r="B209" s="15"/>
      <c r="C209" s="16"/>
      <c r="D209" s="15"/>
      <c r="E209" s="16"/>
      <c r="F209" s="15"/>
      <c r="G209" s="16"/>
      <c r="H209" s="15"/>
      <c r="I209" s="15"/>
      <c r="J209" s="15"/>
      <c r="K209" s="15"/>
      <c r="L209" s="15"/>
      <c r="M209" s="15"/>
      <c r="N209" s="15"/>
      <c r="O209" s="15"/>
      <c r="P209" s="15"/>
      <c r="Q209" s="15"/>
      <c r="R209" s="15"/>
      <c r="S209" s="15"/>
    </row>
    <row r="210" spans="2:19">
      <c r="B210" s="15"/>
      <c r="C210" s="16"/>
      <c r="D210" s="15"/>
      <c r="E210" s="16"/>
      <c r="F210" s="15"/>
      <c r="G210" s="16"/>
      <c r="H210" s="15"/>
      <c r="I210" s="15"/>
      <c r="J210" s="15"/>
      <c r="K210" s="15"/>
      <c r="L210" s="15"/>
      <c r="M210" s="15"/>
      <c r="N210" s="15"/>
      <c r="O210" s="15"/>
      <c r="P210" s="15"/>
      <c r="Q210" s="15"/>
      <c r="R210" s="15"/>
      <c r="S210" s="15"/>
    </row>
    <row r="211" spans="2:19">
      <c r="B211" s="15"/>
      <c r="C211" s="16"/>
      <c r="D211" s="15"/>
      <c r="E211" s="16"/>
      <c r="F211" s="15"/>
      <c r="G211" s="16"/>
      <c r="H211" s="16"/>
      <c r="I211" s="16"/>
      <c r="J211" s="16"/>
      <c r="K211" s="16"/>
      <c r="L211" s="16"/>
      <c r="M211" s="16"/>
      <c r="N211" s="16"/>
      <c r="O211" s="15"/>
      <c r="P211" s="15"/>
      <c r="Q211" s="15"/>
      <c r="R211" s="15"/>
      <c r="S211" s="15"/>
    </row>
  </sheetData>
  <autoFilter ref="B13:S192"/>
  <mergeCells count="17">
    <mergeCell ref="B12:C12"/>
    <mergeCell ref="D12:G12"/>
    <mergeCell ref="I192:M192"/>
    <mergeCell ref="N192:R192"/>
    <mergeCell ref="B9:C9"/>
    <mergeCell ref="D9:G9"/>
    <mergeCell ref="B10:C10"/>
    <mergeCell ref="D10:G10"/>
    <mergeCell ref="B11:C11"/>
    <mergeCell ref="D11:G11"/>
    <mergeCell ref="B3:S3"/>
    <mergeCell ref="B4:S4"/>
    <mergeCell ref="B5:S5"/>
    <mergeCell ref="B6:S6"/>
    <mergeCell ref="B7:P7"/>
    <mergeCell ref="B8:C8"/>
    <mergeCell ref="D8:G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67"/>
  <sheetViews>
    <sheetView tabSelected="1" topLeftCell="A3" workbookViewId="0">
      <selection activeCell="T12" sqref="T12:U12"/>
    </sheetView>
  </sheetViews>
  <sheetFormatPr defaultRowHeight="15"/>
  <cols>
    <col min="1" max="1" width="9.140625" style="2"/>
    <col min="2" max="2" width="14.42578125" style="2" customWidth="1"/>
    <col min="3" max="3" width="9.140625" style="2"/>
    <col min="4" max="4" width="15.5703125" style="2" customWidth="1"/>
    <col min="5" max="10" width="9.140625" style="2"/>
    <col min="11" max="11" width="16.42578125" style="2" customWidth="1"/>
    <col min="12" max="16384" width="9.140625" style="2"/>
  </cols>
  <sheetData>
    <row r="2" spans="2:19" ht="21">
      <c r="B2" s="1" t="s">
        <v>0</v>
      </c>
      <c r="C2" s="1"/>
      <c r="D2" s="1"/>
      <c r="E2" s="1"/>
      <c r="F2" s="1"/>
      <c r="G2" s="1"/>
      <c r="H2" s="1"/>
      <c r="I2" s="1"/>
      <c r="J2" s="1"/>
      <c r="K2" s="1"/>
      <c r="L2" s="1"/>
      <c r="M2" s="1"/>
      <c r="N2" s="1"/>
      <c r="O2" s="1"/>
      <c r="P2" s="1"/>
      <c r="Q2" s="1"/>
      <c r="R2" s="1"/>
      <c r="S2" s="1"/>
    </row>
    <row r="3" spans="2:19" ht="21">
      <c r="B3" s="1" t="s">
        <v>1</v>
      </c>
      <c r="C3" s="1"/>
      <c r="D3" s="1"/>
      <c r="E3" s="1"/>
      <c r="F3" s="1"/>
      <c r="G3" s="1"/>
      <c r="H3" s="1"/>
      <c r="I3" s="1"/>
      <c r="J3" s="1"/>
      <c r="K3" s="1"/>
      <c r="L3" s="1"/>
      <c r="M3" s="1"/>
      <c r="N3" s="1"/>
      <c r="O3" s="1"/>
      <c r="P3" s="1"/>
      <c r="Q3" s="1"/>
      <c r="R3" s="1"/>
      <c r="S3" s="1"/>
    </row>
    <row r="4" spans="2:19" ht="21">
      <c r="B4" s="1" t="s">
        <v>2</v>
      </c>
      <c r="C4" s="1"/>
      <c r="D4" s="1"/>
      <c r="E4" s="1"/>
      <c r="F4" s="1"/>
      <c r="G4" s="1"/>
      <c r="H4" s="1"/>
      <c r="I4" s="1"/>
      <c r="J4" s="1"/>
      <c r="K4" s="1"/>
      <c r="L4" s="1"/>
      <c r="M4" s="1"/>
      <c r="N4" s="1"/>
      <c r="O4" s="1"/>
      <c r="P4" s="1"/>
      <c r="Q4" s="1"/>
      <c r="R4" s="1"/>
      <c r="S4" s="1"/>
    </row>
    <row r="5" spans="2:19" ht="18.75">
      <c r="B5" s="3" t="s">
        <v>3</v>
      </c>
      <c r="C5" s="3"/>
      <c r="D5" s="3"/>
      <c r="E5" s="3"/>
      <c r="F5" s="3"/>
      <c r="G5" s="3"/>
      <c r="H5" s="3"/>
      <c r="I5" s="3"/>
      <c r="J5" s="3"/>
      <c r="K5" s="3"/>
      <c r="L5" s="3"/>
      <c r="M5" s="3"/>
      <c r="N5" s="3"/>
      <c r="O5" s="3"/>
      <c r="P5" s="3"/>
      <c r="Q5" s="3"/>
      <c r="R5" s="3"/>
      <c r="S5" s="3"/>
    </row>
    <row r="6" spans="2:19" ht="21">
      <c r="B6" s="4" t="s">
        <v>4</v>
      </c>
      <c r="C6" s="4"/>
      <c r="D6" s="4"/>
      <c r="E6" s="4"/>
      <c r="F6" s="4"/>
      <c r="G6" s="4"/>
      <c r="H6" s="4"/>
      <c r="I6" s="4"/>
      <c r="J6" s="4"/>
      <c r="K6" s="4"/>
      <c r="L6" s="4"/>
      <c r="M6" s="4"/>
      <c r="N6" s="4"/>
      <c r="O6" s="4"/>
      <c r="P6" s="4"/>
      <c r="Q6" s="5"/>
      <c r="R6" s="5"/>
      <c r="S6" s="5"/>
    </row>
    <row r="7" spans="2:19" ht="21">
      <c r="B7" s="6" t="s">
        <v>5</v>
      </c>
      <c r="C7" s="6"/>
      <c r="D7" s="7" t="s">
        <v>222</v>
      </c>
      <c r="E7" s="7"/>
      <c r="F7" s="7"/>
      <c r="G7" s="7"/>
      <c r="H7" s="8"/>
      <c r="I7" s="8"/>
      <c r="J7" s="8"/>
      <c r="K7" s="8"/>
      <c r="L7" s="8"/>
      <c r="M7" s="8"/>
      <c r="N7" s="8"/>
      <c r="O7" s="8"/>
      <c r="P7" s="8"/>
      <c r="Q7" s="8"/>
      <c r="R7" s="8"/>
      <c r="S7" s="8"/>
    </row>
    <row r="8" spans="2:19" ht="21">
      <c r="B8" s="6" t="s">
        <v>7</v>
      </c>
      <c r="C8" s="6"/>
      <c r="D8" s="7" t="s">
        <v>8</v>
      </c>
      <c r="E8" s="7"/>
      <c r="F8" s="7"/>
      <c r="G8" s="7"/>
      <c r="H8" s="8"/>
      <c r="I8" s="8"/>
      <c r="J8" s="8"/>
      <c r="K8" s="8"/>
      <c r="L8" s="8"/>
      <c r="M8" s="8"/>
      <c r="N8" s="8"/>
      <c r="O8" s="8"/>
      <c r="P8" s="8"/>
      <c r="Q8" s="8"/>
      <c r="R8" s="8"/>
      <c r="S8" s="8"/>
    </row>
    <row r="9" spans="2:19" ht="21">
      <c r="B9" s="6" t="s">
        <v>9</v>
      </c>
      <c r="C9" s="6"/>
      <c r="D9" s="7" t="s">
        <v>10</v>
      </c>
      <c r="E9" s="7"/>
      <c r="F9" s="7"/>
      <c r="G9" s="7"/>
      <c r="H9" s="8"/>
      <c r="I9" s="8"/>
      <c r="J9" s="8"/>
      <c r="K9" s="8"/>
      <c r="L9" s="8"/>
      <c r="M9" s="8"/>
      <c r="N9" s="8"/>
      <c r="O9" s="8"/>
      <c r="P9" s="8"/>
      <c r="Q9" s="8"/>
      <c r="R9" s="8"/>
      <c r="S9" s="8"/>
    </row>
    <row r="10" spans="2:19" ht="21">
      <c r="B10" s="6" t="s">
        <v>11</v>
      </c>
      <c r="C10" s="6"/>
      <c r="D10" s="7" t="s">
        <v>12</v>
      </c>
      <c r="E10" s="7"/>
      <c r="F10" s="7"/>
      <c r="G10" s="7"/>
      <c r="H10" s="8"/>
      <c r="I10" s="8"/>
      <c r="J10" s="8"/>
      <c r="K10" s="8"/>
      <c r="L10" s="8"/>
      <c r="M10" s="8"/>
      <c r="N10" s="8"/>
      <c r="O10" s="8"/>
      <c r="P10" s="8"/>
      <c r="Q10" s="8"/>
      <c r="R10" s="8"/>
      <c r="S10" s="8"/>
    </row>
    <row r="11" spans="2:19" ht="21">
      <c r="B11" s="6" t="s">
        <v>13</v>
      </c>
      <c r="C11" s="6"/>
      <c r="D11" s="7" t="s">
        <v>10</v>
      </c>
      <c r="E11" s="7"/>
      <c r="F11" s="7"/>
      <c r="G11" s="7"/>
      <c r="H11" s="8"/>
      <c r="I11" s="8"/>
      <c r="J11" s="8"/>
      <c r="K11" s="8"/>
      <c r="L11" s="8"/>
      <c r="M11" s="8"/>
      <c r="N11" s="8"/>
      <c r="O11" s="8"/>
      <c r="P11" s="8"/>
      <c r="Q11" s="8"/>
      <c r="R11" s="8"/>
      <c r="S11" s="8"/>
    </row>
    <row r="12" spans="2:19" ht="78.75">
      <c r="B12" s="9" t="s">
        <v>14</v>
      </c>
      <c r="C12" s="9" t="s">
        <v>15</v>
      </c>
      <c r="D12" s="9" t="s">
        <v>16</v>
      </c>
      <c r="E12" s="9" t="s">
        <v>17</v>
      </c>
      <c r="F12" s="9" t="s">
        <v>18</v>
      </c>
      <c r="G12" s="9" t="s">
        <v>19</v>
      </c>
      <c r="H12" s="9" t="s">
        <v>20</v>
      </c>
      <c r="I12" s="9" t="s">
        <v>21</v>
      </c>
      <c r="J12" s="9" t="s">
        <v>22</v>
      </c>
      <c r="K12" s="9" t="s">
        <v>23</v>
      </c>
      <c r="L12" s="9" t="s">
        <v>24</v>
      </c>
      <c r="M12" s="9" t="s">
        <v>25</v>
      </c>
      <c r="N12" s="9" t="s">
        <v>26</v>
      </c>
      <c r="O12" s="9" t="s">
        <v>27</v>
      </c>
      <c r="P12" s="9" t="s">
        <v>28</v>
      </c>
      <c r="Q12" s="9" t="s">
        <v>29</v>
      </c>
      <c r="R12" s="9" t="s">
        <v>30</v>
      </c>
      <c r="S12" s="10" t="s">
        <v>31</v>
      </c>
    </row>
    <row r="13" spans="2:19">
      <c r="B13" s="12">
        <v>1</v>
      </c>
      <c r="C13" s="12" t="s">
        <v>216</v>
      </c>
      <c r="D13" s="12" t="s">
        <v>185</v>
      </c>
      <c r="E13" s="12">
        <v>63</v>
      </c>
      <c r="F13" s="12"/>
      <c r="G13" s="12">
        <v>3.5</v>
      </c>
      <c r="H13" s="12">
        <f>(E13/1000)+0.3</f>
        <v>0.36299999999999999</v>
      </c>
      <c r="I13" s="12">
        <f>E13/1000+1</f>
        <v>1.0629999999999999</v>
      </c>
      <c r="J13" s="12"/>
      <c r="K13" s="12" t="s">
        <v>40</v>
      </c>
      <c r="L13" s="12">
        <f>+G13</f>
        <v>3.5</v>
      </c>
      <c r="M13" s="12">
        <f>+H13</f>
        <v>0.36299999999999999</v>
      </c>
      <c r="N13" s="12">
        <f>+L13*M13</f>
        <v>1.2705</v>
      </c>
      <c r="O13" s="12">
        <v>3.5</v>
      </c>
      <c r="P13" s="12">
        <v>0.36299999999999999</v>
      </c>
      <c r="Q13" s="12">
        <v>1.2705</v>
      </c>
      <c r="R13" s="12" t="s">
        <v>223</v>
      </c>
      <c r="S13" s="12"/>
    </row>
    <row r="14" spans="2:19">
      <c r="B14" s="12">
        <f>1+B13</f>
        <v>2</v>
      </c>
      <c r="C14" s="12" t="s">
        <v>216</v>
      </c>
      <c r="D14" s="12" t="s">
        <v>185</v>
      </c>
      <c r="E14" s="12">
        <v>63</v>
      </c>
      <c r="F14" s="12"/>
      <c r="G14" s="12">
        <v>89.1</v>
      </c>
      <c r="H14" s="12">
        <f t="shared" ref="H14:H59" si="0">(E14/1000)+0.3</f>
        <v>0.36299999999999999</v>
      </c>
      <c r="I14" s="12">
        <f t="shared" ref="I14:I59" si="1">E14/1000+1</f>
        <v>1.0629999999999999</v>
      </c>
      <c r="J14" s="12"/>
      <c r="K14" s="12" t="s">
        <v>56</v>
      </c>
      <c r="L14" s="12">
        <f t="shared" ref="L14:M48" si="2">+G14</f>
        <v>89.1</v>
      </c>
      <c r="M14" s="12">
        <f t="shared" si="2"/>
        <v>0.36299999999999999</v>
      </c>
      <c r="N14" s="12">
        <f>+L14*M14</f>
        <v>32.343299999999999</v>
      </c>
      <c r="O14" s="12">
        <v>89.1</v>
      </c>
      <c r="P14" s="12">
        <v>0.36299999999999999</v>
      </c>
      <c r="Q14" s="12">
        <v>32.343299999999999</v>
      </c>
      <c r="R14" s="12" t="s">
        <v>223</v>
      </c>
      <c r="S14" s="12"/>
    </row>
    <row r="15" spans="2:19">
      <c r="B15" s="12">
        <f t="shared" ref="B15:B47" si="3">1+B14</f>
        <v>3</v>
      </c>
      <c r="C15" s="12" t="s">
        <v>216</v>
      </c>
      <c r="D15" s="12" t="s">
        <v>185</v>
      </c>
      <c r="E15" s="12">
        <v>63</v>
      </c>
      <c r="F15" s="12"/>
      <c r="G15" s="12">
        <v>105.3</v>
      </c>
      <c r="H15" s="12">
        <f t="shared" si="0"/>
        <v>0.36299999999999999</v>
      </c>
      <c r="I15" s="12">
        <f t="shared" si="1"/>
        <v>1.0629999999999999</v>
      </c>
      <c r="J15" s="12"/>
      <c r="K15" s="12"/>
      <c r="L15" s="12"/>
      <c r="M15" s="12"/>
      <c r="N15" s="12"/>
      <c r="O15" s="12"/>
      <c r="P15" s="12"/>
      <c r="Q15" s="12"/>
      <c r="R15" s="12"/>
      <c r="S15" s="12"/>
    </row>
    <row r="16" spans="2:19">
      <c r="B16" s="12">
        <f t="shared" si="3"/>
        <v>4</v>
      </c>
      <c r="C16" s="12" t="s">
        <v>170</v>
      </c>
      <c r="D16" s="12" t="s">
        <v>167</v>
      </c>
      <c r="E16" s="12">
        <v>63</v>
      </c>
      <c r="F16" s="12"/>
      <c r="G16" s="12">
        <v>61.1</v>
      </c>
      <c r="H16" s="12">
        <f t="shared" si="0"/>
        <v>0.36299999999999999</v>
      </c>
      <c r="I16" s="12">
        <f t="shared" si="1"/>
        <v>1.0629999999999999</v>
      </c>
      <c r="J16" s="12"/>
      <c r="K16" s="12"/>
      <c r="L16" s="12"/>
      <c r="M16" s="12"/>
      <c r="N16" s="12"/>
      <c r="O16" s="12"/>
      <c r="P16" s="12"/>
      <c r="Q16" s="12"/>
      <c r="R16" s="12"/>
      <c r="S16" s="12"/>
    </row>
    <row r="17" spans="2:19">
      <c r="B17" s="12">
        <f t="shared" si="3"/>
        <v>5</v>
      </c>
      <c r="C17" s="12" t="s">
        <v>167</v>
      </c>
      <c r="D17" s="12" t="s">
        <v>166</v>
      </c>
      <c r="E17" s="12">
        <v>63</v>
      </c>
      <c r="F17" s="12"/>
      <c r="G17" s="12">
        <v>27</v>
      </c>
      <c r="H17" s="12">
        <f t="shared" si="0"/>
        <v>0.36299999999999999</v>
      </c>
      <c r="I17" s="12">
        <f t="shared" si="1"/>
        <v>1.0629999999999999</v>
      </c>
      <c r="J17" s="12"/>
      <c r="K17" s="12" t="s">
        <v>56</v>
      </c>
      <c r="L17" s="12">
        <f t="shared" si="2"/>
        <v>27</v>
      </c>
      <c r="M17" s="12">
        <f t="shared" si="2"/>
        <v>0.36299999999999999</v>
      </c>
      <c r="N17" s="12">
        <f>+L17*M17</f>
        <v>9.8010000000000002</v>
      </c>
      <c r="O17" s="12">
        <v>27</v>
      </c>
      <c r="P17" s="12">
        <v>0.36299999999999999</v>
      </c>
      <c r="Q17" s="12">
        <v>9.8010000000000002</v>
      </c>
      <c r="R17" s="12" t="s">
        <v>223</v>
      </c>
      <c r="S17" s="12"/>
    </row>
    <row r="18" spans="2:19">
      <c r="B18" s="12">
        <f t="shared" si="3"/>
        <v>6</v>
      </c>
      <c r="C18" s="12" t="s">
        <v>166</v>
      </c>
      <c r="D18" s="12" t="s">
        <v>224</v>
      </c>
      <c r="E18" s="12">
        <v>63</v>
      </c>
      <c r="F18" s="12"/>
      <c r="G18" s="12">
        <v>83.3</v>
      </c>
      <c r="H18" s="12">
        <f t="shared" si="0"/>
        <v>0.36299999999999999</v>
      </c>
      <c r="I18" s="12">
        <f t="shared" si="1"/>
        <v>1.0629999999999999</v>
      </c>
      <c r="J18" s="12"/>
      <c r="K18" s="12"/>
      <c r="L18" s="12"/>
      <c r="M18" s="12"/>
      <c r="N18" s="12"/>
      <c r="O18" s="12"/>
      <c r="P18" s="12"/>
      <c r="Q18" s="12"/>
      <c r="R18" s="12"/>
      <c r="S18" s="12"/>
    </row>
    <row r="19" spans="2:19">
      <c r="B19" s="12">
        <f t="shared" si="3"/>
        <v>7</v>
      </c>
      <c r="C19" s="12" t="s">
        <v>151</v>
      </c>
      <c r="D19" s="12" t="s">
        <v>225</v>
      </c>
      <c r="E19" s="12">
        <v>63</v>
      </c>
      <c r="F19" s="12"/>
      <c r="G19" s="12">
        <v>51.1</v>
      </c>
      <c r="H19" s="12">
        <f t="shared" si="0"/>
        <v>0.36299999999999999</v>
      </c>
      <c r="I19" s="12">
        <f t="shared" si="1"/>
        <v>1.0629999999999999</v>
      </c>
      <c r="J19" s="12"/>
      <c r="K19" s="12" t="s">
        <v>56</v>
      </c>
      <c r="L19" s="12">
        <f t="shared" si="2"/>
        <v>51.1</v>
      </c>
      <c r="M19" s="12">
        <f t="shared" si="2"/>
        <v>0.36299999999999999</v>
      </c>
      <c r="N19" s="12">
        <f>+L19*M19</f>
        <v>18.549299999999999</v>
      </c>
      <c r="O19" s="12">
        <v>51.1</v>
      </c>
      <c r="P19" s="12">
        <v>0.36299999999999999</v>
      </c>
      <c r="Q19" s="12">
        <v>18.549299999999999</v>
      </c>
      <c r="R19" s="12" t="s">
        <v>223</v>
      </c>
      <c r="S19" s="12"/>
    </row>
    <row r="20" spans="2:19">
      <c r="B20" s="12">
        <f t="shared" si="3"/>
        <v>8</v>
      </c>
      <c r="C20" s="12" t="s">
        <v>150</v>
      </c>
      <c r="D20" s="12">
        <v>286</v>
      </c>
      <c r="E20" s="12">
        <v>63</v>
      </c>
      <c r="F20" s="12"/>
      <c r="G20" s="12">
        <v>96.3</v>
      </c>
      <c r="H20" s="12">
        <f t="shared" si="0"/>
        <v>0.36299999999999999</v>
      </c>
      <c r="I20" s="12">
        <f t="shared" si="1"/>
        <v>1.0629999999999999</v>
      </c>
      <c r="J20" s="12"/>
      <c r="K20" s="12" t="s">
        <v>56</v>
      </c>
      <c r="L20" s="12">
        <f t="shared" si="2"/>
        <v>96.3</v>
      </c>
      <c r="M20" s="12">
        <f t="shared" si="2"/>
        <v>0.36299999999999999</v>
      </c>
      <c r="N20" s="12">
        <f>+L20*M20</f>
        <v>34.956899999999997</v>
      </c>
      <c r="O20" s="12">
        <v>96.3</v>
      </c>
      <c r="P20" s="12">
        <v>0.36299999999999999</v>
      </c>
      <c r="Q20" s="12">
        <v>34.956899999999997</v>
      </c>
      <c r="R20" s="12" t="s">
        <v>223</v>
      </c>
      <c r="S20" s="12"/>
    </row>
    <row r="21" spans="2:19">
      <c r="B21" s="12">
        <f t="shared" si="3"/>
        <v>9</v>
      </c>
      <c r="C21" s="12" t="s">
        <v>199</v>
      </c>
      <c r="D21" s="12" t="s">
        <v>200</v>
      </c>
      <c r="E21" s="12">
        <v>63</v>
      </c>
      <c r="F21" s="12"/>
      <c r="G21" s="12">
        <v>35</v>
      </c>
      <c r="H21" s="12">
        <f t="shared" si="0"/>
        <v>0.36299999999999999</v>
      </c>
      <c r="I21" s="12">
        <f t="shared" si="1"/>
        <v>1.0629999999999999</v>
      </c>
      <c r="J21" s="12"/>
      <c r="K21" s="12"/>
      <c r="L21" s="12"/>
      <c r="M21" s="12"/>
      <c r="N21" s="12"/>
      <c r="O21" s="12"/>
      <c r="P21" s="12"/>
      <c r="Q21" s="12"/>
      <c r="R21" s="12"/>
      <c r="S21" s="12"/>
    </row>
    <row r="22" spans="2:19">
      <c r="B22" s="12">
        <f t="shared" si="3"/>
        <v>10</v>
      </c>
      <c r="C22" s="12" t="s">
        <v>199</v>
      </c>
      <c r="D22" s="12" t="s">
        <v>226</v>
      </c>
      <c r="E22" s="12">
        <v>63</v>
      </c>
      <c r="F22" s="12"/>
      <c r="G22" s="12">
        <v>36.1</v>
      </c>
      <c r="H22" s="12">
        <f t="shared" si="0"/>
        <v>0.36299999999999999</v>
      </c>
      <c r="I22" s="12">
        <f t="shared" si="1"/>
        <v>1.0629999999999999</v>
      </c>
      <c r="J22" s="12"/>
      <c r="K22" s="12"/>
      <c r="L22" s="12"/>
      <c r="M22" s="12"/>
      <c r="N22" s="12"/>
      <c r="O22" s="12"/>
      <c r="P22" s="12"/>
      <c r="Q22" s="12"/>
      <c r="R22" s="12"/>
      <c r="S22" s="12"/>
    </row>
    <row r="23" spans="2:19">
      <c r="B23" s="12">
        <f t="shared" si="3"/>
        <v>11</v>
      </c>
      <c r="C23" s="12" t="s">
        <v>150</v>
      </c>
      <c r="D23" s="12" t="s">
        <v>215</v>
      </c>
      <c r="E23" s="12">
        <v>63</v>
      </c>
      <c r="F23" s="12"/>
      <c r="G23" s="12">
        <v>98.1</v>
      </c>
      <c r="H23" s="12">
        <f t="shared" si="0"/>
        <v>0.36299999999999999</v>
      </c>
      <c r="I23" s="12">
        <f t="shared" si="1"/>
        <v>1.0629999999999999</v>
      </c>
      <c r="J23" s="12"/>
      <c r="K23" s="12"/>
      <c r="L23" s="12"/>
      <c r="M23" s="12"/>
      <c r="N23" s="12"/>
      <c r="O23" s="12"/>
      <c r="P23" s="12"/>
      <c r="Q23" s="12"/>
      <c r="R23" s="12"/>
      <c r="S23" s="12"/>
    </row>
    <row r="24" spans="2:19">
      <c r="B24" s="12">
        <f t="shared" si="3"/>
        <v>12</v>
      </c>
      <c r="C24" s="12" t="s">
        <v>148</v>
      </c>
      <c r="D24" s="12" t="s">
        <v>227</v>
      </c>
      <c r="E24" s="12">
        <v>63</v>
      </c>
      <c r="F24" s="12"/>
      <c r="G24" s="12">
        <v>70.2</v>
      </c>
      <c r="H24" s="12">
        <f t="shared" si="0"/>
        <v>0.36299999999999999</v>
      </c>
      <c r="I24" s="12">
        <f t="shared" si="1"/>
        <v>1.0629999999999999</v>
      </c>
      <c r="J24" s="12"/>
      <c r="K24" s="12" t="s">
        <v>56</v>
      </c>
      <c r="L24" s="12">
        <f t="shared" si="2"/>
        <v>70.2</v>
      </c>
      <c r="M24" s="12">
        <f t="shared" si="2"/>
        <v>0.36299999999999999</v>
      </c>
      <c r="N24" s="12">
        <f>+L24*M24</f>
        <v>25.482600000000001</v>
      </c>
      <c r="O24" s="12">
        <v>70.2</v>
      </c>
      <c r="P24" s="12">
        <v>0.36299999999999999</v>
      </c>
      <c r="Q24" s="12">
        <v>25.482600000000001</v>
      </c>
      <c r="R24" s="12" t="s">
        <v>223</v>
      </c>
      <c r="S24" s="12"/>
    </row>
    <row r="25" spans="2:19">
      <c r="B25" s="12">
        <f t="shared" si="3"/>
        <v>13</v>
      </c>
      <c r="C25" s="12" t="s">
        <v>228</v>
      </c>
      <c r="D25" s="12" t="s">
        <v>227</v>
      </c>
      <c r="E25" s="12">
        <v>63</v>
      </c>
      <c r="F25" s="12"/>
      <c r="G25" s="12">
        <v>77.099999999999994</v>
      </c>
      <c r="H25" s="12">
        <f t="shared" si="0"/>
        <v>0.36299999999999999</v>
      </c>
      <c r="I25" s="12">
        <f t="shared" si="1"/>
        <v>1.0629999999999999</v>
      </c>
      <c r="J25" s="12"/>
      <c r="K25" s="12"/>
      <c r="L25" s="12"/>
      <c r="M25" s="12"/>
      <c r="N25" s="12"/>
      <c r="O25" s="12"/>
      <c r="P25" s="12"/>
      <c r="Q25" s="12"/>
      <c r="R25" s="12"/>
      <c r="S25" s="12"/>
    </row>
    <row r="26" spans="2:19">
      <c r="B26" s="12">
        <f t="shared" si="3"/>
        <v>14</v>
      </c>
      <c r="C26" s="12" t="s">
        <v>148</v>
      </c>
      <c r="D26" s="12" t="s">
        <v>227</v>
      </c>
      <c r="E26" s="12">
        <v>63</v>
      </c>
      <c r="F26" s="12"/>
      <c r="G26" s="12">
        <v>7</v>
      </c>
      <c r="H26" s="12">
        <f t="shared" si="0"/>
        <v>0.36299999999999999</v>
      </c>
      <c r="I26" s="12">
        <f t="shared" si="1"/>
        <v>1.0629999999999999</v>
      </c>
      <c r="J26" s="12"/>
      <c r="K26" s="12" t="s">
        <v>229</v>
      </c>
      <c r="L26" s="12">
        <f t="shared" si="2"/>
        <v>7</v>
      </c>
      <c r="M26" s="12">
        <f t="shared" si="2"/>
        <v>0.36299999999999999</v>
      </c>
      <c r="N26" s="12">
        <f>+L26*M26</f>
        <v>2.5409999999999999</v>
      </c>
      <c r="O26" s="12">
        <v>7</v>
      </c>
      <c r="P26" s="12">
        <v>0.36299999999999999</v>
      </c>
      <c r="Q26" s="12">
        <v>2.5409999999999999</v>
      </c>
      <c r="R26" s="12" t="s">
        <v>223</v>
      </c>
      <c r="S26" s="12"/>
    </row>
    <row r="27" spans="2:19">
      <c r="B27" s="12">
        <f t="shared" si="3"/>
        <v>15</v>
      </c>
      <c r="C27" s="12" t="s">
        <v>227</v>
      </c>
      <c r="D27" s="12" t="s">
        <v>230</v>
      </c>
      <c r="E27" s="12">
        <v>63</v>
      </c>
      <c r="F27" s="12"/>
      <c r="G27" s="12">
        <v>56</v>
      </c>
      <c r="H27" s="12">
        <f t="shared" si="0"/>
        <v>0.36299999999999999</v>
      </c>
      <c r="I27" s="12">
        <f t="shared" si="1"/>
        <v>1.0629999999999999</v>
      </c>
      <c r="J27" s="12"/>
      <c r="K27" s="12" t="s">
        <v>56</v>
      </c>
      <c r="L27" s="12">
        <f t="shared" si="2"/>
        <v>56</v>
      </c>
      <c r="M27" s="12">
        <f t="shared" si="2"/>
        <v>0.36299999999999999</v>
      </c>
      <c r="N27" s="12">
        <f>+L27*M27</f>
        <v>20.327999999999999</v>
      </c>
      <c r="O27" s="12">
        <v>56</v>
      </c>
      <c r="P27" s="12">
        <v>0.36299999999999999</v>
      </c>
      <c r="Q27" s="12">
        <v>20.327999999999999</v>
      </c>
      <c r="R27" s="12" t="s">
        <v>223</v>
      </c>
      <c r="S27" s="12"/>
    </row>
    <row r="28" spans="2:19">
      <c r="B28" s="12">
        <f t="shared" si="3"/>
        <v>16</v>
      </c>
      <c r="C28" s="12" t="s">
        <v>230</v>
      </c>
      <c r="D28" s="12" t="s">
        <v>231</v>
      </c>
      <c r="E28" s="12">
        <v>63</v>
      </c>
      <c r="F28" s="12"/>
      <c r="G28" s="12">
        <v>30.9</v>
      </c>
      <c r="H28" s="12">
        <f t="shared" si="0"/>
        <v>0.36299999999999999</v>
      </c>
      <c r="I28" s="12">
        <f t="shared" si="1"/>
        <v>1.0629999999999999</v>
      </c>
      <c r="J28" s="12"/>
      <c r="K28" s="12"/>
      <c r="L28" s="12"/>
      <c r="M28" s="12"/>
      <c r="N28" s="12"/>
      <c r="O28" s="12"/>
      <c r="P28" s="12"/>
      <c r="Q28" s="12"/>
      <c r="R28" s="12"/>
      <c r="S28" s="12"/>
    </row>
    <row r="29" spans="2:19">
      <c r="B29" s="12">
        <f t="shared" si="3"/>
        <v>17</v>
      </c>
      <c r="C29" s="12" t="s">
        <v>230</v>
      </c>
      <c r="D29" s="12" t="s">
        <v>232</v>
      </c>
      <c r="E29" s="12">
        <v>63</v>
      </c>
      <c r="F29" s="12"/>
      <c r="G29" s="12">
        <v>9.6</v>
      </c>
      <c r="H29" s="12">
        <f t="shared" si="0"/>
        <v>0.36299999999999999</v>
      </c>
      <c r="I29" s="12">
        <f t="shared" si="1"/>
        <v>1.0629999999999999</v>
      </c>
      <c r="J29" s="12"/>
      <c r="K29" s="12"/>
      <c r="L29" s="12"/>
      <c r="M29" s="12"/>
      <c r="N29" s="12"/>
      <c r="O29" s="12"/>
      <c r="P29" s="12"/>
      <c r="Q29" s="12"/>
      <c r="R29" s="12"/>
      <c r="S29" s="12"/>
    </row>
    <row r="30" spans="2:19">
      <c r="B30" s="12">
        <f t="shared" si="3"/>
        <v>18</v>
      </c>
      <c r="C30" s="12" t="s">
        <v>127</v>
      </c>
      <c r="D30" s="12" t="s">
        <v>232</v>
      </c>
      <c r="E30" s="12">
        <v>63</v>
      </c>
      <c r="F30" s="12"/>
      <c r="G30" s="12">
        <v>246.3</v>
      </c>
      <c r="H30" s="12">
        <f t="shared" si="0"/>
        <v>0.36299999999999999</v>
      </c>
      <c r="I30" s="12">
        <f t="shared" si="1"/>
        <v>1.0629999999999999</v>
      </c>
      <c r="J30" s="12"/>
      <c r="K30" s="12"/>
      <c r="L30" s="12"/>
      <c r="M30" s="12"/>
      <c r="N30" s="12"/>
      <c r="O30" s="12"/>
      <c r="P30" s="12"/>
      <c r="Q30" s="12"/>
      <c r="R30" s="12"/>
      <c r="S30" s="12"/>
    </row>
    <row r="31" spans="2:19">
      <c r="B31" s="12">
        <f t="shared" si="3"/>
        <v>19</v>
      </c>
      <c r="C31" s="12" t="s">
        <v>125</v>
      </c>
      <c r="D31" s="12" t="s">
        <v>126</v>
      </c>
      <c r="E31" s="12">
        <v>110</v>
      </c>
      <c r="F31" s="12"/>
      <c r="G31" s="12">
        <v>53.4</v>
      </c>
      <c r="H31" s="12">
        <f t="shared" si="0"/>
        <v>0.41</v>
      </c>
      <c r="I31" s="12">
        <f t="shared" si="1"/>
        <v>1.1100000000000001</v>
      </c>
      <c r="J31" s="12"/>
      <c r="K31" s="12"/>
      <c r="L31" s="12"/>
      <c r="M31" s="12"/>
      <c r="N31" s="12"/>
      <c r="O31" s="12"/>
      <c r="P31" s="12"/>
      <c r="Q31" s="12"/>
      <c r="R31" s="12"/>
      <c r="S31" s="12"/>
    </row>
    <row r="32" spans="2:19">
      <c r="B32" s="12">
        <f t="shared" si="3"/>
        <v>20</v>
      </c>
      <c r="C32" s="12" t="s">
        <v>127</v>
      </c>
      <c r="D32" s="12" t="s">
        <v>232</v>
      </c>
      <c r="E32" s="12">
        <v>63</v>
      </c>
      <c r="F32" s="12"/>
      <c r="G32" s="12">
        <v>5</v>
      </c>
      <c r="H32" s="12">
        <f t="shared" si="0"/>
        <v>0.36299999999999999</v>
      </c>
      <c r="I32" s="12">
        <f t="shared" si="1"/>
        <v>1.0629999999999999</v>
      </c>
      <c r="J32" s="12"/>
      <c r="K32" s="12" t="s">
        <v>229</v>
      </c>
      <c r="L32" s="12">
        <f t="shared" si="2"/>
        <v>5</v>
      </c>
      <c r="M32" s="12">
        <f t="shared" si="2"/>
        <v>0.36299999999999999</v>
      </c>
      <c r="N32" s="12">
        <f>+L32*M32</f>
        <v>1.8149999999999999</v>
      </c>
      <c r="O32" s="12">
        <v>5</v>
      </c>
      <c r="P32" s="12">
        <v>0.36299999999999999</v>
      </c>
      <c r="Q32" s="12">
        <v>1.8149999999999999</v>
      </c>
      <c r="R32" s="12" t="s">
        <v>223</v>
      </c>
      <c r="S32" s="12"/>
    </row>
    <row r="33" spans="2:21">
      <c r="B33" s="12">
        <f t="shared" si="3"/>
        <v>21</v>
      </c>
      <c r="C33" s="12" t="s">
        <v>233</v>
      </c>
      <c r="D33" s="12" t="s">
        <v>234</v>
      </c>
      <c r="E33" s="12">
        <v>110</v>
      </c>
      <c r="F33" s="12"/>
      <c r="G33" s="12">
        <v>89.1</v>
      </c>
      <c r="H33" s="12">
        <f t="shared" si="0"/>
        <v>0.41</v>
      </c>
      <c r="I33" s="12">
        <f t="shared" si="1"/>
        <v>1.1100000000000001</v>
      </c>
      <c r="J33" s="12"/>
      <c r="K33" s="12" t="s">
        <v>56</v>
      </c>
      <c r="L33" s="12">
        <f t="shared" si="2"/>
        <v>89.1</v>
      </c>
      <c r="M33" s="12">
        <f t="shared" si="2"/>
        <v>0.41</v>
      </c>
      <c r="N33" s="12">
        <f>+L33*M33</f>
        <v>36.530999999999999</v>
      </c>
      <c r="O33" s="12">
        <v>89.1</v>
      </c>
      <c r="P33" s="12">
        <v>0.41</v>
      </c>
      <c r="Q33" s="12">
        <v>36.530999999999999</v>
      </c>
      <c r="R33" s="12" t="s">
        <v>223</v>
      </c>
      <c r="S33" s="12"/>
    </row>
    <row r="34" spans="2:21">
      <c r="B34" s="12">
        <f t="shared" si="3"/>
        <v>22</v>
      </c>
      <c r="C34" s="12" t="s">
        <v>145</v>
      </c>
      <c r="D34" s="12" t="s">
        <v>146</v>
      </c>
      <c r="E34" s="12">
        <v>63</v>
      </c>
      <c r="F34" s="12"/>
      <c r="G34" s="12">
        <v>110.7</v>
      </c>
      <c r="H34" s="12">
        <f t="shared" si="0"/>
        <v>0.36299999999999999</v>
      </c>
      <c r="I34" s="12">
        <f t="shared" si="1"/>
        <v>1.0629999999999999</v>
      </c>
      <c r="J34" s="12"/>
      <c r="K34" s="12"/>
      <c r="L34" s="12"/>
      <c r="M34" s="12"/>
      <c r="N34" s="12"/>
      <c r="O34" s="12"/>
      <c r="P34" s="12"/>
      <c r="Q34" s="12"/>
      <c r="R34" s="12"/>
      <c r="S34" s="12"/>
    </row>
    <row r="35" spans="2:21">
      <c r="B35" s="12">
        <f t="shared" si="3"/>
        <v>23</v>
      </c>
      <c r="C35" s="12" t="s">
        <v>176</v>
      </c>
      <c r="D35" s="12" t="s">
        <v>171</v>
      </c>
      <c r="E35" s="12">
        <v>63</v>
      </c>
      <c r="F35" s="12"/>
      <c r="G35" s="12">
        <v>29.3</v>
      </c>
      <c r="H35" s="12">
        <f t="shared" si="0"/>
        <v>0.36299999999999999</v>
      </c>
      <c r="I35" s="12">
        <f t="shared" si="1"/>
        <v>1.0629999999999999</v>
      </c>
      <c r="J35" s="12"/>
      <c r="K35" s="12"/>
      <c r="L35" s="12"/>
      <c r="M35" s="12"/>
      <c r="N35" s="12"/>
      <c r="O35" s="12"/>
      <c r="P35" s="12"/>
      <c r="Q35" s="12"/>
      <c r="R35" s="12"/>
      <c r="S35" s="12"/>
    </row>
    <row r="36" spans="2:21">
      <c r="B36" s="12">
        <f t="shared" si="3"/>
        <v>24</v>
      </c>
      <c r="C36" s="12" t="s">
        <v>171</v>
      </c>
      <c r="D36" s="12" t="s">
        <v>235</v>
      </c>
      <c r="E36" s="12">
        <v>63</v>
      </c>
      <c r="F36" s="12"/>
      <c r="G36" s="12">
        <v>11.2</v>
      </c>
      <c r="H36" s="12">
        <f t="shared" si="0"/>
        <v>0.36299999999999999</v>
      </c>
      <c r="I36" s="12">
        <f t="shared" si="1"/>
        <v>1.0629999999999999</v>
      </c>
      <c r="J36" s="12"/>
      <c r="K36" s="12" t="s">
        <v>56</v>
      </c>
      <c r="L36" s="12">
        <f t="shared" si="2"/>
        <v>11.2</v>
      </c>
      <c r="M36" s="12">
        <f t="shared" si="2"/>
        <v>0.36299999999999999</v>
      </c>
      <c r="N36" s="12">
        <f>+L36*M36</f>
        <v>4.0655999999999999</v>
      </c>
      <c r="O36" s="12">
        <v>11.2</v>
      </c>
      <c r="P36" s="12">
        <v>0.36299999999999999</v>
      </c>
      <c r="Q36" s="12">
        <v>4.0655999999999999</v>
      </c>
      <c r="R36" s="12" t="s">
        <v>223</v>
      </c>
      <c r="S36" s="12"/>
    </row>
    <row r="37" spans="2:21">
      <c r="B37" s="12">
        <f t="shared" si="3"/>
        <v>25</v>
      </c>
      <c r="C37" s="12" t="s">
        <v>171</v>
      </c>
      <c r="D37" s="12" t="s">
        <v>235</v>
      </c>
      <c r="E37" s="12">
        <v>63</v>
      </c>
      <c r="F37" s="12"/>
      <c r="G37" s="12">
        <v>21.7</v>
      </c>
      <c r="H37" s="12">
        <f t="shared" si="0"/>
        <v>0.36299999999999999</v>
      </c>
      <c r="I37" s="12">
        <f t="shared" si="1"/>
        <v>1.0629999999999999</v>
      </c>
      <c r="J37" s="12"/>
      <c r="K37" s="12"/>
      <c r="L37" s="12"/>
      <c r="M37" s="12"/>
      <c r="N37" s="12"/>
      <c r="O37" s="12"/>
      <c r="P37" s="12"/>
      <c r="Q37" s="12"/>
      <c r="R37" s="12"/>
      <c r="S37" s="12"/>
    </row>
    <row r="38" spans="2:21">
      <c r="B38" s="12">
        <f t="shared" si="3"/>
        <v>26</v>
      </c>
      <c r="C38" s="12" t="s">
        <v>235</v>
      </c>
      <c r="D38" s="12" t="s">
        <v>181</v>
      </c>
      <c r="E38" s="12">
        <v>63</v>
      </c>
      <c r="F38" s="12"/>
      <c r="G38" s="12">
        <v>62.2</v>
      </c>
      <c r="H38" s="12">
        <f t="shared" si="0"/>
        <v>0.36299999999999999</v>
      </c>
      <c r="I38" s="12">
        <f t="shared" si="1"/>
        <v>1.0629999999999999</v>
      </c>
      <c r="J38" s="12"/>
      <c r="K38" s="12" t="s">
        <v>56</v>
      </c>
      <c r="L38" s="12">
        <f t="shared" si="2"/>
        <v>62.2</v>
      </c>
      <c r="M38" s="12">
        <f t="shared" si="2"/>
        <v>0.36299999999999999</v>
      </c>
      <c r="N38" s="12">
        <f>+L38*M38</f>
        <v>22.578600000000002</v>
      </c>
      <c r="O38" s="12">
        <v>62.2</v>
      </c>
      <c r="P38" s="12">
        <v>0.36299999999999999</v>
      </c>
      <c r="Q38" s="12">
        <v>22.578600000000002</v>
      </c>
      <c r="R38" s="12" t="s">
        <v>223</v>
      </c>
      <c r="S38" s="12"/>
    </row>
    <row r="39" spans="2:21">
      <c r="B39" s="12">
        <f t="shared" si="3"/>
        <v>27</v>
      </c>
      <c r="C39" s="12" t="s">
        <v>181</v>
      </c>
      <c r="D39" s="12" t="s">
        <v>146</v>
      </c>
      <c r="E39" s="12">
        <v>63</v>
      </c>
      <c r="F39" s="12"/>
      <c r="G39" s="12">
        <v>19.3</v>
      </c>
      <c r="H39" s="12">
        <f t="shared" si="0"/>
        <v>0.36299999999999999</v>
      </c>
      <c r="I39" s="12">
        <f t="shared" si="1"/>
        <v>1.0629999999999999</v>
      </c>
      <c r="J39" s="12"/>
      <c r="K39" s="12"/>
      <c r="L39" s="12"/>
      <c r="M39" s="12"/>
      <c r="N39" s="12"/>
      <c r="O39" s="12"/>
      <c r="P39" s="12"/>
      <c r="Q39" s="12"/>
      <c r="R39" s="12"/>
      <c r="S39" s="12"/>
    </row>
    <row r="40" spans="2:21">
      <c r="B40" s="12">
        <f t="shared" si="3"/>
        <v>28</v>
      </c>
      <c r="C40" s="12" t="s">
        <v>33</v>
      </c>
      <c r="D40" s="12" t="s">
        <v>212</v>
      </c>
      <c r="E40" s="12">
        <v>140</v>
      </c>
      <c r="F40" s="12"/>
      <c r="G40" s="12">
        <v>39.1</v>
      </c>
      <c r="H40" s="12">
        <f t="shared" si="0"/>
        <v>0.44</v>
      </c>
      <c r="I40" s="12">
        <f t="shared" si="1"/>
        <v>1.1400000000000001</v>
      </c>
      <c r="J40" s="12"/>
      <c r="K40" s="12"/>
      <c r="L40" s="12"/>
      <c r="M40" s="12"/>
      <c r="N40" s="12"/>
      <c r="O40" s="12"/>
      <c r="P40" s="12"/>
      <c r="Q40" s="12"/>
      <c r="R40" s="12"/>
      <c r="S40" s="12"/>
    </row>
    <row r="41" spans="2:21">
      <c r="B41" s="12">
        <f t="shared" si="3"/>
        <v>29</v>
      </c>
      <c r="C41" s="12" t="s">
        <v>236</v>
      </c>
      <c r="D41" s="12" t="s">
        <v>237</v>
      </c>
      <c r="E41" s="12">
        <v>63</v>
      </c>
      <c r="F41" s="12"/>
      <c r="G41" s="12">
        <v>55.3</v>
      </c>
      <c r="H41" s="12">
        <f t="shared" si="0"/>
        <v>0.36299999999999999</v>
      </c>
      <c r="I41" s="12">
        <f t="shared" si="1"/>
        <v>1.0629999999999999</v>
      </c>
      <c r="J41" s="12"/>
      <c r="K41" s="12"/>
      <c r="L41" s="12"/>
      <c r="M41" s="12"/>
      <c r="N41" s="12"/>
      <c r="O41" s="12"/>
      <c r="P41" s="12"/>
      <c r="Q41" s="12"/>
      <c r="R41" s="12"/>
      <c r="S41" s="12"/>
      <c r="U41" s="2">
        <f>177+47</f>
        <v>224</v>
      </c>
    </row>
    <row r="42" spans="2:21">
      <c r="B42" s="12">
        <f t="shared" si="3"/>
        <v>30</v>
      </c>
      <c r="C42" s="12" t="s">
        <v>238</v>
      </c>
      <c r="D42" s="12" t="s">
        <v>239</v>
      </c>
      <c r="E42" s="12">
        <v>63</v>
      </c>
      <c r="F42" s="12"/>
      <c r="G42" s="12">
        <v>56.3</v>
      </c>
      <c r="H42" s="12">
        <f t="shared" si="0"/>
        <v>0.36299999999999999</v>
      </c>
      <c r="I42" s="12">
        <f t="shared" si="1"/>
        <v>1.0629999999999999</v>
      </c>
      <c r="J42" s="12"/>
      <c r="K42" s="12"/>
      <c r="L42" s="12"/>
      <c r="M42" s="12"/>
      <c r="N42" s="12"/>
      <c r="O42" s="12"/>
      <c r="P42" s="12"/>
      <c r="Q42" s="12"/>
      <c r="R42" s="12"/>
      <c r="S42" s="12"/>
    </row>
    <row r="43" spans="2:21">
      <c r="B43" s="12">
        <f t="shared" si="3"/>
        <v>31</v>
      </c>
      <c r="C43" s="12" t="s">
        <v>42</v>
      </c>
      <c r="D43" s="12" t="s">
        <v>202</v>
      </c>
      <c r="E43" s="12">
        <v>63</v>
      </c>
      <c r="F43" s="12"/>
      <c r="G43" s="12">
        <v>66.8</v>
      </c>
      <c r="H43" s="12">
        <f t="shared" si="0"/>
        <v>0.36299999999999999</v>
      </c>
      <c r="I43" s="12">
        <f t="shared" si="1"/>
        <v>1.0629999999999999</v>
      </c>
      <c r="J43" s="12"/>
      <c r="K43" s="12"/>
      <c r="L43" s="12"/>
      <c r="M43" s="12"/>
      <c r="N43" s="12"/>
      <c r="O43" s="12"/>
      <c r="P43" s="12"/>
      <c r="Q43" s="12"/>
      <c r="R43" s="12"/>
      <c r="S43" s="12"/>
    </row>
    <row r="44" spans="2:21">
      <c r="B44" s="12">
        <f t="shared" si="3"/>
        <v>32</v>
      </c>
      <c r="C44" s="12" t="s">
        <v>194</v>
      </c>
      <c r="D44" s="12" t="s">
        <v>51</v>
      </c>
      <c r="E44" s="12">
        <v>63</v>
      </c>
      <c r="F44" s="12"/>
      <c r="G44" s="12">
        <v>290.3</v>
      </c>
      <c r="H44" s="12">
        <f t="shared" si="0"/>
        <v>0.36299999999999999</v>
      </c>
      <c r="I44" s="12">
        <f t="shared" si="1"/>
        <v>1.0629999999999999</v>
      </c>
      <c r="J44" s="12"/>
      <c r="K44" s="12"/>
      <c r="L44" s="12"/>
      <c r="M44" s="12"/>
      <c r="N44" s="12"/>
      <c r="O44" s="12"/>
      <c r="P44" s="12"/>
      <c r="Q44" s="12"/>
      <c r="R44" s="12"/>
      <c r="S44" s="12"/>
    </row>
    <row r="45" spans="2:21">
      <c r="B45" s="12">
        <f t="shared" si="3"/>
        <v>33</v>
      </c>
      <c r="C45" s="12" t="s">
        <v>51</v>
      </c>
      <c r="D45" s="12" t="s">
        <v>32</v>
      </c>
      <c r="E45" s="12">
        <v>63</v>
      </c>
      <c r="F45" s="12"/>
      <c r="G45" s="12">
        <v>4.7</v>
      </c>
      <c r="H45" s="12">
        <f t="shared" si="0"/>
        <v>0.36299999999999999</v>
      </c>
      <c r="I45" s="12">
        <f t="shared" si="1"/>
        <v>1.0629999999999999</v>
      </c>
      <c r="J45" s="12"/>
      <c r="K45" s="12" t="s">
        <v>229</v>
      </c>
      <c r="L45" s="12">
        <f t="shared" si="2"/>
        <v>4.7</v>
      </c>
      <c r="M45" s="12">
        <f t="shared" si="2"/>
        <v>0.36299999999999999</v>
      </c>
      <c r="N45" s="12">
        <f>+L45*M45</f>
        <v>1.7060999999999999</v>
      </c>
      <c r="O45" s="12">
        <v>4.7</v>
      </c>
      <c r="P45" s="12">
        <v>0.36299999999999999</v>
      </c>
      <c r="Q45" s="12">
        <v>1.7060999999999999</v>
      </c>
      <c r="R45" s="12" t="s">
        <v>223</v>
      </c>
      <c r="S45" s="12"/>
    </row>
    <row r="46" spans="2:21">
      <c r="B46" s="12">
        <f t="shared" si="3"/>
        <v>34</v>
      </c>
      <c r="C46" s="12" t="s">
        <v>51</v>
      </c>
      <c r="D46" s="12" t="s">
        <v>32</v>
      </c>
      <c r="E46" s="12">
        <v>63</v>
      </c>
      <c r="F46" s="12"/>
      <c r="G46" s="12">
        <v>46</v>
      </c>
      <c r="H46" s="12">
        <f t="shared" si="0"/>
        <v>0.36299999999999999</v>
      </c>
      <c r="I46" s="12">
        <f t="shared" si="1"/>
        <v>1.0629999999999999</v>
      </c>
      <c r="J46" s="12"/>
      <c r="K46" s="12"/>
      <c r="L46" s="12"/>
      <c r="M46" s="12"/>
      <c r="N46" s="12"/>
      <c r="O46" s="12"/>
      <c r="P46" s="12"/>
      <c r="Q46" s="12"/>
      <c r="R46" s="12"/>
      <c r="S46" s="12"/>
    </row>
    <row r="47" spans="2:21">
      <c r="B47" s="12">
        <f t="shared" si="3"/>
        <v>35</v>
      </c>
      <c r="C47" s="12" t="s">
        <v>240</v>
      </c>
      <c r="D47" s="12" t="s">
        <v>241</v>
      </c>
      <c r="E47" s="12">
        <v>200</v>
      </c>
      <c r="F47" s="12"/>
      <c r="G47" s="12">
        <v>38.299999999999997</v>
      </c>
      <c r="H47" s="12">
        <f t="shared" si="0"/>
        <v>0.5</v>
      </c>
      <c r="I47" s="12">
        <f t="shared" si="1"/>
        <v>1.2</v>
      </c>
      <c r="J47" s="12"/>
      <c r="K47" s="12"/>
      <c r="L47" s="12"/>
      <c r="M47" s="12"/>
      <c r="N47" s="12"/>
      <c r="O47" s="12"/>
      <c r="P47" s="12"/>
      <c r="Q47" s="12"/>
      <c r="R47" s="12"/>
      <c r="S47" s="12"/>
    </row>
    <row r="48" spans="2:21">
      <c r="B48" s="12">
        <v>36</v>
      </c>
      <c r="C48" s="12" t="s">
        <v>238</v>
      </c>
      <c r="D48" s="12" t="s">
        <v>239</v>
      </c>
      <c r="E48" s="12">
        <v>63</v>
      </c>
      <c r="F48" s="12"/>
      <c r="G48" s="12">
        <v>4</v>
      </c>
      <c r="H48" s="12">
        <f t="shared" si="0"/>
        <v>0.36299999999999999</v>
      </c>
      <c r="I48" s="12">
        <f t="shared" si="1"/>
        <v>1.0629999999999999</v>
      </c>
      <c r="J48" s="12"/>
      <c r="K48" s="12" t="s">
        <v>242</v>
      </c>
      <c r="L48" s="12">
        <f t="shared" si="2"/>
        <v>4</v>
      </c>
      <c r="M48" s="12">
        <f t="shared" si="2"/>
        <v>0.36299999999999999</v>
      </c>
      <c r="N48" s="12">
        <f>+L48*M48</f>
        <v>1.452</v>
      </c>
      <c r="O48" s="12">
        <v>4</v>
      </c>
      <c r="P48" s="12">
        <v>0.36299999999999999</v>
      </c>
      <c r="Q48" s="12">
        <v>1.452</v>
      </c>
      <c r="R48" s="12" t="s">
        <v>223</v>
      </c>
      <c r="S48" s="12"/>
    </row>
    <row r="49" spans="2:21">
      <c r="B49" s="12">
        <v>37</v>
      </c>
      <c r="C49" s="23" t="s">
        <v>243</v>
      </c>
      <c r="D49" s="23" t="s">
        <v>244</v>
      </c>
      <c r="E49" s="23">
        <v>63</v>
      </c>
      <c r="F49" s="11">
        <v>174</v>
      </c>
      <c r="G49" s="23">
        <v>157</v>
      </c>
      <c r="H49" s="12">
        <f t="shared" si="0"/>
        <v>0.36299999999999999</v>
      </c>
      <c r="I49" s="12">
        <f t="shared" si="1"/>
        <v>1.0629999999999999</v>
      </c>
      <c r="J49" s="24"/>
      <c r="K49" s="24"/>
      <c r="L49" s="24"/>
      <c r="M49" s="24"/>
      <c r="N49" s="24"/>
      <c r="O49" s="24"/>
      <c r="P49" s="24"/>
      <c r="Q49" s="24"/>
      <c r="R49" s="24"/>
      <c r="S49" s="24"/>
    </row>
    <row r="50" spans="2:21">
      <c r="B50" s="12">
        <v>38</v>
      </c>
      <c r="C50" s="23" t="s">
        <v>245</v>
      </c>
      <c r="D50" s="23" t="s">
        <v>246</v>
      </c>
      <c r="E50" s="23">
        <v>63</v>
      </c>
      <c r="F50" s="11"/>
      <c r="G50" s="23">
        <v>270</v>
      </c>
      <c r="H50" s="12">
        <f t="shared" si="0"/>
        <v>0.36299999999999999</v>
      </c>
      <c r="I50" s="12">
        <f t="shared" si="1"/>
        <v>1.0629999999999999</v>
      </c>
      <c r="J50" s="24"/>
      <c r="K50" s="24"/>
      <c r="L50" s="24"/>
      <c r="M50" s="24"/>
      <c r="N50" s="24"/>
      <c r="O50" s="24"/>
      <c r="P50" s="24"/>
      <c r="Q50" s="24"/>
      <c r="R50" s="24"/>
      <c r="S50" s="24"/>
      <c r="U50" s="2">
        <v>24037</v>
      </c>
    </row>
    <row r="51" spans="2:21">
      <c r="B51" s="12">
        <v>39</v>
      </c>
      <c r="C51" s="23" t="s">
        <v>98</v>
      </c>
      <c r="D51" s="23" t="s">
        <v>247</v>
      </c>
      <c r="E51" s="23">
        <v>63</v>
      </c>
      <c r="F51" s="11"/>
      <c r="G51" s="23">
        <v>105</v>
      </c>
      <c r="H51" s="12">
        <f t="shared" si="0"/>
        <v>0.36299999999999999</v>
      </c>
      <c r="I51" s="12">
        <f t="shared" si="1"/>
        <v>1.0629999999999999</v>
      </c>
      <c r="J51" s="24"/>
      <c r="K51" s="24"/>
      <c r="L51" s="24"/>
      <c r="M51" s="24"/>
      <c r="N51" s="24"/>
      <c r="O51" s="24"/>
      <c r="P51" s="24"/>
      <c r="Q51" s="24"/>
      <c r="R51" s="24"/>
      <c r="S51" s="24"/>
      <c r="U51" s="2">
        <f>270+105</f>
        <v>375</v>
      </c>
    </row>
    <row r="52" spans="2:21">
      <c r="B52" s="12">
        <v>40</v>
      </c>
      <c r="C52" s="23" t="s">
        <v>83</v>
      </c>
      <c r="D52" s="23" t="s">
        <v>248</v>
      </c>
      <c r="E52" s="23">
        <v>63</v>
      </c>
      <c r="F52" s="11">
        <v>33</v>
      </c>
      <c r="G52" s="23">
        <v>46</v>
      </c>
      <c r="H52" s="12">
        <f t="shared" si="0"/>
        <v>0.36299999999999999</v>
      </c>
      <c r="I52" s="12">
        <f t="shared" si="1"/>
        <v>1.0629999999999999</v>
      </c>
      <c r="J52" s="24"/>
      <c r="K52" s="24"/>
      <c r="L52" s="24"/>
      <c r="M52" s="24"/>
      <c r="N52" s="24"/>
      <c r="O52" s="24"/>
      <c r="P52" s="24"/>
      <c r="Q52" s="24"/>
      <c r="R52" s="24"/>
      <c r="S52" s="24"/>
      <c r="U52" s="2">
        <v>20509</v>
      </c>
    </row>
    <row r="53" spans="2:21">
      <c r="B53" s="12">
        <v>41</v>
      </c>
      <c r="C53" s="23" t="s">
        <v>83</v>
      </c>
      <c r="D53" s="23" t="s">
        <v>249</v>
      </c>
      <c r="E53" s="23">
        <v>63</v>
      </c>
      <c r="F53" s="11">
        <v>29</v>
      </c>
      <c r="G53" s="23">
        <v>49</v>
      </c>
      <c r="H53" s="12">
        <f t="shared" si="0"/>
        <v>0.36299999999999999</v>
      </c>
      <c r="I53" s="12">
        <f t="shared" si="1"/>
        <v>1.0629999999999999</v>
      </c>
      <c r="J53" s="24"/>
      <c r="K53" s="24"/>
      <c r="L53" s="24"/>
      <c r="M53" s="24"/>
      <c r="N53" s="24"/>
      <c r="O53" s="24"/>
      <c r="P53" s="24"/>
      <c r="Q53" s="24"/>
      <c r="R53" s="24"/>
      <c r="S53" s="24"/>
    </row>
    <row r="54" spans="2:21">
      <c r="B54" s="12">
        <v>42</v>
      </c>
      <c r="C54" s="23" t="s">
        <v>83</v>
      </c>
      <c r="D54" s="23" t="s">
        <v>183</v>
      </c>
      <c r="E54" s="23">
        <v>63</v>
      </c>
      <c r="F54" s="14">
        <v>15</v>
      </c>
      <c r="G54" s="23">
        <v>19</v>
      </c>
      <c r="H54" s="12">
        <f t="shared" si="0"/>
        <v>0.36299999999999999</v>
      </c>
      <c r="I54" s="12">
        <f t="shared" si="1"/>
        <v>1.0629999999999999</v>
      </c>
      <c r="J54" s="24"/>
      <c r="K54" s="24"/>
      <c r="L54" s="24"/>
      <c r="M54" s="24"/>
      <c r="N54" s="24"/>
      <c r="O54" s="24"/>
      <c r="P54" s="24"/>
      <c r="Q54" s="24"/>
      <c r="R54" s="24"/>
      <c r="S54" s="24"/>
    </row>
    <row r="55" spans="2:21">
      <c r="B55" s="12">
        <v>43</v>
      </c>
      <c r="C55" s="23" t="s">
        <v>126</v>
      </c>
      <c r="D55" s="23" t="s">
        <v>129</v>
      </c>
      <c r="E55" s="23">
        <v>63</v>
      </c>
      <c r="F55" s="14"/>
      <c r="G55" s="23">
        <v>130.19999999999999</v>
      </c>
      <c r="H55" s="12">
        <f t="shared" si="0"/>
        <v>0.36299999999999999</v>
      </c>
      <c r="I55" s="12">
        <f t="shared" si="1"/>
        <v>1.0629999999999999</v>
      </c>
      <c r="J55" s="24"/>
      <c r="K55" s="24"/>
      <c r="L55" s="24"/>
      <c r="M55" s="24"/>
      <c r="N55" s="24"/>
      <c r="O55" s="24"/>
      <c r="P55" s="24"/>
      <c r="Q55" s="24"/>
      <c r="R55" s="24"/>
      <c r="S55" s="24"/>
      <c r="U55" s="2">
        <f>375+156</f>
        <v>531</v>
      </c>
    </row>
    <row r="56" spans="2:21">
      <c r="B56" s="12">
        <v>44</v>
      </c>
      <c r="C56" s="23" t="s">
        <v>250</v>
      </c>
      <c r="D56" s="23" t="s">
        <v>251</v>
      </c>
      <c r="E56" s="23">
        <v>63</v>
      </c>
      <c r="F56" s="14"/>
      <c r="G56" s="23">
        <v>68.5</v>
      </c>
      <c r="H56" s="12">
        <f t="shared" si="0"/>
        <v>0.36299999999999999</v>
      </c>
      <c r="I56" s="12">
        <f t="shared" si="1"/>
        <v>1.0629999999999999</v>
      </c>
      <c r="J56" s="24"/>
      <c r="K56" s="24"/>
      <c r="L56" s="24"/>
      <c r="M56" s="24"/>
      <c r="N56" s="24"/>
      <c r="O56" s="24"/>
      <c r="P56" s="24"/>
      <c r="Q56" s="24"/>
      <c r="R56" s="24"/>
      <c r="S56" s="24"/>
    </row>
    <row r="57" spans="2:21">
      <c r="B57" s="12">
        <v>45</v>
      </c>
      <c r="C57" s="23" t="s">
        <v>252</v>
      </c>
      <c r="D57" s="23" t="s">
        <v>253</v>
      </c>
      <c r="E57" s="23">
        <v>63</v>
      </c>
      <c r="F57" s="14"/>
      <c r="G57" s="23">
        <v>383.2</v>
      </c>
      <c r="H57" s="12">
        <f t="shared" si="0"/>
        <v>0.36299999999999999</v>
      </c>
      <c r="I57" s="12">
        <f t="shared" si="1"/>
        <v>1.0629999999999999</v>
      </c>
      <c r="J57" s="24"/>
      <c r="K57" s="24"/>
      <c r="L57" s="24"/>
      <c r="M57" s="24"/>
      <c r="N57" s="24"/>
      <c r="O57" s="24"/>
      <c r="P57" s="24"/>
      <c r="Q57" s="24"/>
      <c r="R57" s="24"/>
      <c r="S57" s="24"/>
    </row>
    <row r="58" spans="2:21">
      <c r="B58" s="12">
        <v>46</v>
      </c>
      <c r="C58" s="23" t="s">
        <v>139</v>
      </c>
      <c r="D58" s="23" t="s">
        <v>254</v>
      </c>
      <c r="E58" s="23">
        <v>63</v>
      </c>
      <c r="F58" s="14"/>
      <c r="G58" s="23">
        <v>275.3</v>
      </c>
      <c r="H58" s="12">
        <f t="shared" si="0"/>
        <v>0.36299999999999999</v>
      </c>
      <c r="I58" s="12">
        <f t="shared" si="1"/>
        <v>1.0629999999999999</v>
      </c>
      <c r="J58" s="24"/>
      <c r="K58" s="24"/>
      <c r="L58" s="24"/>
      <c r="M58" s="24"/>
      <c r="N58" s="24"/>
      <c r="O58" s="24"/>
      <c r="P58" s="24"/>
      <c r="Q58" s="24"/>
      <c r="R58" s="24"/>
      <c r="S58" s="24"/>
      <c r="U58" s="2">
        <f>2502.2+3908.2</f>
        <v>6410.4</v>
      </c>
    </row>
    <row r="59" spans="2:21">
      <c r="B59" s="12">
        <v>47</v>
      </c>
      <c r="C59" s="23" t="s">
        <v>127</v>
      </c>
      <c r="D59" s="23" t="s">
        <v>255</v>
      </c>
      <c r="E59" s="23">
        <v>63</v>
      </c>
      <c r="F59" s="14">
        <v>191</v>
      </c>
      <c r="G59" s="23">
        <v>219.3</v>
      </c>
      <c r="H59" s="12">
        <f t="shared" si="0"/>
        <v>0.36299999999999999</v>
      </c>
      <c r="I59" s="12">
        <f t="shared" si="1"/>
        <v>1.0629999999999999</v>
      </c>
      <c r="J59" s="24"/>
      <c r="K59" s="24"/>
      <c r="L59" s="24"/>
      <c r="M59" s="24"/>
      <c r="N59" s="24"/>
      <c r="O59" s="24"/>
      <c r="P59" s="24"/>
      <c r="Q59" s="24"/>
      <c r="R59" s="24"/>
      <c r="S59" s="24"/>
    </row>
    <row r="60" spans="2:21">
      <c r="B60" s="12"/>
      <c r="C60" s="23"/>
      <c r="D60" s="23"/>
      <c r="E60" s="23"/>
      <c r="F60" s="14"/>
      <c r="G60" s="23">
        <f>SUM(G13:G59)</f>
        <v>3908.2000000000003</v>
      </c>
      <c r="H60" s="12"/>
      <c r="I60" s="12"/>
      <c r="J60" s="24"/>
      <c r="K60" s="24"/>
      <c r="L60" s="24"/>
      <c r="M60" s="24"/>
      <c r="N60" s="24"/>
      <c r="O60" s="24"/>
      <c r="P60" s="24"/>
      <c r="Q60" s="24">
        <f>SUM(Q13:Q59)</f>
        <v>213.42089999999996</v>
      </c>
      <c r="R60" s="24"/>
      <c r="S60" s="24"/>
    </row>
    <row r="61" spans="2:21" ht="78.75" customHeight="1">
      <c r="B61" s="25" t="s">
        <v>219</v>
      </c>
      <c r="C61" s="21"/>
      <c r="D61" s="21"/>
      <c r="E61" s="21"/>
      <c r="F61" s="21"/>
      <c r="G61" s="26"/>
      <c r="H61" s="25" t="s">
        <v>220</v>
      </c>
      <c r="I61" s="21"/>
      <c r="J61" s="21"/>
      <c r="K61" s="21"/>
      <c r="L61" s="21"/>
      <c r="M61" s="26"/>
      <c r="N61" s="25" t="s">
        <v>221</v>
      </c>
      <c r="O61" s="21"/>
      <c r="P61" s="21"/>
      <c r="Q61" s="21"/>
      <c r="R61" s="21"/>
      <c r="S61" s="26"/>
    </row>
    <row r="64" spans="2:21">
      <c r="U64" s="2">
        <f>219.3+171</f>
        <v>390.3</v>
      </c>
    </row>
    <row r="66" spans="4:11">
      <c r="D66" s="2">
        <v>63</v>
      </c>
      <c r="E66" s="2">
        <v>75</v>
      </c>
      <c r="F66" s="2">
        <v>90</v>
      </c>
      <c r="G66" s="2">
        <v>110</v>
      </c>
      <c r="H66" s="2">
        <v>125</v>
      </c>
      <c r="I66" s="2">
        <v>140</v>
      </c>
      <c r="J66" s="2">
        <v>160</v>
      </c>
      <c r="K66" s="2">
        <v>200</v>
      </c>
    </row>
    <row r="67" spans="4:11">
      <c r="D67" s="2">
        <f ca="1">+SUMIF($E$13:$E$60,D66,$G$13:$G$59)</f>
        <v>3688.3</v>
      </c>
      <c r="E67" s="2">
        <f t="shared" ref="E67:K67" ca="1" si="4">+SUMIF($E$13:$E$60,E66,$G$13:$G$59)</f>
        <v>0</v>
      </c>
      <c r="F67" s="2">
        <f t="shared" ca="1" si="4"/>
        <v>0</v>
      </c>
      <c r="G67" s="2">
        <f t="shared" ca="1" si="4"/>
        <v>142.5</v>
      </c>
      <c r="H67" s="2">
        <f t="shared" ca="1" si="4"/>
        <v>0</v>
      </c>
      <c r="I67" s="2">
        <f t="shared" ca="1" si="4"/>
        <v>39.1</v>
      </c>
      <c r="J67" s="2">
        <f t="shared" ca="1" si="4"/>
        <v>0</v>
      </c>
      <c r="K67" s="2">
        <f t="shared" ca="1" si="4"/>
        <v>38.299999999999997</v>
      </c>
    </row>
  </sheetData>
  <mergeCells count="18">
    <mergeCell ref="B11:C11"/>
    <mergeCell ref="D11:G11"/>
    <mergeCell ref="B61:G61"/>
    <mergeCell ref="H61:M61"/>
    <mergeCell ref="N61:S61"/>
    <mergeCell ref="B8:C8"/>
    <mergeCell ref="D8:G8"/>
    <mergeCell ref="B9:C9"/>
    <mergeCell ref="D9:G9"/>
    <mergeCell ref="B10:C10"/>
    <mergeCell ref="D10:G10"/>
    <mergeCell ref="B2:S2"/>
    <mergeCell ref="B3:S3"/>
    <mergeCell ref="B4:S4"/>
    <mergeCell ref="B5:S5"/>
    <mergeCell ref="B6:P6"/>
    <mergeCell ref="B7:C7"/>
    <mergeCell ref="D7:G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19" sqref="K19"/>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brahapur</vt:lpstr>
      <vt:lpstr>brahapur 2</vt:lpstr>
      <vt:lpstr>road restoration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2024-12-11T04:40:17Z</dcterms:modified>
</cp:coreProperties>
</file>