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dhura arani ganj 4" sheetId="6" r:id="rId1"/>
    <sheet name="MADHURA RANI GANJ" sheetId="2" r:id="rId2"/>
    <sheet name="MADHURA RANI GANJ(TANISH-2)" sheetId="4" r:id="rId3"/>
    <sheet name="madhra rani (ags)" sheetId="3" r:id="rId4"/>
    <sheet name="madhura rani ganj ags2" sheetId="5" r:id="rId5"/>
    <sheet name="Sheet1" sheetId="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s>
  <definedNames>
    <definedName name="\0" localSheetId="2">#REF!</definedName>
    <definedName name="\0">#REF!</definedName>
    <definedName name="\1" localSheetId="2">#REF!</definedName>
    <definedName name="\1">#REF!</definedName>
    <definedName name="\a" localSheetId="2">'[2]SUMMARY(E)'!#REF!</definedName>
    <definedName name="\a">'[2]SUMMARY(E)'!#REF!</definedName>
    <definedName name="\b">#N/A</definedName>
    <definedName name="\C" localSheetId="2">#REF!</definedName>
    <definedName name="\C">#REF!</definedName>
    <definedName name="\d">#N/A</definedName>
    <definedName name="\E" localSheetId="2">#REF!</definedName>
    <definedName name="\E">#REF!</definedName>
    <definedName name="\f">#N/A</definedName>
    <definedName name="\g" localSheetId="2">#REF!</definedName>
    <definedName name="\g">#REF!</definedName>
    <definedName name="\h">#N/A</definedName>
    <definedName name="\i">#N/A</definedName>
    <definedName name="\j">#N/A</definedName>
    <definedName name="\m">#N/A</definedName>
    <definedName name="\O" localSheetId="2">[3]mech!#REF!</definedName>
    <definedName name="\O">[3]mech!#REF!</definedName>
    <definedName name="\p" localSheetId="2">#REF!</definedName>
    <definedName name="\p">#REF!</definedName>
    <definedName name="\q">#N/A</definedName>
    <definedName name="\R" localSheetId="2">[3]mech!#REF!</definedName>
    <definedName name="\R">[3]mech!#REF!</definedName>
    <definedName name="\s">#N/A</definedName>
    <definedName name="\t" localSheetId="2">#REF!</definedName>
    <definedName name="\t">#REF!</definedName>
    <definedName name="\V" localSheetId="2">[3]mech!#REF!</definedName>
    <definedName name="\V">[3]mech!#REF!</definedName>
    <definedName name="\w" localSheetId="2">#REF!</definedName>
    <definedName name="\w">#REF!</definedName>
    <definedName name="\z">#N/A</definedName>
    <definedName name="___________________________A65537" localSheetId="2">#REF!</definedName>
    <definedName name="___________________________A65537">#REF!</definedName>
    <definedName name="___________________________ABM10" localSheetId="2">#REF!</definedName>
    <definedName name="___________________________ABM10">#REF!</definedName>
    <definedName name="___________________________ABM40" localSheetId="2">#REF!</definedName>
    <definedName name="___________________________ABM40">#REF!</definedName>
    <definedName name="___________________________ABM6" localSheetId="2">#REF!</definedName>
    <definedName name="___________________________ABM6">#REF!</definedName>
    <definedName name="___________________________ACB20" localSheetId="2">#REF!</definedName>
    <definedName name="___________________________ACB20">#REF!</definedName>
    <definedName name="___________________________ACR10" localSheetId="2">#REF!</definedName>
    <definedName name="___________________________ACR10">#REF!</definedName>
    <definedName name="___________________________ACR20" localSheetId="2">#REF!</definedName>
    <definedName name="___________________________ACR20">#REF!</definedName>
    <definedName name="___________________________AGG6" localSheetId="2">#REF!</definedName>
    <definedName name="___________________________AGG6">#REF!</definedName>
    <definedName name="___________________________AWM10" localSheetId="2">#REF!</definedName>
    <definedName name="___________________________AWM10">#REF!</definedName>
    <definedName name="___________________________AWM40" localSheetId="2">#REF!</definedName>
    <definedName name="___________________________AWM40">#REF!</definedName>
    <definedName name="___________________________AWM6" localSheetId="2">#REF!</definedName>
    <definedName name="___________________________AWM6">#REF!</definedName>
    <definedName name="___________________________CDG100" localSheetId="2">#REF!</definedName>
    <definedName name="___________________________CDG100">#REF!</definedName>
    <definedName name="___________________________CDG250" localSheetId="2">#REF!</definedName>
    <definedName name="___________________________CDG250">#REF!</definedName>
    <definedName name="___________________________CDG50" localSheetId="2">#REF!</definedName>
    <definedName name="___________________________CDG50">#REF!</definedName>
    <definedName name="___________________________CDG500" localSheetId="2">#REF!</definedName>
    <definedName name="___________________________CDG500">#REF!</definedName>
    <definedName name="___________________________CRN3" localSheetId="2">#REF!</definedName>
    <definedName name="___________________________CRN3">#REF!</definedName>
    <definedName name="___________________________CRN35" localSheetId="2">#REF!</definedName>
    <definedName name="___________________________CRN35">#REF!</definedName>
    <definedName name="___________________________CRN80" localSheetId="2">#REF!</definedName>
    <definedName name="___________________________CRN80">#REF!</definedName>
    <definedName name="___________________________DOZ50" localSheetId="2">#REF!</definedName>
    <definedName name="___________________________DOZ50">#REF!</definedName>
    <definedName name="___________________________DOZ80" localSheetId="2">#REF!</definedName>
    <definedName name="___________________________DOZ80">#REF!</definedName>
    <definedName name="___________________________ExV200" localSheetId="2">#REF!</definedName>
    <definedName name="___________________________ExV200">#REF!</definedName>
    <definedName name="___________________________GEN325" localSheetId="2">#REF!</definedName>
    <definedName name="___________________________GEN325">#REF!</definedName>
    <definedName name="___________________________GEN380" localSheetId="2">#REF!</definedName>
    <definedName name="___________________________GEN380">#REF!</definedName>
    <definedName name="___________________________GSB1" localSheetId="2">#REF!</definedName>
    <definedName name="___________________________GSB1">#REF!</definedName>
    <definedName name="___________________________GSB2" localSheetId="2">#REF!</definedName>
    <definedName name="___________________________GSB2">#REF!</definedName>
    <definedName name="___________________________GSB3" localSheetId="2">#REF!</definedName>
    <definedName name="___________________________GSB3">#REF!</definedName>
    <definedName name="___________________________HMP1" localSheetId="2">#REF!</definedName>
    <definedName name="___________________________HMP1">#REF!</definedName>
    <definedName name="___________________________HMP2" localSheetId="2">#REF!</definedName>
    <definedName name="___________________________HMP2">#REF!</definedName>
    <definedName name="___________________________HMP3" localSheetId="2">#REF!</definedName>
    <definedName name="___________________________HMP3">#REF!</definedName>
    <definedName name="___________________________HMP4" localSheetId="2">#REF!</definedName>
    <definedName name="___________________________HMP4">#REF!</definedName>
    <definedName name="___________________________MIX10" localSheetId="2">#REF!</definedName>
    <definedName name="___________________________MIX10">#REF!</definedName>
    <definedName name="___________________________MIX15" localSheetId="2">#REF!</definedName>
    <definedName name="___________________________MIX15">#REF!</definedName>
    <definedName name="___________________________MIX20" localSheetId="2">#REF!</definedName>
    <definedName name="___________________________MIX20">#REF!</definedName>
    <definedName name="___________________________MIX25" localSheetId="2">#REF!</definedName>
    <definedName name="___________________________MIX25">#REF!</definedName>
    <definedName name="___________________________MIX30" localSheetId="2">#REF!</definedName>
    <definedName name="___________________________MIX30">#REF!</definedName>
    <definedName name="___________________________MIX35" localSheetId="2">#REF!</definedName>
    <definedName name="___________________________MIX35">#REF!</definedName>
    <definedName name="___________________________MIX40" localSheetId="2">#REF!</definedName>
    <definedName name="___________________________MIX40">#REF!</definedName>
    <definedName name="___________________________MUR5" localSheetId="2">#REF!</definedName>
    <definedName name="___________________________MUR5">#REF!</definedName>
    <definedName name="___________________________MUR8" localSheetId="2">#REF!</definedName>
    <definedName name="___________________________MUR8">#REF!</definedName>
    <definedName name="___________________________OPC43" localSheetId="2">#REF!</definedName>
    <definedName name="___________________________OPC43">#REF!</definedName>
    <definedName name="___________________________TIP1" localSheetId="2">#REF!</definedName>
    <definedName name="___________________________TIP1">#REF!</definedName>
    <definedName name="__________________________A65537" localSheetId="2">#REF!</definedName>
    <definedName name="__________________________A65537">#REF!</definedName>
    <definedName name="__________________________ABM10" localSheetId="2">#REF!</definedName>
    <definedName name="__________________________ABM10">#REF!</definedName>
    <definedName name="__________________________ABM40" localSheetId="2">#REF!</definedName>
    <definedName name="__________________________ABM40">#REF!</definedName>
    <definedName name="__________________________ABM6" localSheetId="2">#REF!</definedName>
    <definedName name="__________________________ABM6">#REF!</definedName>
    <definedName name="__________________________ACB10" localSheetId="2">#REF!</definedName>
    <definedName name="__________________________ACB10">#REF!</definedName>
    <definedName name="__________________________ACB20" localSheetId="2">#REF!</definedName>
    <definedName name="__________________________ACB20">#REF!</definedName>
    <definedName name="__________________________ACR10" localSheetId="2">#REF!</definedName>
    <definedName name="__________________________ACR10">#REF!</definedName>
    <definedName name="__________________________ACR20" localSheetId="2">#REF!</definedName>
    <definedName name="__________________________ACR20">#REF!</definedName>
    <definedName name="__________________________AGG6" localSheetId="2">#REF!</definedName>
    <definedName name="__________________________AGG6">#REF!</definedName>
    <definedName name="__________________________ARV8040">'[4]ANAL-PUMP HOUSE'!$I$55</definedName>
    <definedName name="__________________________AWM10" localSheetId="2">#REF!</definedName>
    <definedName name="__________________________AWM10">#REF!</definedName>
    <definedName name="__________________________AWM40" localSheetId="2">#REF!</definedName>
    <definedName name="__________________________AWM40">#REF!</definedName>
    <definedName name="__________________________AWM6" localSheetId="2">#REF!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2">#REF!</definedName>
    <definedName name="__________________________CDG100">#REF!</definedName>
    <definedName name="__________________________CDG250" localSheetId="2">#REF!</definedName>
    <definedName name="__________________________CDG250">#REF!</definedName>
    <definedName name="__________________________CDG50" localSheetId="2">#REF!</definedName>
    <definedName name="__________________________CDG50">#REF!</definedName>
    <definedName name="__________________________CDG500" localSheetId="2">#REF!</definedName>
    <definedName name="__________________________CDG500">#REF!</definedName>
    <definedName name="__________________________CEM53" localSheetId="2">#REF!</definedName>
    <definedName name="__________________________CEM53">#REF!</definedName>
    <definedName name="__________________________CRN3" localSheetId="2">#REF!</definedName>
    <definedName name="__________________________CRN3">#REF!</definedName>
    <definedName name="__________________________CRN35" localSheetId="2">#REF!</definedName>
    <definedName name="__________________________CRN35">#REF!</definedName>
    <definedName name="__________________________CRN80" localSheetId="2">#REF!</definedName>
    <definedName name="__________________________CRN80">#REF!</definedName>
    <definedName name="__________________________DOZ50" localSheetId="2">#REF!</definedName>
    <definedName name="__________________________DOZ50">#REF!</definedName>
    <definedName name="__________________________DOZ80" localSheetId="2">#REF!</definedName>
    <definedName name="__________________________DOZ80">#REF!</definedName>
    <definedName name="__________________________ExV200" localSheetId="2">#REF!</definedName>
    <definedName name="__________________________ExV200">#REF!</definedName>
    <definedName name="__________________________GEN100" localSheetId="2">#REF!</definedName>
    <definedName name="__________________________GEN100">#REF!</definedName>
    <definedName name="__________________________GEN250" localSheetId="2">#REF!</definedName>
    <definedName name="__________________________GEN250">#REF!</definedName>
    <definedName name="__________________________GEN325" localSheetId="2">#REF!</definedName>
    <definedName name="__________________________GEN325">#REF!</definedName>
    <definedName name="__________________________GEN380" localSheetId="2">#REF!</definedName>
    <definedName name="__________________________GEN380">#REF!</definedName>
    <definedName name="__________________________GSB1" localSheetId="2">#REF!</definedName>
    <definedName name="__________________________GSB1">#REF!</definedName>
    <definedName name="__________________________GSB2" localSheetId="2">#REF!</definedName>
    <definedName name="__________________________GSB2">#REF!</definedName>
    <definedName name="__________________________GSB3" localSheetId="2">#REF!</definedName>
    <definedName name="__________________________GSB3">#REF!</definedName>
    <definedName name="__________________________HMP1" localSheetId="2">#REF!</definedName>
    <definedName name="__________________________HMP1">#REF!</definedName>
    <definedName name="__________________________HMP2" localSheetId="2">#REF!</definedName>
    <definedName name="__________________________HMP2">#REF!</definedName>
    <definedName name="__________________________HMP3" localSheetId="2">#REF!</definedName>
    <definedName name="__________________________HMP3">#REF!</definedName>
    <definedName name="__________________________HMP4" localSheetId="2">#REF!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2">#REF!</definedName>
    <definedName name="__________________________MIX10">#REF!</definedName>
    <definedName name="__________________________MIX15" localSheetId="2">#REF!</definedName>
    <definedName name="__________________________MIX15">#REF!</definedName>
    <definedName name="__________________________MIX15150" localSheetId="2">'[5]Mix Design'!#REF!</definedName>
    <definedName name="__________________________MIX15150">'[5]Mix Design'!#REF!</definedName>
    <definedName name="__________________________MIX1540">'[5]Mix Design'!$P$11</definedName>
    <definedName name="__________________________MIX1580" localSheetId="2">'[5]Mix Design'!#REF!</definedName>
    <definedName name="__________________________MIX1580">'[5]Mix Design'!#REF!</definedName>
    <definedName name="__________________________MIX2">'[6]Mix Design'!$P$12</definedName>
    <definedName name="__________________________MIX20" localSheetId="2">#REF!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2">#REF!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2">#REF!</definedName>
    <definedName name="__________________________MIX30">#REF!</definedName>
    <definedName name="__________________________MIX35" localSheetId="2">#REF!</definedName>
    <definedName name="__________________________MIX35">#REF!</definedName>
    <definedName name="__________________________MIX40" localSheetId="2">#REF!</definedName>
    <definedName name="__________________________MIX40">#REF!</definedName>
    <definedName name="__________________________MIX45" localSheetId="2">'[5]Mix Design'!#REF!</definedName>
    <definedName name="__________________________MIX45">'[5]Mix Design'!#REF!</definedName>
    <definedName name="__________________________MUR5" localSheetId="2">#REF!</definedName>
    <definedName name="__________________________MUR5">#REF!</definedName>
    <definedName name="__________________________MUR8" localSheetId="2">#REF!</definedName>
    <definedName name="__________________________MUR8">#REF!</definedName>
    <definedName name="__________________________OPC43" localSheetId="2">#REF!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2">#REF!</definedName>
    <definedName name="__________________________TIP1">#REF!</definedName>
    <definedName name="__________________________TIP2" localSheetId="2">#REF!</definedName>
    <definedName name="__________________________TIP2">#REF!</definedName>
    <definedName name="__________________________TIP3" localSheetId="2">#REF!</definedName>
    <definedName name="__________________________TIP3">#REF!</definedName>
    <definedName name="_________________________A65537" localSheetId="2">#REF!</definedName>
    <definedName name="_________________________A65537">#REF!</definedName>
    <definedName name="_________________________ABM10" localSheetId="2">#REF!</definedName>
    <definedName name="_________________________ABM10">#REF!</definedName>
    <definedName name="_________________________ABM40" localSheetId="2">#REF!</definedName>
    <definedName name="_________________________ABM40">#REF!</definedName>
    <definedName name="_________________________ABM6" localSheetId="2">#REF!</definedName>
    <definedName name="_________________________ABM6">#REF!</definedName>
    <definedName name="_________________________ACB10" localSheetId="2">#REF!</definedName>
    <definedName name="_________________________ACB10">#REF!</definedName>
    <definedName name="_________________________ACB20" localSheetId="2">#REF!</definedName>
    <definedName name="_________________________ACB20">#REF!</definedName>
    <definedName name="_________________________ACR10" localSheetId="2">#REF!</definedName>
    <definedName name="_________________________ACR10">#REF!</definedName>
    <definedName name="_________________________ACR20" localSheetId="2">#REF!</definedName>
    <definedName name="_________________________ACR20">#REF!</definedName>
    <definedName name="_________________________AGG6" localSheetId="2">#REF!</definedName>
    <definedName name="_________________________AGG6">#REF!</definedName>
    <definedName name="_________________________AWM10" localSheetId="2">#REF!</definedName>
    <definedName name="_________________________AWM10">#REF!</definedName>
    <definedName name="_________________________AWM40" localSheetId="2">#REF!</definedName>
    <definedName name="_________________________AWM40">#REF!</definedName>
    <definedName name="_________________________AWM6" localSheetId="2">#REF!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2">#REF!</definedName>
    <definedName name="_________________________CDG100">#REF!</definedName>
    <definedName name="_________________________CDG250" localSheetId="2">#REF!</definedName>
    <definedName name="_________________________CDG250">#REF!</definedName>
    <definedName name="_________________________CDG50" localSheetId="2">#REF!</definedName>
    <definedName name="_________________________CDG50">#REF!</definedName>
    <definedName name="_________________________CDG500" localSheetId="2">#REF!</definedName>
    <definedName name="_________________________CDG500">#REF!</definedName>
    <definedName name="_________________________CEM53" localSheetId="2">#REF!</definedName>
    <definedName name="_________________________CEM53">#REF!</definedName>
    <definedName name="_________________________CRN3" localSheetId="2">#REF!</definedName>
    <definedName name="_________________________CRN3">#REF!</definedName>
    <definedName name="_________________________CRN35" localSheetId="2">#REF!</definedName>
    <definedName name="_________________________CRN35">#REF!</definedName>
    <definedName name="_________________________CRN80" localSheetId="2">#REF!</definedName>
    <definedName name="_________________________CRN80">#REF!</definedName>
    <definedName name="_________________________DOZ50" localSheetId="2">#REF!</definedName>
    <definedName name="_________________________DOZ50">#REF!</definedName>
    <definedName name="_________________________DOZ80" localSheetId="2">#REF!</definedName>
    <definedName name="_________________________DOZ80">#REF!</definedName>
    <definedName name="_________________________ExV200" localSheetId="2">#REF!</definedName>
    <definedName name="_________________________ExV200">#REF!</definedName>
    <definedName name="_________________________GEN100" localSheetId="2">#REF!</definedName>
    <definedName name="_________________________GEN100">#REF!</definedName>
    <definedName name="_________________________GEN250" localSheetId="2">#REF!</definedName>
    <definedName name="_________________________GEN250">#REF!</definedName>
    <definedName name="_________________________GEN325" localSheetId="2">#REF!</definedName>
    <definedName name="_________________________GEN325">#REF!</definedName>
    <definedName name="_________________________GEN380" localSheetId="2">#REF!</definedName>
    <definedName name="_________________________GEN380">#REF!</definedName>
    <definedName name="_________________________GSB1" localSheetId="2">#REF!</definedName>
    <definedName name="_________________________GSB1">#REF!</definedName>
    <definedName name="_________________________GSB2" localSheetId="2">#REF!</definedName>
    <definedName name="_________________________GSB2">#REF!</definedName>
    <definedName name="_________________________GSB3" localSheetId="2">#REF!</definedName>
    <definedName name="_________________________GSB3">#REF!</definedName>
    <definedName name="_________________________HMP1" localSheetId="2">#REF!</definedName>
    <definedName name="_________________________HMP1">#REF!</definedName>
    <definedName name="_________________________HMP2" localSheetId="2">#REF!</definedName>
    <definedName name="_________________________HMP2">#REF!</definedName>
    <definedName name="_________________________HMP3" localSheetId="2">#REF!</definedName>
    <definedName name="_________________________HMP3">#REF!</definedName>
    <definedName name="_________________________HMP4" localSheetId="2">#REF!</definedName>
    <definedName name="_________________________HMP4">#REF!</definedName>
    <definedName name="_________________________III7">"$C4.$#REF!$#REF!"</definedName>
    <definedName name="_________________________MIX10" localSheetId="2">#REF!</definedName>
    <definedName name="_________________________MIX10">#REF!</definedName>
    <definedName name="_________________________MIX15" localSheetId="2">#REF!</definedName>
    <definedName name="_________________________MIX15">#REF!</definedName>
    <definedName name="_________________________MIX15150" localSheetId="2">'[5]Mix Design'!#REF!</definedName>
    <definedName name="_________________________MIX15150">'[5]Mix Design'!#REF!</definedName>
    <definedName name="_________________________MIX1540">'[5]Mix Design'!$P$11</definedName>
    <definedName name="_________________________MIX1580" localSheetId="2">'[5]Mix Design'!#REF!</definedName>
    <definedName name="_________________________MIX1580">'[5]Mix Design'!#REF!</definedName>
    <definedName name="_________________________MIX2">'[6]Mix Design'!$P$12</definedName>
    <definedName name="_________________________MIX20" localSheetId="2">#REF!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2">#REF!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2">#REF!</definedName>
    <definedName name="_________________________MIX30">#REF!</definedName>
    <definedName name="_________________________MIX35" localSheetId="2">#REF!</definedName>
    <definedName name="_________________________MIX35">#REF!</definedName>
    <definedName name="_________________________MIX40" localSheetId="2">#REF!</definedName>
    <definedName name="_________________________MIX40">#REF!</definedName>
    <definedName name="_________________________MIX45" localSheetId="2">'[5]Mix Design'!#REF!</definedName>
    <definedName name="_________________________MIX45">'[5]Mix Design'!#REF!</definedName>
    <definedName name="_________________________MUR5" localSheetId="2">#REF!</definedName>
    <definedName name="_________________________MUR5">#REF!</definedName>
    <definedName name="_________________________MUR8" localSheetId="2">#REF!</definedName>
    <definedName name="_________________________MUR8">#REF!</definedName>
    <definedName name="_________________________OPC43" localSheetId="2">#REF!</definedName>
    <definedName name="_________________________OPC43">#REF!</definedName>
    <definedName name="_________________________SLV10025" localSheetId="2">'[8]ANAL-PIPE LINE'!#REF!</definedName>
    <definedName name="_________________________SLV10025">'[8]ANAL-PIPE LINE'!#REF!</definedName>
    <definedName name="_________________________TIP1" localSheetId="2">#REF!</definedName>
    <definedName name="_________________________TIP1">#REF!</definedName>
    <definedName name="_________________________TIP2" localSheetId="2">#REF!</definedName>
    <definedName name="_________________________TIP2">#REF!</definedName>
    <definedName name="_________________________TIP3" localSheetId="2">#REF!</definedName>
    <definedName name="_________________________TIP3">#REF!</definedName>
    <definedName name="________________________A65537" localSheetId="2">#REF!</definedName>
    <definedName name="________________________A65537">#REF!</definedName>
    <definedName name="________________________ABM10" localSheetId="2">#REF!</definedName>
    <definedName name="________________________ABM10">#REF!</definedName>
    <definedName name="________________________ABM40" localSheetId="2">#REF!</definedName>
    <definedName name="________________________ABM40">#REF!</definedName>
    <definedName name="________________________ABM6" localSheetId="2">#REF!</definedName>
    <definedName name="________________________ABM6">#REF!</definedName>
    <definedName name="________________________ACB10" localSheetId="2">#REF!</definedName>
    <definedName name="________________________ACB10">#REF!</definedName>
    <definedName name="________________________ACB20" localSheetId="2">#REF!</definedName>
    <definedName name="________________________ACB20">#REF!</definedName>
    <definedName name="________________________ACR10" localSheetId="2">#REF!</definedName>
    <definedName name="________________________ACR10">#REF!</definedName>
    <definedName name="________________________ACR20" localSheetId="2">#REF!</definedName>
    <definedName name="________________________ACR20">#REF!</definedName>
    <definedName name="________________________AGG6" localSheetId="2">#REF!</definedName>
    <definedName name="________________________AGG6">#REF!</definedName>
    <definedName name="________________________AWM10" localSheetId="2">#REF!</definedName>
    <definedName name="________________________AWM10">#REF!</definedName>
    <definedName name="________________________AWM40" localSheetId="2">#REF!</definedName>
    <definedName name="________________________AWM40">#REF!</definedName>
    <definedName name="________________________AWM6" localSheetId="2">#REF!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2">#REF!</definedName>
    <definedName name="________________________CDG100">#REF!</definedName>
    <definedName name="________________________CDG250" localSheetId="2">#REF!</definedName>
    <definedName name="________________________CDG250">#REF!</definedName>
    <definedName name="________________________CDG50" localSheetId="2">#REF!</definedName>
    <definedName name="________________________CDG50">#REF!</definedName>
    <definedName name="________________________CDG500" localSheetId="2">#REF!</definedName>
    <definedName name="________________________CDG500">#REF!</definedName>
    <definedName name="________________________CEM53" localSheetId="2">#REF!</definedName>
    <definedName name="________________________CEM53">#REF!</definedName>
    <definedName name="________________________CRN3" localSheetId="2">#REF!</definedName>
    <definedName name="________________________CRN3">#REF!</definedName>
    <definedName name="________________________CRN35" localSheetId="2">#REF!</definedName>
    <definedName name="________________________CRN35">#REF!</definedName>
    <definedName name="________________________CRN80" localSheetId="2">#REF!</definedName>
    <definedName name="________________________CRN80">#REF!</definedName>
    <definedName name="________________________DOZ50" localSheetId="2">#REF!</definedName>
    <definedName name="________________________DOZ50">#REF!</definedName>
    <definedName name="________________________DOZ80" localSheetId="2">#REF!</definedName>
    <definedName name="________________________DOZ80">#REF!</definedName>
    <definedName name="________________________ExV200" localSheetId="2">#REF!</definedName>
    <definedName name="________________________ExV200">#REF!</definedName>
    <definedName name="________________________GEN100" localSheetId="2">#REF!</definedName>
    <definedName name="________________________GEN100">#REF!</definedName>
    <definedName name="________________________GEN250" localSheetId="2">#REF!</definedName>
    <definedName name="________________________GEN250">#REF!</definedName>
    <definedName name="________________________GEN325" localSheetId="2">#REF!</definedName>
    <definedName name="________________________GEN325">#REF!</definedName>
    <definedName name="________________________GEN380" localSheetId="2">#REF!</definedName>
    <definedName name="________________________GEN380">#REF!</definedName>
    <definedName name="________________________GSB1" localSheetId="2">#REF!</definedName>
    <definedName name="________________________GSB1">#REF!</definedName>
    <definedName name="________________________GSB2" localSheetId="2">#REF!</definedName>
    <definedName name="________________________GSB2">#REF!</definedName>
    <definedName name="________________________GSB3" localSheetId="2">#REF!</definedName>
    <definedName name="________________________GSB3">#REF!</definedName>
    <definedName name="________________________HMP1" localSheetId="2">#REF!</definedName>
    <definedName name="________________________HMP1">#REF!</definedName>
    <definedName name="________________________HMP2" localSheetId="2">#REF!</definedName>
    <definedName name="________________________HMP2">#REF!</definedName>
    <definedName name="________________________HMP3" localSheetId="2">#REF!</definedName>
    <definedName name="________________________HMP3">#REF!</definedName>
    <definedName name="________________________HMP4" localSheetId="2">#REF!</definedName>
    <definedName name="________________________HMP4">#REF!</definedName>
    <definedName name="________________________III7">"$C4.$#REF!$#REF!"</definedName>
    <definedName name="________________________MIX10" localSheetId="2">#REF!</definedName>
    <definedName name="________________________MIX10">#REF!</definedName>
    <definedName name="________________________MIX15" localSheetId="2">#REF!</definedName>
    <definedName name="________________________MIX15">#REF!</definedName>
    <definedName name="________________________MIX15150" localSheetId="2">'[5]Mix Design'!#REF!</definedName>
    <definedName name="________________________MIX15150">'[5]Mix Design'!#REF!</definedName>
    <definedName name="________________________MIX1540">'[5]Mix Design'!$P$11</definedName>
    <definedName name="________________________MIX1580" localSheetId="2">'[5]Mix Design'!#REF!</definedName>
    <definedName name="________________________MIX1580">'[5]Mix Design'!#REF!</definedName>
    <definedName name="________________________MIX2">'[6]Mix Design'!$P$12</definedName>
    <definedName name="________________________MIX20" localSheetId="2">#REF!</definedName>
    <definedName name="________________________MIX20">#REF!</definedName>
    <definedName name="________________________MIX2020">'[5]Mix Design'!$P$12</definedName>
    <definedName name="________________________MIX2040">'[5]Mix Design'!$P$13</definedName>
    <definedName name="________________________MIX25" localSheetId="2">#REF!</definedName>
    <definedName name="________________________MIX25">#REF!</definedName>
    <definedName name="________________________MIX2540">'[5]Mix Design'!$P$15</definedName>
    <definedName name="________________________Mix255">'[7]Mix Design'!$P$13</definedName>
    <definedName name="________________________MIX30" localSheetId="2">#REF!</definedName>
    <definedName name="________________________MIX30">#REF!</definedName>
    <definedName name="________________________MIX35" localSheetId="2">#REF!</definedName>
    <definedName name="________________________MIX35">#REF!</definedName>
    <definedName name="________________________MIX40" localSheetId="2">#REF!</definedName>
    <definedName name="________________________MIX40">#REF!</definedName>
    <definedName name="________________________MIX45" localSheetId="2">'[5]Mix Design'!#REF!</definedName>
    <definedName name="________________________MIX45">'[5]Mix Design'!#REF!</definedName>
    <definedName name="________________________MUR5" localSheetId="2">#REF!</definedName>
    <definedName name="________________________MUR5">#REF!</definedName>
    <definedName name="________________________MUR8" localSheetId="2">#REF!</definedName>
    <definedName name="________________________MUR8">#REF!</definedName>
    <definedName name="________________________OPC43" localSheetId="2">#REF!</definedName>
    <definedName name="________________________OPC43">#REF!</definedName>
    <definedName name="________________________SLV10025" localSheetId="2">'[9]ANAL-PIPE LINE'!#REF!</definedName>
    <definedName name="________________________SLV10025">'[9]ANAL-PIPE LINE'!#REF!</definedName>
    <definedName name="________________________TIP1" localSheetId="2">#REF!</definedName>
    <definedName name="________________________TIP1">#REF!</definedName>
    <definedName name="________________________TIP2" localSheetId="2">#REF!</definedName>
    <definedName name="________________________TIP2">#REF!</definedName>
    <definedName name="________________________TIP3" localSheetId="2">#REF!</definedName>
    <definedName name="________________________TIP3">#REF!</definedName>
    <definedName name="_______________________A65537" localSheetId="2">#REF!</definedName>
    <definedName name="_______________________A65537">#REF!</definedName>
    <definedName name="_______________________ABM10" localSheetId="2">#REF!</definedName>
    <definedName name="_______________________ABM10">#REF!</definedName>
    <definedName name="_______________________ABM40" localSheetId="2">#REF!</definedName>
    <definedName name="_______________________ABM40">#REF!</definedName>
    <definedName name="_______________________ABM6" localSheetId="2">#REF!</definedName>
    <definedName name="_______________________ABM6">#REF!</definedName>
    <definedName name="_______________________ACB10" localSheetId="2">#REF!</definedName>
    <definedName name="_______________________ACB10">#REF!</definedName>
    <definedName name="_______________________ACB20" localSheetId="2">#REF!</definedName>
    <definedName name="_______________________ACB20">#REF!</definedName>
    <definedName name="_______________________ACR10" localSheetId="2">#REF!</definedName>
    <definedName name="_______________________ACR10">#REF!</definedName>
    <definedName name="_______________________ACR20" localSheetId="2">#REF!</definedName>
    <definedName name="_______________________ACR20">#REF!</definedName>
    <definedName name="_______________________AGG6" localSheetId="2">#REF!</definedName>
    <definedName name="_______________________AGG6">#REF!</definedName>
    <definedName name="_______________________AWM10" localSheetId="2">#REF!</definedName>
    <definedName name="_______________________AWM10">#REF!</definedName>
    <definedName name="_______________________AWM40" localSheetId="2">#REF!</definedName>
    <definedName name="_______________________AWM40">#REF!</definedName>
    <definedName name="_______________________AWM6" localSheetId="2">#REF!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2">#REF!</definedName>
    <definedName name="_______________________CDG100">#REF!</definedName>
    <definedName name="_______________________CDG250" localSheetId="2">#REF!</definedName>
    <definedName name="_______________________CDG250">#REF!</definedName>
    <definedName name="_______________________CDG50" localSheetId="2">#REF!</definedName>
    <definedName name="_______________________CDG50">#REF!</definedName>
    <definedName name="_______________________CDG500" localSheetId="2">#REF!</definedName>
    <definedName name="_______________________CDG500">#REF!</definedName>
    <definedName name="_______________________CEM53" localSheetId="2">#REF!</definedName>
    <definedName name="_______________________CEM53">#REF!</definedName>
    <definedName name="_______________________CRN3" localSheetId="2">#REF!</definedName>
    <definedName name="_______________________CRN3">#REF!</definedName>
    <definedName name="_______________________CRN35" localSheetId="2">#REF!</definedName>
    <definedName name="_______________________CRN35">#REF!</definedName>
    <definedName name="_______________________CRN80" localSheetId="2">#REF!</definedName>
    <definedName name="_______________________CRN80">#REF!</definedName>
    <definedName name="_______________________DOZ50" localSheetId="2">#REF!</definedName>
    <definedName name="_______________________DOZ50">#REF!</definedName>
    <definedName name="_______________________DOZ80" localSheetId="2">#REF!</definedName>
    <definedName name="_______________________DOZ80">#REF!</definedName>
    <definedName name="_______________________ExV200" localSheetId="2">#REF!</definedName>
    <definedName name="_______________________ExV200">#REF!</definedName>
    <definedName name="_______________________GEN100" localSheetId="2">#REF!</definedName>
    <definedName name="_______________________GEN100">#REF!</definedName>
    <definedName name="_______________________GEN250" localSheetId="2">#REF!</definedName>
    <definedName name="_______________________GEN250">#REF!</definedName>
    <definedName name="_______________________GEN325" localSheetId="2">#REF!</definedName>
    <definedName name="_______________________GEN325">#REF!</definedName>
    <definedName name="_______________________GEN380" localSheetId="2">#REF!</definedName>
    <definedName name="_______________________GEN380">#REF!</definedName>
    <definedName name="_______________________GSB1" localSheetId="2">#REF!</definedName>
    <definedName name="_______________________GSB1">#REF!</definedName>
    <definedName name="_______________________GSB2" localSheetId="2">#REF!</definedName>
    <definedName name="_______________________GSB2">#REF!</definedName>
    <definedName name="_______________________GSB3" localSheetId="2">#REF!</definedName>
    <definedName name="_______________________GSB3">#REF!</definedName>
    <definedName name="_______________________HMP1" localSheetId="2">#REF!</definedName>
    <definedName name="_______________________HMP1">#REF!</definedName>
    <definedName name="_______________________HMP2" localSheetId="2">#REF!</definedName>
    <definedName name="_______________________HMP2">#REF!</definedName>
    <definedName name="_______________________HMP3" localSheetId="2">#REF!</definedName>
    <definedName name="_______________________HMP3">#REF!</definedName>
    <definedName name="_______________________HMP4" localSheetId="2">#REF!</definedName>
    <definedName name="_______________________HMP4">#REF!</definedName>
    <definedName name="_______________________III7">"$C4.$#REF!$#REF!"</definedName>
    <definedName name="_______________________MIX10" localSheetId="2">#REF!</definedName>
    <definedName name="_______________________MIX10">#REF!</definedName>
    <definedName name="_______________________MIX15" localSheetId="2">#REF!</definedName>
    <definedName name="_______________________MIX15">#REF!</definedName>
    <definedName name="_______________________MIX15150" localSheetId="2">'[5]Mix Design'!#REF!</definedName>
    <definedName name="_______________________MIX15150">'[5]Mix Design'!#REF!</definedName>
    <definedName name="_______________________MIX1540">'[5]Mix Design'!$P$11</definedName>
    <definedName name="_______________________MIX1580" localSheetId="2">'[5]Mix Design'!#REF!</definedName>
    <definedName name="_______________________MIX1580">'[5]Mix Design'!#REF!</definedName>
    <definedName name="_______________________MIX2">'[6]Mix Design'!$P$12</definedName>
    <definedName name="_______________________MIX20" localSheetId="2">#REF!</definedName>
    <definedName name="_______________________MIX20">#REF!</definedName>
    <definedName name="_______________________MIX2020">'[5]Mix Design'!$P$12</definedName>
    <definedName name="_______________________MIX2040">'[5]Mix Design'!$P$13</definedName>
    <definedName name="_______________________MIX25" localSheetId="2">#REF!</definedName>
    <definedName name="_______________________MIX25">#REF!</definedName>
    <definedName name="_______________________MIX2540">'[5]Mix Design'!$P$15</definedName>
    <definedName name="_______________________Mix255">'[7]Mix Design'!$P$13</definedName>
    <definedName name="_______________________MIX30" localSheetId="2">#REF!</definedName>
    <definedName name="_______________________MIX30">#REF!</definedName>
    <definedName name="_______________________MIX35" localSheetId="2">#REF!</definedName>
    <definedName name="_______________________MIX35">#REF!</definedName>
    <definedName name="_______________________MIX40" localSheetId="2">#REF!</definedName>
    <definedName name="_______________________MIX40">#REF!</definedName>
    <definedName name="_______________________MIX45" localSheetId="2">'[5]Mix Design'!#REF!</definedName>
    <definedName name="_______________________MIX45">'[5]Mix Design'!#REF!</definedName>
    <definedName name="_______________________MUR5" localSheetId="2">#REF!</definedName>
    <definedName name="_______________________MUR5">#REF!</definedName>
    <definedName name="_______________________MUR8" localSheetId="2">#REF!</definedName>
    <definedName name="_______________________MUR8">#REF!</definedName>
    <definedName name="_______________________OPC43" localSheetId="2">#REF!</definedName>
    <definedName name="_______________________OPC43">#REF!</definedName>
    <definedName name="_______________________SLV10025" localSheetId="2">'[9]ANAL-PIPE LINE'!#REF!</definedName>
    <definedName name="_______________________SLV10025">'[9]ANAL-PIPE LINE'!#REF!</definedName>
    <definedName name="_______________________TIP1" localSheetId="2">#REF!</definedName>
    <definedName name="_______________________TIP1">#REF!</definedName>
    <definedName name="_______________________TIP2" localSheetId="2">#REF!</definedName>
    <definedName name="_______________________TIP2">#REF!</definedName>
    <definedName name="_______________________TIP3" localSheetId="2">#REF!</definedName>
    <definedName name="_______________________TIP3">#REF!</definedName>
    <definedName name="______________________A65537" localSheetId="2">#REF!</definedName>
    <definedName name="______________________A65537">#REF!</definedName>
    <definedName name="______________________ABM10" localSheetId="2">#REF!</definedName>
    <definedName name="______________________ABM10">#REF!</definedName>
    <definedName name="______________________ABM40" localSheetId="2">#REF!</definedName>
    <definedName name="______________________ABM40">#REF!</definedName>
    <definedName name="______________________ABM6" localSheetId="2">#REF!</definedName>
    <definedName name="______________________ABM6">#REF!</definedName>
    <definedName name="______________________ACB10" localSheetId="2">#REF!</definedName>
    <definedName name="______________________ACB10">#REF!</definedName>
    <definedName name="______________________ACB20" localSheetId="2">#REF!</definedName>
    <definedName name="______________________ACB20">#REF!</definedName>
    <definedName name="______________________ACR10" localSheetId="2">#REF!</definedName>
    <definedName name="______________________ACR10">#REF!</definedName>
    <definedName name="______________________ACR20" localSheetId="2">#REF!</definedName>
    <definedName name="______________________ACR20">#REF!</definedName>
    <definedName name="______________________AGG6" localSheetId="2">#REF!</definedName>
    <definedName name="______________________AGG6">#REF!</definedName>
    <definedName name="______________________AWM10" localSheetId="2">#REF!</definedName>
    <definedName name="______________________AWM10">#REF!</definedName>
    <definedName name="______________________AWM40" localSheetId="2">#REF!</definedName>
    <definedName name="______________________AWM40">#REF!</definedName>
    <definedName name="______________________AWM6" localSheetId="2">#REF!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2">#REF!</definedName>
    <definedName name="______________________CDG100">#REF!</definedName>
    <definedName name="______________________CDG250" localSheetId="2">#REF!</definedName>
    <definedName name="______________________CDG250">#REF!</definedName>
    <definedName name="______________________CDG50" localSheetId="2">#REF!</definedName>
    <definedName name="______________________CDG50">#REF!</definedName>
    <definedName name="______________________CDG500" localSheetId="2">#REF!</definedName>
    <definedName name="______________________CDG500">#REF!</definedName>
    <definedName name="______________________CEM53" localSheetId="2">#REF!</definedName>
    <definedName name="______________________CEM53">#REF!</definedName>
    <definedName name="______________________CRN3" localSheetId="2">#REF!</definedName>
    <definedName name="______________________CRN3">#REF!</definedName>
    <definedName name="______________________CRN35" localSheetId="2">#REF!</definedName>
    <definedName name="______________________CRN35">#REF!</definedName>
    <definedName name="______________________CRN80" localSheetId="2">#REF!</definedName>
    <definedName name="______________________CRN80">#REF!</definedName>
    <definedName name="______________________dec05" localSheetId="3" hidden="1">{"'Sheet1'!$A$4386:$N$4591"}</definedName>
    <definedName name="______________________dec05" localSheetId="0" hidden="1">{"'Sheet1'!$A$4386:$N$4591"}</definedName>
    <definedName name="______________________dec05" localSheetId="4" hidden="1">{"'Sheet1'!$A$4386:$N$4591"}</definedName>
    <definedName name="______________________dec05" localSheetId="2" hidden="1">{"'Sheet1'!$A$4386:$N$4591"}</definedName>
    <definedName name="______________________dec05" hidden="1">{"'Sheet1'!$A$4386:$N$4591"}</definedName>
    <definedName name="______________________DOZ50" localSheetId="2">#REF!</definedName>
    <definedName name="______________________DOZ50">#REF!</definedName>
    <definedName name="______________________DOZ80" localSheetId="2">#REF!</definedName>
    <definedName name="______________________DOZ80">#REF!</definedName>
    <definedName name="______________________EXC20">'[10]Rate Analysis '!$E$50</definedName>
    <definedName name="______________________ExV200" localSheetId="2">#REF!</definedName>
    <definedName name="______________________ExV200">#REF!</definedName>
    <definedName name="______________________GEN100" localSheetId="2">#REF!</definedName>
    <definedName name="______________________GEN100">#REF!</definedName>
    <definedName name="______________________GEN250" localSheetId="2">#REF!</definedName>
    <definedName name="______________________GEN250">#REF!</definedName>
    <definedName name="______________________GEN325" localSheetId="2">#REF!</definedName>
    <definedName name="______________________GEN325">#REF!</definedName>
    <definedName name="______________________GEN380" localSheetId="2">#REF!</definedName>
    <definedName name="______________________GEN380">#REF!</definedName>
    <definedName name="______________________GSB1" localSheetId="2">#REF!</definedName>
    <definedName name="______________________GSB1">#REF!</definedName>
    <definedName name="______________________GSB2" localSheetId="2">#REF!</definedName>
    <definedName name="______________________GSB2">#REF!</definedName>
    <definedName name="______________________GSB3" localSheetId="2">#REF!</definedName>
    <definedName name="______________________GSB3">#REF!</definedName>
    <definedName name="______________________HMP1" localSheetId="2">#REF!</definedName>
    <definedName name="______________________HMP1">#REF!</definedName>
    <definedName name="______________________HMP2" localSheetId="2">#REF!</definedName>
    <definedName name="______________________HMP2">#REF!</definedName>
    <definedName name="______________________HMP3" localSheetId="2">#REF!</definedName>
    <definedName name="______________________HMP3">#REF!</definedName>
    <definedName name="______________________HMP4" localSheetId="2">#REF!</definedName>
    <definedName name="______________________HMP4">#REF!</definedName>
    <definedName name="______________________III7">"$C4.$#REF!$#REF!"</definedName>
    <definedName name="______________________lb2" localSheetId="2">#REF!</definedName>
    <definedName name="______________________lb2">#REF!</definedName>
    <definedName name="______________________mac2">200</definedName>
    <definedName name="______________________MIX10" localSheetId="2">#REF!</definedName>
    <definedName name="______________________MIX10">#REF!</definedName>
    <definedName name="______________________MIX15" localSheetId="2">#REF!</definedName>
    <definedName name="______________________MIX15">#REF!</definedName>
    <definedName name="______________________MIX15150" localSheetId="2">'[5]Mix Design'!#REF!</definedName>
    <definedName name="______________________MIX15150">'[5]Mix Design'!#REF!</definedName>
    <definedName name="______________________MIX1540">'[5]Mix Design'!$P$11</definedName>
    <definedName name="______________________MIX1580" localSheetId="2">'[5]Mix Design'!#REF!</definedName>
    <definedName name="______________________MIX1580">'[5]Mix Design'!#REF!</definedName>
    <definedName name="______________________MIX2">'[6]Mix Design'!$P$12</definedName>
    <definedName name="______________________MIX20" localSheetId="2">#REF!</definedName>
    <definedName name="______________________MIX20">#REF!</definedName>
    <definedName name="______________________MIX2020">'[5]Mix Design'!$P$12</definedName>
    <definedName name="______________________MIX2040">'[5]Mix Design'!$P$13</definedName>
    <definedName name="______________________MIX25" localSheetId="2">#REF!</definedName>
    <definedName name="______________________MIX25">#REF!</definedName>
    <definedName name="______________________MIX2540">'[5]Mix Design'!$P$15</definedName>
    <definedName name="______________________Mix255">'[7]Mix Design'!$P$13</definedName>
    <definedName name="______________________MIX30" localSheetId="2">#REF!</definedName>
    <definedName name="______________________MIX30">#REF!</definedName>
    <definedName name="______________________MIX35" localSheetId="2">#REF!</definedName>
    <definedName name="______________________MIX35">#REF!</definedName>
    <definedName name="______________________MIX40" localSheetId="2">#REF!</definedName>
    <definedName name="______________________MIX40">#REF!</definedName>
    <definedName name="______________________MIX45" localSheetId="2">'[5]Mix Design'!#REF!</definedName>
    <definedName name="______________________MIX45">'[5]Mix Design'!#REF!</definedName>
    <definedName name="______________________mm2" localSheetId="2">#REF!</definedName>
    <definedName name="______________________mm2">#REF!</definedName>
    <definedName name="______________________mm3" localSheetId="2">#REF!</definedName>
    <definedName name="______________________mm3">#REF!</definedName>
    <definedName name="______________________MUR5" localSheetId="2">#REF!</definedName>
    <definedName name="______________________MUR5">#REF!</definedName>
    <definedName name="______________________MUR8" localSheetId="2">#REF!</definedName>
    <definedName name="______________________MUR8">#REF!</definedName>
    <definedName name="______________________OPC43" localSheetId="2">#REF!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2">'[9]ANAL-PIPE LINE'!#REF!</definedName>
    <definedName name="______________________SLV10025">'[9]ANAL-PIPE LINE'!#REF!</definedName>
    <definedName name="______________________tab2" localSheetId="2">#REF!</definedName>
    <definedName name="______________________tab2">#REF!</definedName>
    <definedName name="______________________TIP1" localSheetId="2">#REF!</definedName>
    <definedName name="______________________TIP1">#REF!</definedName>
    <definedName name="______________________TIP2" localSheetId="2">#REF!</definedName>
    <definedName name="______________________TIP2">#REF!</definedName>
    <definedName name="______________________TIP3" localSheetId="2">#REF!</definedName>
    <definedName name="______________________TIP3">#REF!</definedName>
    <definedName name="_____________________A65537" localSheetId="2">#REF!</definedName>
    <definedName name="_____________________A65537">#REF!</definedName>
    <definedName name="_____________________ABM10" localSheetId="2">#REF!</definedName>
    <definedName name="_____________________ABM10">#REF!</definedName>
    <definedName name="_____________________ABM40" localSheetId="2">#REF!</definedName>
    <definedName name="_____________________ABM40">#REF!</definedName>
    <definedName name="_____________________ABM6" localSheetId="2">#REF!</definedName>
    <definedName name="_____________________ABM6">#REF!</definedName>
    <definedName name="_____________________ACB10" localSheetId="2">#REF!</definedName>
    <definedName name="_____________________ACB10">#REF!</definedName>
    <definedName name="_____________________ACB20" localSheetId="2">#REF!</definedName>
    <definedName name="_____________________ACB20">#REF!</definedName>
    <definedName name="_____________________ACR10" localSheetId="2">#REF!</definedName>
    <definedName name="_____________________ACR10">#REF!</definedName>
    <definedName name="_____________________ACR20" localSheetId="2">#REF!</definedName>
    <definedName name="_____________________ACR20">#REF!</definedName>
    <definedName name="_____________________AGG6" localSheetId="2">#REF!</definedName>
    <definedName name="_____________________AGG6">#REF!</definedName>
    <definedName name="_____________________AWM10" localSheetId="2">#REF!</definedName>
    <definedName name="_____________________AWM10">#REF!</definedName>
    <definedName name="_____________________AWM40" localSheetId="2">#REF!</definedName>
    <definedName name="_____________________AWM40">#REF!</definedName>
    <definedName name="_____________________AWM6" localSheetId="2">#REF!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2">#REF!</definedName>
    <definedName name="_____________________CDG100">#REF!</definedName>
    <definedName name="_____________________CDG250" localSheetId="2">#REF!</definedName>
    <definedName name="_____________________CDG250">#REF!</definedName>
    <definedName name="_____________________CDG50" localSheetId="2">#REF!</definedName>
    <definedName name="_____________________CDG50">#REF!</definedName>
    <definedName name="_____________________CDG500" localSheetId="2">#REF!</definedName>
    <definedName name="_____________________CDG500">#REF!</definedName>
    <definedName name="_____________________CEM53" localSheetId="2">#REF!</definedName>
    <definedName name="_____________________CEM53">#REF!</definedName>
    <definedName name="_____________________CRN3" localSheetId="2">#REF!</definedName>
    <definedName name="_____________________CRN3">#REF!</definedName>
    <definedName name="_____________________CRN35" localSheetId="2">#REF!</definedName>
    <definedName name="_____________________CRN35">#REF!</definedName>
    <definedName name="_____________________CRN80" localSheetId="2">#REF!</definedName>
    <definedName name="_____________________CRN80">#REF!</definedName>
    <definedName name="_____________________dec05" localSheetId="3" hidden="1">{"'Sheet1'!$A$4386:$N$4591"}</definedName>
    <definedName name="_____________________dec05" localSheetId="0" hidden="1">{"'Sheet1'!$A$4386:$N$4591"}</definedName>
    <definedName name="_____________________dec05" localSheetId="4" hidden="1">{"'Sheet1'!$A$4386:$N$4591"}</definedName>
    <definedName name="_____________________dec05" localSheetId="2" hidden="1">{"'Sheet1'!$A$4386:$N$4591"}</definedName>
    <definedName name="_____________________dec05" hidden="1">{"'Sheet1'!$A$4386:$N$4591"}</definedName>
    <definedName name="_____________________DOZ50" localSheetId="2">#REF!</definedName>
    <definedName name="_____________________DOZ50">#REF!</definedName>
    <definedName name="_____________________DOZ80" localSheetId="2">#REF!</definedName>
    <definedName name="_____________________DOZ80">#REF!</definedName>
    <definedName name="_____________________EXC20">'[11]Rate Analysis '!$E$50</definedName>
    <definedName name="_____________________ExV200" localSheetId="2">#REF!</definedName>
    <definedName name="_____________________ExV200">#REF!</definedName>
    <definedName name="_____________________GEN100" localSheetId="2">#REF!</definedName>
    <definedName name="_____________________GEN100">#REF!</definedName>
    <definedName name="_____________________GEN250" localSheetId="2">#REF!</definedName>
    <definedName name="_____________________GEN250">#REF!</definedName>
    <definedName name="_____________________GEN325" localSheetId="2">#REF!</definedName>
    <definedName name="_____________________GEN325">#REF!</definedName>
    <definedName name="_____________________GEN380" localSheetId="2">#REF!</definedName>
    <definedName name="_____________________GEN380">#REF!</definedName>
    <definedName name="_____________________GSB1" localSheetId="2">#REF!</definedName>
    <definedName name="_____________________GSB1">#REF!</definedName>
    <definedName name="_____________________GSB2" localSheetId="2">#REF!</definedName>
    <definedName name="_____________________GSB2">#REF!</definedName>
    <definedName name="_____________________GSB3" localSheetId="2">#REF!</definedName>
    <definedName name="_____________________GSB3">#REF!</definedName>
    <definedName name="_____________________HMP1" localSheetId="2">#REF!</definedName>
    <definedName name="_____________________HMP1">#REF!</definedName>
    <definedName name="_____________________HMP2" localSheetId="2">#REF!</definedName>
    <definedName name="_____________________HMP2">#REF!</definedName>
    <definedName name="_____________________HMP3" localSheetId="2">#REF!</definedName>
    <definedName name="_____________________HMP3">#REF!</definedName>
    <definedName name="_____________________HMP4" localSheetId="2">#REF!</definedName>
    <definedName name="_____________________HMP4">#REF!</definedName>
    <definedName name="_____________________III7">"$C4.$#REF!$#REF!"</definedName>
    <definedName name="_____________________lb1" localSheetId="2">#REF!</definedName>
    <definedName name="_____________________lb1">#REF!</definedName>
    <definedName name="_____________________lb2" localSheetId="2">#REF!</definedName>
    <definedName name="_____________________lb2">#REF!</definedName>
    <definedName name="_____________________mac2">200</definedName>
    <definedName name="_____________________MIX10" localSheetId="2">#REF!</definedName>
    <definedName name="_____________________MIX10">#REF!</definedName>
    <definedName name="_____________________MIX15" localSheetId="2">#REF!</definedName>
    <definedName name="_____________________MIX15">#REF!</definedName>
    <definedName name="_____________________MIX15150" localSheetId="2">'[5]Mix Design'!#REF!</definedName>
    <definedName name="_____________________MIX15150">'[5]Mix Design'!#REF!</definedName>
    <definedName name="_____________________MIX1540">'[5]Mix Design'!$P$11</definedName>
    <definedName name="_____________________MIX1580" localSheetId="2">'[5]Mix Design'!#REF!</definedName>
    <definedName name="_____________________MIX1580">'[5]Mix Design'!#REF!</definedName>
    <definedName name="_____________________MIX2">'[6]Mix Design'!$P$12</definedName>
    <definedName name="_____________________MIX20" localSheetId="2">#REF!</definedName>
    <definedName name="_____________________MIX20">#REF!</definedName>
    <definedName name="_____________________MIX2020">'[5]Mix Design'!$P$12</definedName>
    <definedName name="_____________________MIX2040">'[5]Mix Design'!$P$13</definedName>
    <definedName name="_____________________MIX25" localSheetId="2">#REF!</definedName>
    <definedName name="_____________________MIX25">#REF!</definedName>
    <definedName name="_____________________MIX2540">'[5]Mix Design'!$P$15</definedName>
    <definedName name="_____________________Mix255">'[7]Mix Design'!$P$13</definedName>
    <definedName name="_____________________MIX30" localSheetId="2">#REF!</definedName>
    <definedName name="_____________________MIX30">#REF!</definedName>
    <definedName name="_____________________MIX35" localSheetId="2">#REF!</definedName>
    <definedName name="_____________________MIX35">#REF!</definedName>
    <definedName name="_____________________MIX40" localSheetId="2">#REF!</definedName>
    <definedName name="_____________________MIX40">#REF!</definedName>
    <definedName name="_____________________MIX45" localSheetId="2">'[5]Mix Design'!#REF!</definedName>
    <definedName name="_____________________MIX45">'[5]Mix Design'!#REF!</definedName>
    <definedName name="_____________________mm1" localSheetId="2">#REF!</definedName>
    <definedName name="_____________________mm1">#REF!</definedName>
    <definedName name="_____________________mm2" localSheetId="2">#REF!</definedName>
    <definedName name="_____________________mm2">#REF!</definedName>
    <definedName name="_____________________mm3" localSheetId="2">#REF!</definedName>
    <definedName name="_____________________mm3">#REF!</definedName>
    <definedName name="_____________________MUR5" localSheetId="2">#REF!</definedName>
    <definedName name="_____________________MUR5">#REF!</definedName>
    <definedName name="_____________________MUR8" localSheetId="2">#REF!</definedName>
    <definedName name="_____________________MUR8">#REF!</definedName>
    <definedName name="_____________________OPC43" localSheetId="2">#REF!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2">'[9]ANAL-PIPE LINE'!#REF!</definedName>
    <definedName name="_____________________SLV10025">'[9]ANAL-PIPE LINE'!#REF!</definedName>
    <definedName name="_____________________tab1" localSheetId="2">#REF!</definedName>
    <definedName name="_____________________tab1">#REF!</definedName>
    <definedName name="_____________________tab2" localSheetId="2">#REF!</definedName>
    <definedName name="_____________________tab2">#REF!</definedName>
    <definedName name="_____________________TIP1" localSheetId="2">#REF!</definedName>
    <definedName name="_____________________TIP1">#REF!</definedName>
    <definedName name="_____________________TIP2" localSheetId="2">#REF!</definedName>
    <definedName name="_____________________TIP2">#REF!</definedName>
    <definedName name="_____________________TIP3" localSheetId="2">#REF!</definedName>
    <definedName name="_____________________TIP3">#REF!</definedName>
    <definedName name="____________________A65537" localSheetId="2">#REF!</definedName>
    <definedName name="____________________A65537">#REF!</definedName>
    <definedName name="____________________ABM10" localSheetId="2">#REF!</definedName>
    <definedName name="____________________ABM10">#REF!</definedName>
    <definedName name="____________________ABM40" localSheetId="2">#REF!</definedName>
    <definedName name="____________________ABM40">#REF!</definedName>
    <definedName name="____________________ABM6" localSheetId="2">#REF!</definedName>
    <definedName name="____________________ABM6">#REF!</definedName>
    <definedName name="____________________ACB10" localSheetId="2">#REF!</definedName>
    <definedName name="____________________ACB10">#REF!</definedName>
    <definedName name="____________________ACB20" localSheetId="2">#REF!</definedName>
    <definedName name="____________________ACB20">#REF!</definedName>
    <definedName name="____________________ACR10" localSheetId="2">#REF!</definedName>
    <definedName name="____________________ACR10">#REF!</definedName>
    <definedName name="____________________ACR20" localSheetId="2">#REF!</definedName>
    <definedName name="____________________ACR20">#REF!</definedName>
    <definedName name="____________________AGG6" localSheetId="2">#REF!</definedName>
    <definedName name="____________________AGG6">#REF!</definedName>
    <definedName name="____________________AWM10" localSheetId="2">#REF!</definedName>
    <definedName name="____________________AWM10">#REF!</definedName>
    <definedName name="____________________AWM40" localSheetId="2">#REF!</definedName>
    <definedName name="____________________AWM40">#REF!</definedName>
    <definedName name="____________________AWM6" localSheetId="2">#REF!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2">#REF!</definedName>
    <definedName name="____________________CDG100">#REF!</definedName>
    <definedName name="____________________CDG250" localSheetId="2">#REF!</definedName>
    <definedName name="____________________CDG250">#REF!</definedName>
    <definedName name="____________________CDG50" localSheetId="2">#REF!</definedName>
    <definedName name="____________________CDG50">#REF!</definedName>
    <definedName name="____________________CDG500" localSheetId="2">#REF!</definedName>
    <definedName name="____________________CDG500">#REF!</definedName>
    <definedName name="____________________CEM53" localSheetId="2">#REF!</definedName>
    <definedName name="____________________CEM53">#REF!</definedName>
    <definedName name="____________________CRN3" localSheetId="2">#REF!</definedName>
    <definedName name="____________________CRN3">#REF!</definedName>
    <definedName name="____________________CRN35" localSheetId="2">#REF!</definedName>
    <definedName name="____________________CRN35">#REF!</definedName>
    <definedName name="____________________CRN80" localSheetId="2">#REF!</definedName>
    <definedName name="____________________CRN80">#REF!</definedName>
    <definedName name="____________________dec05" localSheetId="3" hidden="1">{"'Sheet1'!$A$4386:$N$4591"}</definedName>
    <definedName name="____________________dec05" localSheetId="0" hidden="1">{"'Sheet1'!$A$4386:$N$4591"}</definedName>
    <definedName name="____________________dec05" localSheetId="4" hidden="1">{"'Sheet1'!$A$4386:$N$4591"}</definedName>
    <definedName name="____________________dec05" localSheetId="2" hidden="1">{"'Sheet1'!$A$4386:$N$4591"}</definedName>
    <definedName name="____________________dec05" hidden="1">{"'Sheet1'!$A$4386:$N$4591"}</definedName>
    <definedName name="____________________DOZ50" localSheetId="2">#REF!</definedName>
    <definedName name="____________________DOZ50">#REF!</definedName>
    <definedName name="____________________DOZ80" localSheetId="2">#REF!</definedName>
    <definedName name="____________________DOZ80">#REF!</definedName>
    <definedName name="____________________EXC20">'[11]Rate Analysis '!$E$50</definedName>
    <definedName name="____________________ExV200" localSheetId="2">#REF!</definedName>
    <definedName name="____________________ExV200">#REF!</definedName>
    <definedName name="____________________GEN100" localSheetId="2">#REF!</definedName>
    <definedName name="____________________GEN100">#REF!</definedName>
    <definedName name="____________________GEN250" localSheetId="2">#REF!</definedName>
    <definedName name="____________________GEN250">#REF!</definedName>
    <definedName name="____________________GEN325" localSheetId="2">#REF!</definedName>
    <definedName name="____________________GEN325">#REF!</definedName>
    <definedName name="____________________GEN380" localSheetId="2">#REF!</definedName>
    <definedName name="____________________GEN380">#REF!</definedName>
    <definedName name="____________________GSB1" localSheetId="2">#REF!</definedName>
    <definedName name="____________________GSB1">#REF!</definedName>
    <definedName name="____________________GSB2" localSheetId="2">#REF!</definedName>
    <definedName name="____________________GSB2">#REF!</definedName>
    <definedName name="____________________GSB3" localSheetId="2">#REF!</definedName>
    <definedName name="____________________GSB3">#REF!</definedName>
    <definedName name="____________________HMP1" localSheetId="2">#REF!</definedName>
    <definedName name="____________________HMP1">#REF!</definedName>
    <definedName name="____________________HMP2" localSheetId="2">#REF!</definedName>
    <definedName name="____________________HMP2">#REF!</definedName>
    <definedName name="____________________HMP3" localSheetId="2">#REF!</definedName>
    <definedName name="____________________HMP3">#REF!</definedName>
    <definedName name="____________________HMP4" localSheetId="2">#REF!</definedName>
    <definedName name="____________________HMP4">#REF!</definedName>
    <definedName name="____________________III7">"$C4.$#REF!$#REF!"</definedName>
    <definedName name="____________________lb1" localSheetId="2">#REF!</definedName>
    <definedName name="____________________lb1">#REF!</definedName>
    <definedName name="____________________lb2" localSheetId="2">#REF!</definedName>
    <definedName name="____________________lb2">#REF!</definedName>
    <definedName name="____________________mac2">200</definedName>
    <definedName name="____________________MIX10" localSheetId="2">#REF!</definedName>
    <definedName name="____________________MIX10">#REF!</definedName>
    <definedName name="____________________MIX15" localSheetId="2">#REF!</definedName>
    <definedName name="____________________MIX15">#REF!</definedName>
    <definedName name="____________________MIX15150" localSheetId="2">'[5]Mix Design'!#REF!</definedName>
    <definedName name="____________________MIX15150">'[5]Mix Design'!#REF!</definedName>
    <definedName name="____________________MIX1540">'[5]Mix Design'!$P$11</definedName>
    <definedName name="____________________MIX1580" localSheetId="2">'[5]Mix Design'!#REF!</definedName>
    <definedName name="____________________MIX1580">'[5]Mix Design'!#REF!</definedName>
    <definedName name="____________________MIX2">'[6]Mix Design'!$P$12</definedName>
    <definedName name="____________________MIX20" localSheetId="2">#REF!</definedName>
    <definedName name="____________________MIX20">#REF!</definedName>
    <definedName name="____________________MIX2020">'[5]Mix Design'!$P$12</definedName>
    <definedName name="____________________MIX2040">'[5]Mix Design'!$P$13</definedName>
    <definedName name="____________________MIX25" localSheetId="2">#REF!</definedName>
    <definedName name="____________________MIX25">#REF!</definedName>
    <definedName name="____________________MIX2540">'[5]Mix Design'!$P$15</definedName>
    <definedName name="____________________Mix255">'[7]Mix Design'!$P$13</definedName>
    <definedName name="____________________MIX30" localSheetId="2">#REF!</definedName>
    <definedName name="____________________MIX30">#REF!</definedName>
    <definedName name="____________________MIX35" localSheetId="2">#REF!</definedName>
    <definedName name="____________________MIX35">#REF!</definedName>
    <definedName name="____________________MIX40" localSheetId="2">#REF!</definedName>
    <definedName name="____________________MIX40">#REF!</definedName>
    <definedName name="____________________MIX45" localSheetId="2">'[5]Mix Design'!#REF!</definedName>
    <definedName name="____________________MIX45">'[5]Mix Design'!#REF!</definedName>
    <definedName name="____________________mm1" localSheetId="2">#REF!</definedName>
    <definedName name="____________________mm1">#REF!</definedName>
    <definedName name="____________________mm2" localSheetId="2">#REF!</definedName>
    <definedName name="____________________mm2">#REF!</definedName>
    <definedName name="____________________mm3" localSheetId="2">#REF!</definedName>
    <definedName name="____________________mm3">#REF!</definedName>
    <definedName name="____________________MUR5" localSheetId="2">#REF!</definedName>
    <definedName name="____________________MUR5">#REF!</definedName>
    <definedName name="____________________MUR8" localSheetId="2">#REF!</definedName>
    <definedName name="____________________MUR8">#REF!</definedName>
    <definedName name="____________________OPC43" localSheetId="2">#REF!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2">'[9]ANAL-PIPE LINE'!#REF!</definedName>
    <definedName name="____________________SLV10025">'[9]ANAL-PIPE LINE'!#REF!</definedName>
    <definedName name="____________________tab1" localSheetId="2">#REF!</definedName>
    <definedName name="____________________tab1">#REF!</definedName>
    <definedName name="____________________tab2" localSheetId="2">#REF!</definedName>
    <definedName name="____________________tab2">#REF!</definedName>
    <definedName name="____________________TIP1" localSheetId="2">#REF!</definedName>
    <definedName name="____________________TIP1">#REF!</definedName>
    <definedName name="____________________TIP2" localSheetId="2">#REF!</definedName>
    <definedName name="____________________TIP2">#REF!</definedName>
    <definedName name="____________________TIP3" localSheetId="2">#REF!</definedName>
    <definedName name="____________________TIP3">#REF!</definedName>
    <definedName name="___________________A65537" localSheetId="2">#REF!</definedName>
    <definedName name="___________________A65537">#REF!</definedName>
    <definedName name="___________________ABM10" localSheetId="2">#REF!</definedName>
    <definedName name="___________________ABM10">#REF!</definedName>
    <definedName name="___________________ABM40" localSheetId="2">#REF!</definedName>
    <definedName name="___________________ABM40">#REF!</definedName>
    <definedName name="___________________ABM6" localSheetId="2">#REF!</definedName>
    <definedName name="___________________ABM6">#REF!</definedName>
    <definedName name="___________________ACB10" localSheetId="2">#REF!</definedName>
    <definedName name="___________________ACB10">#REF!</definedName>
    <definedName name="___________________ACB20" localSheetId="2">#REF!</definedName>
    <definedName name="___________________ACB20">#REF!</definedName>
    <definedName name="___________________ACR10" localSheetId="2">#REF!</definedName>
    <definedName name="___________________ACR10">#REF!</definedName>
    <definedName name="___________________ACR20" localSheetId="2">#REF!</definedName>
    <definedName name="___________________ACR20">#REF!</definedName>
    <definedName name="___________________AGG6" localSheetId="2">#REF!</definedName>
    <definedName name="___________________AGG6">#REF!</definedName>
    <definedName name="___________________ash1" localSheetId="2">[14]ANAL!#REF!</definedName>
    <definedName name="___________________ash1">[14]ANAL!#REF!</definedName>
    <definedName name="___________________AWM10" localSheetId="2">#REF!</definedName>
    <definedName name="___________________AWM10">#REF!</definedName>
    <definedName name="___________________AWM40" localSheetId="2">#REF!</definedName>
    <definedName name="___________________AWM40">#REF!</definedName>
    <definedName name="___________________AWM6" localSheetId="2">#REF!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2">[15]PROCTOR!#REF!</definedName>
    <definedName name="___________________CAN458">[15]PROCTOR!#REF!</definedName>
    <definedName name="___________________CAN486" localSheetId="2">[15]PROCTOR!#REF!</definedName>
    <definedName name="___________________CAN486">[15]PROCTOR!#REF!</definedName>
    <definedName name="___________________CAN487" localSheetId="2">[15]PROCTOR!#REF!</definedName>
    <definedName name="___________________CAN487">[15]PROCTOR!#REF!</definedName>
    <definedName name="___________________CAN488" localSheetId="2">[15]PROCTOR!#REF!</definedName>
    <definedName name="___________________CAN488">[15]PROCTOR!#REF!</definedName>
    <definedName name="___________________CAN489" localSheetId="2">[15]PROCTOR!#REF!</definedName>
    <definedName name="___________________CAN489">[15]PROCTOR!#REF!</definedName>
    <definedName name="___________________CAN490" localSheetId="2">[15]PROCTOR!#REF!</definedName>
    <definedName name="___________________CAN490">[15]PROCTOR!#REF!</definedName>
    <definedName name="___________________CAN491" localSheetId="2">[15]PROCTOR!#REF!</definedName>
    <definedName name="___________________CAN491">[15]PROCTOR!#REF!</definedName>
    <definedName name="___________________CAN492" localSheetId="2">[15]PROCTOR!#REF!</definedName>
    <definedName name="___________________CAN492">[15]PROCTOR!#REF!</definedName>
    <definedName name="___________________CAN493" localSheetId="2">[15]PROCTOR!#REF!</definedName>
    <definedName name="___________________CAN493">[15]PROCTOR!#REF!</definedName>
    <definedName name="___________________CAN494" localSheetId="2">[15]PROCTOR!#REF!</definedName>
    <definedName name="___________________CAN494">[15]PROCTOR!#REF!</definedName>
    <definedName name="___________________CAN495" localSheetId="2">[15]PROCTOR!#REF!</definedName>
    <definedName name="___________________CAN495">[15]PROCTOR!#REF!</definedName>
    <definedName name="___________________CAN496" localSheetId="2">[15]PROCTOR!#REF!</definedName>
    <definedName name="___________________CAN496">[15]PROCTOR!#REF!</definedName>
    <definedName name="___________________CAN497" localSheetId="2">[15]PROCTOR!#REF!</definedName>
    <definedName name="___________________CAN497">[15]PROCTOR!#REF!</definedName>
    <definedName name="___________________CAN498" localSheetId="2">[15]PROCTOR!#REF!</definedName>
    <definedName name="___________________CAN498">[15]PROCTOR!#REF!</definedName>
    <definedName name="___________________CAN499" localSheetId="2">[15]PROCTOR!#REF!</definedName>
    <definedName name="___________________CAN499">[15]PROCTOR!#REF!</definedName>
    <definedName name="___________________CAN500" localSheetId="2">[15]PROCTOR!#REF!</definedName>
    <definedName name="___________________CAN500">[15]PROCTOR!#REF!</definedName>
    <definedName name="___________________CDG100" localSheetId="2">#REF!</definedName>
    <definedName name="___________________CDG100">#REF!</definedName>
    <definedName name="___________________CDG250" localSheetId="2">#REF!</definedName>
    <definedName name="___________________CDG250">#REF!</definedName>
    <definedName name="___________________CDG50" localSheetId="2">#REF!</definedName>
    <definedName name="___________________CDG50">#REF!</definedName>
    <definedName name="___________________CDG500" localSheetId="2">#REF!</definedName>
    <definedName name="___________________CDG500">#REF!</definedName>
    <definedName name="___________________CEM53" localSheetId="2">#REF!</definedName>
    <definedName name="___________________CEM53">#REF!</definedName>
    <definedName name="___________________CRN3" localSheetId="2">#REF!</definedName>
    <definedName name="___________________CRN3">#REF!</definedName>
    <definedName name="___________________CRN35" localSheetId="2">#REF!</definedName>
    <definedName name="___________________CRN35">#REF!</definedName>
    <definedName name="___________________CRN80" localSheetId="2">#REF!</definedName>
    <definedName name="___________________CRN80">#REF!</definedName>
    <definedName name="___________________dec05" localSheetId="3" hidden="1">{"'Sheet1'!$A$4386:$N$4591"}</definedName>
    <definedName name="___________________dec05" localSheetId="0" hidden="1">{"'Sheet1'!$A$4386:$N$4591"}</definedName>
    <definedName name="___________________dec05" localSheetId="4" hidden="1">{"'Sheet1'!$A$4386:$N$4591"}</definedName>
    <definedName name="___________________dec05" localSheetId="2" hidden="1">{"'Sheet1'!$A$4386:$N$4591"}</definedName>
    <definedName name="___________________dec05" hidden="1">{"'Sheet1'!$A$4386:$N$4591"}</definedName>
    <definedName name="___________________DOZ50" localSheetId="2">#REF!</definedName>
    <definedName name="___________________DOZ50">#REF!</definedName>
    <definedName name="___________________DOZ80" localSheetId="2">#REF!</definedName>
    <definedName name="___________________DOZ80">#REF!</definedName>
    <definedName name="___________________EXC20">'[11]Rate Analysis '!$E$50</definedName>
    <definedName name="___________________ExV200" localSheetId="2">#REF!</definedName>
    <definedName name="___________________ExV200">#REF!</definedName>
    <definedName name="___________________GEN100" localSheetId="2">#REF!</definedName>
    <definedName name="___________________GEN100">#REF!</definedName>
    <definedName name="___________________GEN250" localSheetId="2">#REF!</definedName>
    <definedName name="___________________GEN250">#REF!</definedName>
    <definedName name="___________________GEN325" localSheetId="2">#REF!</definedName>
    <definedName name="___________________GEN325">#REF!</definedName>
    <definedName name="___________________GEN380" localSheetId="2">#REF!</definedName>
    <definedName name="___________________GEN380">#REF!</definedName>
    <definedName name="___________________GSB1" localSheetId="2">#REF!</definedName>
    <definedName name="___________________GSB1">#REF!</definedName>
    <definedName name="___________________GSB2" localSheetId="2">#REF!</definedName>
    <definedName name="___________________GSB2">#REF!</definedName>
    <definedName name="___________________GSB3" localSheetId="2">#REF!</definedName>
    <definedName name="___________________GSB3">#REF!</definedName>
    <definedName name="___________________HMP1" localSheetId="2">#REF!</definedName>
    <definedName name="___________________HMP1">#REF!</definedName>
    <definedName name="___________________HMP2" localSheetId="2">#REF!</definedName>
    <definedName name="___________________HMP2">#REF!</definedName>
    <definedName name="___________________HMP3" localSheetId="2">#REF!</definedName>
    <definedName name="___________________HMP3">#REF!</definedName>
    <definedName name="___________________HMP4" localSheetId="2">#REF!</definedName>
    <definedName name="___________________HMP4">#REF!</definedName>
    <definedName name="___________________III7">"$C4.$#REF!$#REF!"</definedName>
    <definedName name="___________________lb1" localSheetId="2">#REF!</definedName>
    <definedName name="___________________lb1">#REF!</definedName>
    <definedName name="___________________lb2" localSheetId="2">#REF!</definedName>
    <definedName name="___________________lb2">#REF!</definedName>
    <definedName name="___________________mac2">200</definedName>
    <definedName name="___________________MIX10" localSheetId="2">#REF!</definedName>
    <definedName name="___________________MIX10">#REF!</definedName>
    <definedName name="___________________MIX15" localSheetId="2">#REF!</definedName>
    <definedName name="___________________MIX15">#REF!</definedName>
    <definedName name="___________________MIX15150" localSheetId="2">'[5]Mix Design'!#REF!</definedName>
    <definedName name="___________________MIX15150">'[5]Mix Design'!#REF!</definedName>
    <definedName name="___________________MIX1540">'[5]Mix Design'!$P$11</definedName>
    <definedName name="___________________MIX1580" localSheetId="2">'[5]Mix Design'!#REF!</definedName>
    <definedName name="___________________MIX1580">'[5]Mix Design'!#REF!</definedName>
    <definedName name="___________________MIX2">'[6]Mix Design'!$P$12</definedName>
    <definedName name="___________________MIX20" localSheetId="2">#REF!</definedName>
    <definedName name="___________________MIX20">#REF!</definedName>
    <definedName name="___________________MIX2020">'[5]Mix Design'!$P$12</definedName>
    <definedName name="___________________MIX2040">'[5]Mix Design'!$P$13</definedName>
    <definedName name="___________________MIX25" localSheetId="2">#REF!</definedName>
    <definedName name="___________________MIX25">#REF!</definedName>
    <definedName name="___________________MIX2540">'[5]Mix Design'!$P$15</definedName>
    <definedName name="___________________Mix255">'[7]Mix Design'!$P$13</definedName>
    <definedName name="___________________MIX30" localSheetId="2">#REF!</definedName>
    <definedName name="___________________MIX30">#REF!</definedName>
    <definedName name="___________________MIX35" localSheetId="2">#REF!</definedName>
    <definedName name="___________________MIX35">#REF!</definedName>
    <definedName name="___________________MIX40" localSheetId="2">#REF!</definedName>
    <definedName name="___________________MIX40">#REF!</definedName>
    <definedName name="___________________MIX45" localSheetId="2">'[5]Mix Design'!#REF!</definedName>
    <definedName name="___________________MIX45">'[5]Mix Design'!#REF!</definedName>
    <definedName name="___________________mm1" localSheetId="2">#REF!</definedName>
    <definedName name="___________________mm1">#REF!</definedName>
    <definedName name="___________________mm2" localSheetId="2">#REF!</definedName>
    <definedName name="___________________mm2">#REF!</definedName>
    <definedName name="___________________mm3" localSheetId="2">#REF!</definedName>
    <definedName name="___________________mm3">#REF!</definedName>
    <definedName name="___________________MUR5" localSheetId="2">#REF!</definedName>
    <definedName name="___________________MUR5">#REF!</definedName>
    <definedName name="___________________MUR8" localSheetId="2">#REF!</definedName>
    <definedName name="___________________MUR8">#REF!</definedName>
    <definedName name="___________________OPC43" localSheetId="2">#REF!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2">'[9]ANAL-PIPE LINE'!#REF!</definedName>
    <definedName name="___________________SLV10025">'[9]ANAL-PIPE LINE'!#REF!</definedName>
    <definedName name="___________________tab1" localSheetId="2">#REF!</definedName>
    <definedName name="___________________tab1">#REF!</definedName>
    <definedName name="___________________tab2" localSheetId="2">#REF!</definedName>
    <definedName name="___________________tab2">#REF!</definedName>
    <definedName name="___________________TIP1" localSheetId="2">#REF!</definedName>
    <definedName name="___________________TIP1">#REF!</definedName>
    <definedName name="___________________TIP2" localSheetId="2">#REF!</definedName>
    <definedName name="___________________TIP2">#REF!</definedName>
    <definedName name="___________________TIP3" localSheetId="2">#REF!</definedName>
    <definedName name="___________________TIP3">#REF!</definedName>
    <definedName name="__________________A65537" localSheetId="2">#REF!</definedName>
    <definedName name="__________________A65537">#REF!</definedName>
    <definedName name="__________________ABM10" localSheetId="2">#REF!</definedName>
    <definedName name="__________________ABM10">#REF!</definedName>
    <definedName name="__________________ABM40" localSheetId="2">#REF!</definedName>
    <definedName name="__________________ABM40">#REF!</definedName>
    <definedName name="__________________ABM6" localSheetId="2">#REF!</definedName>
    <definedName name="__________________ABM6">#REF!</definedName>
    <definedName name="__________________ACB10" localSheetId="2">#REF!</definedName>
    <definedName name="__________________ACB10">#REF!</definedName>
    <definedName name="__________________ACB20" localSheetId="2">#REF!</definedName>
    <definedName name="__________________ACB20">#REF!</definedName>
    <definedName name="__________________ACR10" localSheetId="2">#REF!</definedName>
    <definedName name="__________________ACR10">#REF!</definedName>
    <definedName name="__________________ACR20" localSheetId="2">#REF!</definedName>
    <definedName name="__________________ACR20">#REF!</definedName>
    <definedName name="__________________AGG10" localSheetId="2">#REF!</definedName>
    <definedName name="__________________AGG10">#REF!</definedName>
    <definedName name="__________________AGG6" localSheetId="2">#REF!</definedName>
    <definedName name="__________________AGG6">#REF!</definedName>
    <definedName name="__________________ARV8040">'[16]ANAL-PUMP HOUSE'!$I$55</definedName>
    <definedName name="__________________ash1" localSheetId="2">[17]ANAL!#REF!</definedName>
    <definedName name="__________________ash1">[17]ANAL!#REF!</definedName>
    <definedName name="__________________AWM10" localSheetId="2">#REF!</definedName>
    <definedName name="__________________AWM10">#REF!</definedName>
    <definedName name="__________________AWM40" localSheetId="2">#REF!</definedName>
    <definedName name="__________________AWM40">#REF!</definedName>
    <definedName name="__________________AWM6" localSheetId="2">#REF!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2">[18]PROCTOR!#REF!</definedName>
    <definedName name="__________________CAN458">[18]PROCTOR!#REF!</definedName>
    <definedName name="__________________CAN486" localSheetId="2">[18]PROCTOR!#REF!</definedName>
    <definedName name="__________________CAN486">[18]PROCTOR!#REF!</definedName>
    <definedName name="__________________CAN487" localSheetId="2">[18]PROCTOR!#REF!</definedName>
    <definedName name="__________________CAN487">[18]PROCTOR!#REF!</definedName>
    <definedName name="__________________CAN488" localSheetId="2">[18]PROCTOR!#REF!</definedName>
    <definedName name="__________________CAN488">[18]PROCTOR!#REF!</definedName>
    <definedName name="__________________CAN489" localSheetId="2">[18]PROCTOR!#REF!</definedName>
    <definedName name="__________________CAN489">[18]PROCTOR!#REF!</definedName>
    <definedName name="__________________CAN490" localSheetId="2">[18]PROCTOR!#REF!</definedName>
    <definedName name="__________________CAN490">[18]PROCTOR!#REF!</definedName>
    <definedName name="__________________CAN491" localSheetId="2">[18]PROCTOR!#REF!</definedName>
    <definedName name="__________________CAN491">[18]PROCTOR!#REF!</definedName>
    <definedName name="__________________CAN492" localSheetId="2">[18]PROCTOR!#REF!</definedName>
    <definedName name="__________________CAN492">[18]PROCTOR!#REF!</definedName>
    <definedName name="__________________CAN493" localSheetId="2">[18]PROCTOR!#REF!</definedName>
    <definedName name="__________________CAN493">[18]PROCTOR!#REF!</definedName>
    <definedName name="__________________CAN494" localSheetId="2">[18]PROCTOR!#REF!</definedName>
    <definedName name="__________________CAN494">[18]PROCTOR!#REF!</definedName>
    <definedName name="__________________CAN495" localSheetId="2">[18]PROCTOR!#REF!</definedName>
    <definedName name="__________________CAN495">[18]PROCTOR!#REF!</definedName>
    <definedName name="__________________CAN496" localSheetId="2">[18]PROCTOR!#REF!</definedName>
    <definedName name="__________________CAN496">[18]PROCTOR!#REF!</definedName>
    <definedName name="__________________CAN497" localSheetId="2">[18]PROCTOR!#REF!</definedName>
    <definedName name="__________________CAN497">[18]PROCTOR!#REF!</definedName>
    <definedName name="__________________CAN498" localSheetId="2">[18]PROCTOR!#REF!</definedName>
    <definedName name="__________________CAN498">[18]PROCTOR!#REF!</definedName>
    <definedName name="__________________CAN499" localSheetId="2">[18]PROCTOR!#REF!</definedName>
    <definedName name="__________________CAN499">[18]PROCTOR!#REF!</definedName>
    <definedName name="__________________CAN500" localSheetId="2">[18]PROCTOR!#REF!</definedName>
    <definedName name="__________________CAN500">[18]PROCTOR!#REF!</definedName>
    <definedName name="__________________CDG100" localSheetId="2">#REF!</definedName>
    <definedName name="__________________CDG100">#REF!</definedName>
    <definedName name="__________________CDG250" localSheetId="2">#REF!</definedName>
    <definedName name="__________________CDG250">#REF!</definedName>
    <definedName name="__________________CDG50" localSheetId="2">#REF!</definedName>
    <definedName name="__________________CDG50">#REF!</definedName>
    <definedName name="__________________CDG500" localSheetId="2">#REF!</definedName>
    <definedName name="__________________CDG500">#REF!</definedName>
    <definedName name="__________________CEM53" localSheetId="2">#REF!</definedName>
    <definedName name="__________________CEM53">#REF!</definedName>
    <definedName name="__________________CRN3" localSheetId="2">#REF!</definedName>
    <definedName name="__________________CRN3">#REF!</definedName>
    <definedName name="__________________CRN35" localSheetId="2">#REF!</definedName>
    <definedName name="__________________CRN35">#REF!</definedName>
    <definedName name="__________________CRN80" localSheetId="2">#REF!</definedName>
    <definedName name="__________________CRN80">#REF!</definedName>
    <definedName name="__________________dec05" localSheetId="3" hidden="1">{"'Sheet1'!$A$4386:$N$4591"}</definedName>
    <definedName name="__________________dec05" localSheetId="0" hidden="1">{"'Sheet1'!$A$4386:$N$4591"}</definedName>
    <definedName name="__________________dec05" localSheetId="4" hidden="1">{"'Sheet1'!$A$4386:$N$4591"}</definedName>
    <definedName name="__________________dec05" localSheetId="2" hidden="1">{"'Sheet1'!$A$4386:$N$4591"}</definedName>
    <definedName name="__________________dec05" hidden="1">{"'Sheet1'!$A$4386:$N$4591"}</definedName>
    <definedName name="__________________DOZ50" localSheetId="2">#REF!</definedName>
    <definedName name="__________________DOZ50">#REF!</definedName>
    <definedName name="__________________DOZ80" localSheetId="2">#REF!</definedName>
    <definedName name="__________________DOZ80">#REF!</definedName>
    <definedName name="__________________EXC20">'[11]Rate Analysis '!$E$50</definedName>
    <definedName name="__________________ExV200" localSheetId="2">#REF!</definedName>
    <definedName name="__________________ExV200">#REF!</definedName>
    <definedName name="__________________GEN100" localSheetId="2">#REF!</definedName>
    <definedName name="__________________GEN100">#REF!</definedName>
    <definedName name="__________________GEN250" localSheetId="2">#REF!</definedName>
    <definedName name="__________________GEN250">#REF!</definedName>
    <definedName name="__________________GEN325" localSheetId="2">#REF!</definedName>
    <definedName name="__________________GEN325">#REF!</definedName>
    <definedName name="__________________GEN380" localSheetId="2">#REF!</definedName>
    <definedName name="__________________GEN380">#REF!</definedName>
    <definedName name="__________________GSB1" localSheetId="2">#REF!</definedName>
    <definedName name="__________________GSB1">#REF!</definedName>
    <definedName name="__________________GSB2" localSheetId="2">#REF!</definedName>
    <definedName name="__________________GSB2">#REF!</definedName>
    <definedName name="__________________GSB3" localSheetId="2">#REF!</definedName>
    <definedName name="__________________GSB3">#REF!</definedName>
    <definedName name="__________________HMP1" localSheetId="2">#REF!</definedName>
    <definedName name="__________________HMP1">#REF!</definedName>
    <definedName name="__________________HMP2" localSheetId="2">#REF!</definedName>
    <definedName name="__________________HMP2">#REF!</definedName>
    <definedName name="__________________HMP3" localSheetId="2">#REF!</definedName>
    <definedName name="__________________HMP3">#REF!</definedName>
    <definedName name="__________________HMP4" localSheetId="2">#REF!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2">#REF!</definedName>
    <definedName name="__________________lb1">#REF!</definedName>
    <definedName name="__________________lb2" localSheetId="2">#REF!</definedName>
    <definedName name="__________________lb2">#REF!</definedName>
    <definedName name="__________________mac2">200</definedName>
    <definedName name="__________________MIX10" localSheetId="2">#REF!</definedName>
    <definedName name="__________________MIX10">#REF!</definedName>
    <definedName name="__________________MIX15" localSheetId="2">#REF!</definedName>
    <definedName name="__________________MIX15">#REF!</definedName>
    <definedName name="__________________MIX15150" localSheetId="2">'[5]Mix Design'!#REF!</definedName>
    <definedName name="__________________MIX15150">'[5]Mix Design'!#REF!</definedName>
    <definedName name="__________________MIX1540">'[5]Mix Design'!$P$11</definedName>
    <definedName name="__________________MIX1580" localSheetId="2">'[5]Mix Design'!#REF!</definedName>
    <definedName name="__________________MIX1580">'[5]Mix Design'!#REF!</definedName>
    <definedName name="__________________MIX2">'[6]Mix Design'!$P$12</definedName>
    <definedName name="__________________MIX20" localSheetId="2">#REF!</definedName>
    <definedName name="__________________MIX20">#REF!</definedName>
    <definedName name="__________________MIX2020">'[5]Mix Design'!$P$12</definedName>
    <definedName name="__________________MIX2040">'[5]Mix Design'!$P$13</definedName>
    <definedName name="__________________MIX25" localSheetId="2">#REF!</definedName>
    <definedName name="__________________MIX25">#REF!</definedName>
    <definedName name="__________________MIX2540">'[5]Mix Design'!$P$15</definedName>
    <definedName name="__________________Mix255">'[7]Mix Design'!$P$13</definedName>
    <definedName name="__________________MIX30" localSheetId="2">#REF!</definedName>
    <definedName name="__________________MIX30">#REF!</definedName>
    <definedName name="__________________MIX35" localSheetId="2">#REF!</definedName>
    <definedName name="__________________MIX35">#REF!</definedName>
    <definedName name="__________________MIX40" localSheetId="2">#REF!</definedName>
    <definedName name="__________________MIX40">#REF!</definedName>
    <definedName name="__________________MIX45" localSheetId="2">'[5]Mix Design'!#REF!</definedName>
    <definedName name="__________________MIX45">'[5]Mix Design'!#REF!</definedName>
    <definedName name="__________________mm1" localSheetId="2">#REF!</definedName>
    <definedName name="__________________mm1">#REF!</definedName>
    <definedName name="__________________mm2" localSheetId="2">#REF!</definedName>
    <definedName name="__________________mm2">#REF!</definedName>
    <definedName name="__________________mm3" localSheetId="2">#REF!</definedName>
    <definedName name="__________________mm3">#REF!</definedName>
    <definedName name="__________________MUR5" localSheetId="2">#REF!</definedName>
    <definedName name="__________________MUR5">#REF!</definedName>
    <definedName name="__________________MUR8" localSheetId="2">#REF!</definedName>
    <definedName name="__________________MUR8">#REF!</definedName>
    <definedName name="__________________OPC43" localSheetId="2">#REF!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2">'[9]ANAL-PIPE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2">#REF!</definedName>
    <definedName name="__________________tab1">#REF!</definedName>
    <definedName name="__________________tab2" localSheetId="2">#REF!</definedName>
    <definedName name="__________________tab2">#REF!</definedName>
    <definedName name="__________________TIP1" localSheetId="2">#REF!</definedName>
    <definedName name="__________________TIP1">#REF!</definedName>
    <definedName name="__________________TIP2" localSheetId="2">#REF!</definedName>
    <definedName name="__________________TIP2">#REF!</definedName>
    <definedName name="__________________TIP3" localSheetId="2">#REF!</definedName>
    <definedName name="__________________TIP3">#REF!</definedName>
    <definedName name="_________________A65537" localSheetId="2">#REF!</definedName>
    <definedName name="_________________A65537">#REF!</definedName>
    <definedName name="_________________ABM10" localSheetId="2">#REF!</definedName>
    <definedName name="_________________ABM10">#REF!</definedName>
    <definedName name="_________________ABM40" localSheetId="2">#REF!</definedName>
    <definedName name="_________________ABM40">#REF!</definedName>
    <definedName name="_________________ABM6" localSheetId="2">#REF!</definedName>
    <definedName name="_________________ABM6">#REF!</definedName>
    <definedName name="_________________ACB10" localSheetId="2">#REF!</definedName>
    <definedName name="_________________ACB10">#REF!</definedName>
    <definedName name="_________________ACB20" localSheetId="2">#REF!</definedName>
    <definedName name="_________________ACB20">#REF!</definedName>
    <definedName name="_________________ACR10" localSheetId="2">#REF!</definedName>
    <definedName name="_________________ACR10">#REF!</definedName>
    <definedName name="_________________ACR20" localSheetId="2">#REF!</definedName>
    <definedName name="_________________ACR20">#REF!</definedName>
    <definedName name="_________________AGG10" localSheetId="2">#REF!</definedName>
    <definedName name="_________________AGG10">#REF!</definedName>
    <definedName name="_________________AGG6" localSheetId="2">#REF!</definedName>
    <definedName name="_________________AGG6">#REF!</definedName>
    <definedName name="_________________ash1" localSheetId="2">[14]ANAL!#REF!</definedName>
    <definedName name="_________________ash1">[14]ANAL!#REF!</definedName>
    <definedName name="_________________AWM10" localSheetId="2">#REF!</definedName>
    <definedName name="_________________AWM10">#REF!</definedName>
    <definedName name="_________________AWM40" localSheetId="2">#REF!</definedName>
    <definedName name="_________________AWM40">#REF!</definedName>
    <definedName name="_________________AWM6" localSheetId="2">#REF!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2">[15]PROCTOR!#REF!</definedName>
    <definedName name="_________________CAN458">[15]PROCTOR!#REF!</definedName>
    <definedName name="_________________CAN486" localSheetId="2">[15]PROCTOR!#REF!</definedName>
    <definedName name="_________________CAN486">[15]PROCTOR!#REF!</definedName>
    <definedName name="_________________CAN487" localSheetId="2">[15]PROCTOR!#REF!</definedName>
    <definedName name="_________________CAN487">[15]PROCTOR!#REF!</definedName>
    <definedName name="_________________CAN488" localSheetId="2">[15]PROCTOR!#REF!</definedName>
    <definedName name="_________________CAN488">[15]PROCTOR!#REF!</definedName>
    <definedName name="_________________CAN489" localSheetId="2">[15]PROCTOR!#REF!</definedName>
    <definedName name="_________________CAN489">[15]PROCTOR!#REF!</definedName>
    <definedName name="_________________CAN490" localSheetId="2">[15]PROCTOR!#REF!</definedName>
    <definedName name="_________________CAN490">[15]PROCTOR!#REF!</definedName>
    <definedName name="_________________CAN491" localSheetId="2">[15]PROCTOR!#REF!</definedName>
    <definedName name="_________________CAN491">[15]PROCTOR!#REF!</definedName>
    <definedName name="_________________CAN492" localSheetId="2">[15]PROCTOR!#REF!</definedName>
    <definedName name="_________________CAN492">[15]PROCTOR!#REF!</definedName>
    <definedName name="_________________CAN493" localSheetId="2">[15]PROCTOR!#REF!</definedName>
    <definedName name="_________________CAN493">[15]PROCTOR!#REF!</definedName>
    <definedName name="_________________CAN494" localSheetId="2">[15]PROCTOR!#REF!</definedName>
    <definedName name="_________________CAN494">[15]PROCTOR!#REF!</definedName>
    <definedName name="_________________CAN495" localSheetId="2">[15]PROCTOR!#REF!</definedName>
    <definedName name="_________________CAN495">[15]PROCTOR!#REF!</definedName>
    <definedName name="_________________CAN496" localSheetId="2">[15]PROCTOR!#REF!</definedName>
    <definedName name="_________________CAN496">[15]PROCTOR!#REF!</definedName>
    <definedName name="_________________CAN497" localSheetId="2">[15]PROCTOR!#REF!</definedName>
    <definedName name="_________________CAN497">[15]PROCTOR!#REF!</definedName>
    <definedName name="_________________CAN498" localSheetId="2">[15]PROCTOR!#REF!</definedName>
    <definedName name="_________________CAN498">[15]PROCTOR!#REF!</definedName>
    <definedName name="_________________CAN499" localSheetId="2">[15]PROCTOR!#REF!</definedName>
    <definedName name="_________________CAN499">[15]PROCTOR!#REF!</definedName>
    <definedName name="_________________CAN500" localSheetId="2">[15]PROCTOR!#REF!</definedName>
    <definedName name="_________________CAN500">[15]PROCTOR!#REF!</definedName>
    <definedName name="_________________CDG100" localSheetId="2">#REF!</definedName>
    <definedName name="_________________CDG100">#REF!</definedName>
    <definedName name="_________________CDG250" localSheetId="2">#REF!</definedName>
    <definedName name="_________________CDG250">#REF!</definedName>
    <definedName name="_________________CDG50" localSheetId="2">#REF!</definedName>
    <definedName name="_________________CDG50">#REF!</definedName>
    <definedName name="_________________CDG500" localSheetId="2">#REF!</definedName>
    <definedName name="_________________CDG500">#REF!</definedName>
    <definedName name="_________________CEM53" localSheetId="2">#REF!</definedName>
    <definedName name="_________________CEM53">#REF!</definedName>
    <definedName name="_________________CRN3" localSheetId="2">#REF!</definedName>
    <definedName name="_________________CRN3">#REF!</definedName>
    <definedName name="_________________CRN35" localSheetId="2">#REF!</definedName>
    <definedName name="_________________CRN35">#REF!</definedName>
    <definedName name="_________________CRN80" localSheetId="2">#REF!</definedName>
    <definedName name="_________________CRN80">#REF!</definedName>
    <definedName name="_________________dec05" localSheetId="3" hidden="1">{"'Sheet1'!$A$4386:$N$4591"}</definedName>
    <definedName name="_________________dec05" localSheetId="0" hidden="1">{"'Sheet1'!$A$4386:$N$4591"}</definedName>
    <definedName name="_________________dec05" localSheetId="4" hidden="1">{"'Sheet1'!$A$4386:$N$4591"}</definedName>
    <definedName name="_________________dec05" localSheetId="2" hidden="1">{"'Sheet1'!$A$4386:$N$4591"}</definedName>
    <definedName name="_________________dec05" hidden="1">{"'Sheet1'!$A$4386:$N$4591"}</definedName>
    <definedName name="_________________DOZ50" localSheetId="2">#REF!</definedName>
    <definedName name="_________________DOZ50">#REF!</definedName>
    <definedName name="_________________DOZ80" localSheetId="2">#REF!</definedName>
    <definedName name="_________________DOZ80">#REF!</definedName>
    <definedName name="_________________EXC20">'[11]Rate Analysis '!$E$50</definedName>
    <definedName name="_________________ExV200" localSheetId="2">#REF!</definedName>
    <definedName name="_________________ExV200">#REF!</definedName>
    <definedName name="_________________GEN100" localSheetId="2">#REF!</definedName>
    <definedName name="_________________GEN100">#REF!</definedName>
    <definedName name="_________________GEN250" localSheetId="2">#REF!</definedName>
    <definedName name="_________________GEN250">#REF!</definedName>
    <definedName name="_________________GEN325" localSheetId="2">#REF!</definedName>
    <definedName name="_________________GEN325">#REF!</definedName>
    <definedName name="_________________GEN380" localSheetId="2">#REF!</definedName>
    <definedName name="_________________GEN380">#REF!</definedName>
    <definedName name="_________________GSB1" localSheetId="2">#REF!</definedName>
    <definedName name="_________________GSB1">#REF!</definedName>
    <definedName name="_________________GSB2" localSheetId="2">#REF!</definedName>
    <definedName name="_________________GSB2">#REF!</definedName>
    <definedName name="_________________GSB3" localSheetId="2">#REF!</definedName>
    <definedName name="_________________GSB3">#REF!</definedName>
    <definedName name="_________________HMP1" localSheetId="2">#REF!</definedName>
    <definedName name="_________________HMP1">#REF!</definedName>
    <definedName name="_________________HMP2" localSheetId="2">#REF!</definedName>
    <definedName name="_________________HMP2">#REF!</definedName>
    <definedName name="_________________HMP3" localSheetId="2">#REF!</definedName>
    <definedName name="_________________HMP3">#REF!</definedName>
    <definedName name="_________________HMP4" localSheetId="2">#REF!</definedName>
    <definedName name="_________________HMP4">#REF!</definedName>
    <definedName name="_________________III7">"$C4.$#REF!$#REF!"</definedName>
    <definedName name="_________________lb1" localSheetId="2">#REF!</definedName>
    <definedName name="_________________lb1">#REF!</definedName>
    <definedName name="_________________lb2" localSheetId="2">#REF!</definedName>
    <definedName name="_________________lb2">#REF!</definedName>
    <definedName name="_________________mac2">200</definedName>
    <definedName name="_________________MIX10" localSheetId="2">#REF!</definedName>
    <definedName name="_________________MIX10">#REF!</definedName>
    <definedName name="_________________MIX15" localSheetId="2">#REF!</definedName>
    <definedName name="_________________MIX15">#REF!</definedName>
    <definedName name="_________________MIX15150" localSheetId="2">'[5]Mix Design'!#REF!</definedName>
    <definedName name="_________________MIX15150">'[5]Mix Design'!#REF!</definedName>
    <definedName name="_________________MIX1540">'[5]Mix Design'!$P$11</definedName>
    <definedName name="_________________MIX1580" localSheetId="2">'[5]Mix Design'!#REF!</definedName>
    <definedName name="_________________MIX1580">'[5]Mix Design'!#REF!</definedName>
    <definedName name="_________________MIX2">'[6]Mix Design'!$P$12</definedName>
    <definedName name="_________________MIX20" localSheetId="2">#REF!</definedName>
    <definedName name="_________________MIX20">#REF!</definedName>
    <definedName name="_________________MIX2020">'[5]Mix Design'!$P$12</definedName>
    <definedName name="_________________MIX2040">'[5]Mix Design'!$P$13</definedName>
    <definedName name="_________________MIX25" localSheetId="2">#REF!</definedName>
    <definedName name="_________________MIX25">#REF!</definedName>
    <definedName name="_________________MIX2540">'[5]Mix Design'!$P$15</definedName>
    <definedName name="_________________Mix255">'[7]Mix Design'!$P$13</definedName>
    <definedName name="_________________MIX30" localSheetId="2">#REF!</definedName>
    <definedName name="_________________MIX30">#REF!</definedName>
    <definedName name="_________________MIX35" localSheetId="2">#REF!</definedName>
    <definedName name="_________________MIX35">#REF!</definedName>
    <definedName name="_________________MIX40" localSheetId="2">#REF!</definedName>
    <definedName name="_________________MIX40">#REF!</definedName>
    <definedName name="_________________MIX45" localSheetId="2">'[5]Mix Design'!#REF!</definedName>
    <definedName name="_________________MIX45">'[5]Mix Design'!#REF!</definedName>
    <definedName name="_________________mm1" localSheetId="2">#REF!</definedName>
    <definedName name="_________________mm1">#REF!</definedName>
    <definedName name="_________________mm2" localSheetId="2">#REF!</definedName>
    <definedName name="_________________mm2">#REF!</definedName>
    <definedName name="_________________mm3" localSheetId="2">#REF!</definedName>
    <definedName name="_________________mm3">#REF!</definedName>
    <definedName name="_________________MUR5" localSheetId="2">#REF!</definedName>
    <definedName name="_________________MUR5">#REF!</definedName>
    <definedName name="_________________MUR8" localSheetId="2">#REF!</definedName>
    <definedName name="_________________MUR8">#REF!</definedName>
    <definedName name="_________________OPC43" localSheetId="2">#REF!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2">'[19]ANAL-PIPE LINE'!#REF!</definedName>
    <definedName name="_________________SLV10025">'[19]ANAL-PIPE LINE'!#REF!</definedName>
    <definedName name="_________________tab1" localSheetId="2">#REF!</definedName>
    <definedName name="_________________tab1">#REF!</definedName>
    <definedName name="_________________tab2" localSheetId="2">#REF!</definedName>
    <definedName name="_________________tab2">#REF!</definedName>
    <definedName name="_________________TIP1" localSheetId="2">#REF!</definedName>
    <definedName name="_________________TIP1">#REF!</definedName>
    <definedName name="_________________TIP2" localSheetId="2">#REF!</definedName>
    <definedName name="_________________TIP2">#REF!</definedName>
    <definedName name="_________________TIP3" localSheetId="2">#REF!</definedName>
    <definedName name="_________________TIP3">#REF!</definedName>
    <definedName name="________________A65537" localSheetId="2">#REF!</definedName>
    <definedName name="________________A65537">#REF!</definedName>
    <definedName name="________________ABM10" localSheetId="2">#REF!</definedName>
    <definedName name="________________ABM10">#REF!</definedName>
    <definedName name="________________ABM40" localSheetId="2">#REF!</definedName>
    <definedName name="________________ABM40">#REF!</definedName>
    <definedName name="________________ABM6" localSheetId="2">#REF!</definedName>
    <definedName name="________________ABM6">#REF!</definedName>
    <definedName name="________________ACB10" localSheetId="2">#REF!</definedName>
    <definedName name="________________ACB10">#REF!</definedName>
    <definedName name="________________ACB20" localSheetId="2">#REF!</definedName>
    <definedName name="________________ACB20">#REF!</definedName>
    <definedName name="________________ACR10" localSheetId="2">#REF!</definedName>
    <definedName name="________________ACR10">#REF!</definedName>
    <definedName name="________________ACR20" localSheetId="2">#REF!</definedName>
    <definedName name="________________ACR20">#REF!</definedName>
    <definedName name="________________AGG10" localSheetId="2">#REF!</definedName>
    <definedName name="________________AGG10">#REF!</definedName>
    <definedName name="________________AGG6" localSheetId="2">#REF!</definedName>
    <definedName name="________________AGG6">#REF!</definedName>
    <definedName name="________________ash1" localSheetId="2">[14]ANAL!#REF!</definedName>
    <definedName name="________________ash1">[14]ANAL!#REF!</definedName>
    <definedName name="________________AWM10" localSheetId="2">#REF!</definedName>
    <definedName name="________________AWM10">#REF!</definedName>
    <definedName name="________________AWM40" localSheetId="2">#REF!</definedName>
    <definedName name="________________AWM40">#REF!</definedName>
    <definedName name="________________AWM6" localSheetId="2">#REF!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2">[15]PROCTOR!#REF!</definedName>
    <definedName name="________________CAN458">[15]PROCTOR!#REF!</definedName>
    <definedName name="________________CAN486" localSheetId="2">[15]PROCTOR!#REF!</definedName>
    <definedName name="________________CAN486">[15]PROCTOR!#REF!</definedName>
    <definedName name="________________CAN487" localSheetId="2">[15]PROCTOR!#REF!</definedName>
    <definedName name="________________CAN487">[15]PROCTOR!#REF!</definedName>
    <definedName name="________________CAN488" localSheetId="2">[15]PROCTOR!#REF!</definedName>
    <definedName name="________________CAN488">[15]PROCTOR!#REF!</definedName>
    <definedName name="________________CAN489" localSheetId="2">[15]PROCTOR!#REF!</definedName>
    <definedName name="________________CAN489">[15]PROCTOR!#REF!</definedName>
    <definedName name="________________CAN490" localSheetId="2">[15]PROCTOR!#REF!</definedName>
    <definedName name="________________CAN490">[15]PROCTOR!#REF!</definedName>
    <definedName name="________________CAN491" localSheetId="2">[15]PROCTOR!#REF!</definedName>
    <definedName name="________________CAN491">[15]PROCTOR!#REF!</definedName>
    <definedName name="________________CAN492" localSheetId="2">[15]PROCTOR!#REF!</definedName>
    <definedName name="________________CAN492">[15]PROCTOR!#REF!</definedName>
    <definedName name="________________CAN493" localSheetId="2">[15]PROCTOR!#REF!</definedName>
    <definedName name="________________CAN493">[15]PROCTOR!#REF!</definedName>
    <definedName name="________________CAN494" localSheetId="2">[15]PROCTOR!#REF!</definedName>
    <definedName name="________________CAN494">[15]PROCTOR!#REF!</definedName>
    <definedName name="________________CAN495" localSheetId="2">[15]PROCTOR!#REF!</definedName>
    <definedName name="________________CAN495">[15]PROCTOR!#REF!</definedName>
    <definedName name="________________CAN496" localSheetId="2">[15]PROCTOR!#REF!</definedName>
    <definedName name="________________CAN496">[15]PROCTOR!#REF!</definedName>
    <definedName name="________________CAN497" localSheetId="2">[15]PROCTOR!#REF!</definedName>
    <definedName name="________________CAN497">[15]PROCTOR!#REF!</definedName>
    <definedName name="________________CAN498" localSheetId="2">[15]PROCTOR!#REF!</definedName>
    <definedName name="________________CAN498">[15]PROCTOR!#REF!</definedName>
    <definedName name="________________CAN499" localSheetId="2">[15]PROCTOR!#REF!</definedName>
    <definedName name="________________CAN499">[15]PROCTOR!#REF!</definedName>
    <definedName name="________________CAN500" localSheetId="2">[15]PROCTOR!#REF!</definedName>
    <definedName name="________________CAN500">[15]PROCTOR!#REF!</definedName>
    <definedName name="________________CDG100" localSheetId="2">#REF!</definedName>
    <definedName name="________________CDG100">#REF!</definedName>
    <definedName name="________________CDG250" localSheetId="2">#REF!</definedName>
    <definedName name="________________CDG250">#REF!</definedName>
    <definedName name="________________CDG50" localSheetId="2">#REF!</definedName>
    <definedName name="________________CDG50">#REF!</definedName>
    <definedName name="________________CDG500" localSheetId="2">#REF!</definedName>
    <definedName name="________________CDG500">#REF!</definedName>
    <definedName name="________________CEM53" localSheetId="2">#REF!</definedName>
    <definedName name="________________CEM53">#REF!</definedName>
    <definedName name="________________CRN3" localSheetId="2">#REF!</definedName>
    <definedName name="________________CRN3">#REF!</definedName>
    <definedName name="________________CRN35" localSheetId="2">#REF!</definedName>
    <definedName name="________________CRN35">#REF!</definedName>
    <definedName name="________________CRN80" localSheetId="2">#REF!</definedName>
    <definedName name="________________CRN80">#REF!</definedName>
    <definedName name="________________dec05" localSheetId="3" hidden="1">{"'Sheet1'!$A$4386:$N$4591"}</definedName>
    <definedName name="________________dec05" localSheetId="0" hidden="1">{"'Sheet1'!$A$4386:$N$4591"}</definedName>
    <definedName name="________________dec05" localSheetId="4" hidden="1">{"'Sheet1'!$A$4386:$N$4591"}</definedName>
    <definedName name="________________dec05" localSheetId="2" hidden="1">{"'Sheet1'!$A$4386:$N$4591"}</definedName>
    <definedName name="________________dec05" hidden="1">{"'Sheet1'!$A$4386:$N$4591"}</definedName>
    <definedName name="________________DOZ50" localSheetId="2">#REF!</definedName>
    <definedName name="________________DOZ50">#REF!</definedName>
    <definedName name="________________DOZ80" localSheetId="2">#REF!</definedName>
    <definedName name="________________DOZ80">#REF!</definedName>
    <definedName name="________________EXC20">'[11]Rate Analysis '!$E$50</definedName>
    <definedName name="________________ExV200" localSheetId="2">#REF!</definedName>
    <definedName name="________________ExV200">#REF!</definedName>
    <definedName name="________________GEN100" localSheetId="2">#REF!</definedName>
    <definedName name="________________GEN100">#REF!</definedName>
    <definedName name="________________GEN250" localSheetId="2">#REF!</definedName>
    <definedName name="________________GEN250">#REF!</definedName>
    <definedName name="________________GEN325" localSheetId="2">#REF!</definedName>
    <definedName name="________________GEN325">#REF!</definedName>
    <definedName name="________________GEN380" localSheetId="2">#REF!</definedName>
    <definedName name="________________GEN380">#REF!</definedName>
    <definedName name="________________GSB1" localSheetId="2">#REF!</definedName>
    <definedName name="________________GSB1">#REF!</definedName>
    <definedName name="________________GSB2" localSheetId="2">#REF!</definedName>
    <definedName name="________________GSB2">#REF!</definedName>
    <definedName name="________________GSB3" localSheetId="2">#REF!</definedName>
    <definedName name="________________GSB3">#REF!</definedName>
    <definedName name="________________HMP1" localSheetId="2">#REF!</definedName>
    <definedName name="________________HMP1">#REF!</definedName>
    <definedName name="________________HMP2" localSheetId="2">#REF!</definedName>
    <definedName name="________________HMP2">#REF!</definedName>
    <definedName name="________________HMP3" localSheetId="2">#REF!</definedName>
    <definedName name="________________HMP3">#REF!</definedName>
    <definedName name="________________HMP4" localSheetId="2">#REF!</definedName>
    <definedName name="________________HMP4">#REF!</definedName>
    <definedName name="________________lb1" localSheetId="2">#REF!</definedName>
    <definedName name="________________lb1">#REF!</definedName>
    <definedName name="________________lb2" localSheetId="2">#REF!</definedName>
    <definedName name="________________lb2">#REF!</definedName>
    <definedName name="________________mac2">200</definedName>
    <definedName name="________________MIX10" localSheetId="2">#REF!</definedName>
    <definedName name="________________MIX10">#REF!</definedName>
    <definedName name="________________MIX15" localSheetId="2">#REF!</definedName>
    <definedName name="________________MIX15">#REF!</definedName>
    <definedName name="________________MIX15150" localSheetId="2">'[5]Mix Design'!#REF!</definedName>
    <definedName name="________________MIX15150">'[5]Mix Design'!#REF!</definedName>
    <definedName name="________________MIX1540">'[5]Mix Design'!$P$11</definedName>
    <definedName name="________________MIX1580" localSheetId="2">'[5]Mix Design'!#REF!</definedName>
    <definedName name="________________MIX1580">'[5]Mix Design'!#REF!</definedName>
    <definedName name="________________MIX2">'[6]Mix Design'!$P$12</definedName>
    <definedName name="________________MIX20" localSheetId="2">#REF!</definedName>
    <definedName name="________________MIX20">#REF!</definedName>
    <definedName name="________________MIX2020">'[5]Mix Design'!$P$12</definedName>
    <definedName name="________________MIX2040">'[5]Mix Design'!$P$13</definedName>
    <definedName name="________________MIX25" localSheetId="2">#REF!</definedName>
    <definedName name="________________MIX25">#REF!</definedName>
    <definedName name="________________MIX2540">'[5]Mix Design'!$P$15</definedName>
    <definedName name="________________Mix255">'[7]Mix Design'!$P$13</definedName>
    <definedName name="________________MIX30" localSheetId="2">#REF!</definedName>
    <definedName name="________________MIX30">#REF!</definedName>
    <definedName name="________________MIX35" localSheetId="2">#REF!</definedName>
    <definedName name="________________MIX35">#REF!</definedName>
    <definedName name="________________MIX40" localSheetId="2">#REF!</definedName>
    <definedName name="________________MIX40">#REF!</definedName>
    <definedName name="________________MIX45" localSheetId="2">'[5]Mix Design'!#REF!</definedName>
    <definedName name="________________MIX45">'[5]Mix Design'!#REF!</definedName>
    <definedName name="________________mm1" localSheetId="2">#REF!</definedName>
    <definedName name="________________mm1">#REF!</definedName>
    <definedName name="________________mm2" localSheetId="2">#REF!</definedName>
    <definedName name="________________mm2">#REF!</definedName>
    <definedName name="________________mm3" localSheetId="2">#REF!</definedName>
    <definedName name="________________mm3">#REF!</definedName>
    <definedName name="________________MUR5" localSheetId="2">#REF!</definedName>
    <definedName name="________________MUR5">#REF!</definedName>
    <definedName name="________________MUR8" localSheetId="2">#REF!</definedName>
    <definedName name="________________MUR8">#REF!</definedName>
    <definedName name="________________OPC43" localSheetId="2">#REF!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2">'[9]ANAL-PIPE LINE'!#REF!</definedName>
    <definedName name="________________SLV10025">'[9]ANAL-PIPE LINE'!#REF!</definedName>
    <definedName name="________________tab1" localSheetId="2">#REF!</definedName>
    <definedName name="________________tab1">#REF!</definedName>
    <definedName name="________________tab2" localSheetId="2">#REF!</definedName>
    <definedName name="________________tab2">#REF!</definedName>
    <definedName name="________________TIP1" localSheetId="2">#REF!</definedName>
    <definedName name="________________TIP1">#REF!</definedName>
    <definedName name="________________TIP2" localSheetId="2">#REF!</definedName>
    <definedName name="________________TIP2">#REF!</definedName>
    <definedName name="________________TIP3" localSheetId="2">#REF!</definedName>
    <definedName name="________________TIP3">#REF!</definedName>
    <definedName name="_______________A65537" localSheetId="2">#REF!</definedName>
    <definedName name="_______________A65537">#REF!</definedName>
    <definedName name="_______________ABM10" localSheetId="2">#REF!</definedName>
    <definedName name="_______________ABM10">#REF!</definedName>
    <definedName name="_______________ABM40" localSheetId="2">#REF!</definedName>
    <definedName name="_______________ABM40">#REF!</definedName>
    <definedName name="_______________ABM6" localSheetId="2">#REF!</definedName>
    <definedName name="_______________ABM6">#REF!</definedName>
    <definedName name="_______________ACB10" localSheetId="2">#REF!</definedName>
    <definedName name="_______________ACB10">#REF!</definedName>
    <definedName name="_______________ACB20" localSheetId="2">#REF!</definedName>
    <definedName name="_______________ACB20">#REF!</definedName>
    <definedName name="_______________ACR10" localSheetId="2">#REF!</definedName>
    <definedName name="_______________ACR10">#REF!</definedName>
    <definedName name="_______________ACR20" localSheetId="2">#REF!</definedName>
    <definedName name="_______________ACR20">#REF!</definedName>
    <definedName name="_______________AGG10" localSheetId="2">#REF!</definedName>
    <definedName name="_______________AGG10">#REF!</definedName>
    <definedName name="_______________AGG6" localSheetId="2">#REF!</definedName>
    <definedName name="_______________AGG6">#REF!</definedName>
    <definedName name="_______________ash1" localSheetId="2">[14]ANAL!#REF!</definedName>
    <definedName name="_______________ash1">[14]ANAL!#REF!</definedName>
    <definedName name="_______________AWM10" localSheetId="2">#REF!</definedName>
    <definedName name="_______________AWM10">#REF!</definedName>
    <definedName name="_______________AWM40" localSheetId="2">#REF!</definedName>
    <definedName name="_______________AWM40">#REF!</definedName>
    <definedName name="_______________AWM6" localSheetId="2">#REF!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2">[20]PROCTOR!#REF!</definedName>
    <definedName name="_______________CAN458">[20]PROCTOR!#REF!</definedName>
    <definedName name="_______________CAN486" localSheetId="2">[20]PROCTOR!#REF!</definedName>
    <definedName name="_______________CAN486">[20]PROCTOR!#REF!</definedName>
    <definedName name="_______________CAN487" localSheetId="2">[20]PROCTOR!#REF!</definedName>
    <definedName name="_______________CAN487">[20]PROCTOR!#REF!</definedName>
    <definedName name="_______________CAN488" localSheetId="2">[20]PROCTOR!#REF!</definedName>
    <definedName name="_______________CAN488">[20]PROCTOR!#REF!</definedName>
    <definedName name="_______________CAN489" localSheetId="2">[20]PROCTOR!#REF!</definedName>
    <definedName name="_______________CAN489">[20]PROCTOR!#REF!</definedName>
    <definedName name="_______________CAN490" localSheetId="2">[20]PROCTOR!#REF!</definedName>
    <definedName name="_______________CAN490">[20]PROCTOR!#REF!</definedName>
    <definedName name="_______________CAN491" localSheetId="2">[20]PROCTOR!#REF!</definedName>
    <definedName name="_______________CAN491">[20]PROCTOR!#REF!</definedName>
    <definedName name="_______________CAN492" localSheetId="2">[20]PROCTOR!#REF!</definedName>
    <definedName name="_______________CAN492">[20]PROCTOR!#REF!</definedName>
    <definedName name="_______________CAN493" localSheetId="2">[20]PROCTOR!#REF!</definedName>
    <definedName name="_______________CAN493">[20]PROCTOR!#REF!</definedName>
    <definedName name="_______________CAN494" localSheetId="2">[20]PROCTOR!#REF!</definedName>
    <definedName name="_______________CAN494">[20]PROCTOR!#REF!</definedName>
    <definedName name="_______________CAN495" localSheetId="2">[20]PROCTOR!#REF!</definedName>
    <definedName name="_______________CAN495">[20]PROCTOR!#REF!</definedName>
    <definedName name="_______________CAN496" localSheetId="2">[20]PROCTOR!#REF!</definedName>
    <definedName name="_______________CAN496">[20]PROCTOR!#REF!</definedName>
    <definedName name="_______________CAN497" localSheetId="2">[20]PROCTOR!#REF!</definedName>
    <definedName name="_______________CAN497">[20]PROCTOR!#REF!</definedName>
    <definedName name="_______________CAN498" localSheetId="2">[20]PROCTOR!#REF!</definedName>
    <definedName name="_______________CAN498">[20]PROCTOR!#REF!</definedName>
    <definedName name="_______________CAN499" localSheetId="2">[20]PROCTOR!#REF!</definedName>
    <definedName name="_______________CAN499">[20]PROCTOR!#REF!</definedName>
    <definedName name="_______________CAN500" localSheetId="2">[20]PROCTOR!#REF!</definedName>
    <definedName name="_______________CAN500">[20]PROCTOR!#REF!</definedName>
    <definedName name="_______________CDG100" localSheetId="2">#REF!</definedName>
    <definedName name="_______________CDG100">#REF!</definedName>
    <definedName name="_______________CDG250" localSheetId="2">#REF!</definedName>
    <definedName name="_______________CDG250">#REF!</definedName>
    <definedName name="_______________CDG50" localSheetId="2">#REF!</definedName>
    <definedName name="_______________CDG50">#REF!</definedName>
    <definedName name="_______________CDG500" localSheetId="2">#REF!</definedName>
    <definedName name="_______________CDG500">#REF!</definedName>
    <definedName name="_______________CEM53" localSheetId="2">#REF!</definedName>
    <definedName name="_______________CEM53">#REF!</definedName>
    <definedName name="_______________CRN3" localSheetId="2">#REF!</definedName>
    <definedName name="_______________CRN3">#REF!</definedName>
    <definedName name="_______________CRN35" localSheetId="2">#REF!</definedName>
    <definedName name="_______________CRN35">#REF!</definedName>
    <definedName name="_______________CRN80" localSheetId="2">#REF!</definedName>
    <definedName name="_______________CRN80">#REF!</definedName>
    <definedName name="_______________dec05" localSheetId="3" hidden="1">{"'Sheet1'!$A$4386:$N$4591"}</definedName>
    <definedName name="_______________dec05" localSheetId="0" hidden="1">{"'Sheet1'!$A$4386:$N$4591"}</definedName>
    <definedName name="_______________dec05" localSheetId="4" hidden="1">{"'Sheet1'!$A$4386:$N$4591"}</definedName>
    <definedName name="_______________dec05" localSheetId="2" hidden="1">{"'Sheet1'!$A$4386:$N$4591"}</definedName>
    <definedName name="_______________dec05" hidden="1">{"'Sheet1'!$A$4386:$N$4591"}</definedName>
    <definedName name="_______________DOZ50" localSheetId="2">#REF!</definedName>
    <definedName name="_______________DOZ50">#REF!</definedName>
    <definedName name="_______________DOZ80" localSheetId="2">#REF!</definedName>
    <definedName name="_______________DOZ80">#REF!</definedName>
    <definedName name="_______________EXC20">'[11]Rate Analysis '!$E$50</definedName>
    <definedName name="_______________ExV200" localSheetId="2">#REF!</definedName>
    <definedName name="_______________ExV200">#REF!</definedName>
    <definedName name="_______________GEN100" localSheetId="2">#REF!</definedName>
    <definedName name="_______________GEN100">#REF!</definedName>
    <definedName name="_______________GEN250" localSheetId="2">#REF!</definedName>
    <definedName name="_______________GEN250">#REF!</definedName>
    <definedName name="_______________GEN325" localSheetId="2">#REF!</definedName>
    <definedName name="_______________GEN325">#REF!</definedName>
    <definedName name="_______________GEN380" localSheetId="2">#REF!</definedName>
    <definedName name="_______________GEN380">#REF!</definedName>
    <definedName name="_______________GSB1" localSheetId="2">#REF!</definedName>
    <definedName name="_______________GSB1">#REF!</definedName>
    <definedName name="_______________GSB2" localSheetId="2">#REF!</definedName>
    <definedName name="_______________GSB2">#REF!</definedName>
    <definedName name="_______________GSB3" localSheetId="2">#REF!</definedName>
    <definedName name="_______________GSB3">#REF!</definedName>
    <definedName name="_______________HMP1" localSheetId="2">#REF!</definedName>
    <definedName name="_______________HMP1">#REF!</definedName>
    <definedName name="_______________HMP2" localSheetId="2">#REF!</definedName>
    <definedName name="_______________HMP2">#REF!</definedName>
    <definedName name="_______________HMP3" localSheetId="2">#REF!</definedName>
    <definedName name="_______________HMP3">#REF!</definedName>
    <definedName name="_______________HMP4" localSheetId="2">#REF!</definedName>
    <definedName name="_______________HMP4">#REF!</definedName>
    <definedName name="_______________lb1" localSheetId="2">#REF!</definedName>
    <definedName name="_______________lb1">#REF!</definedName>
    <definedName name="_______________lb2" localSheetId="2">#REF!</definedName>
    <definedName name="_______________lb2">#REF!</definedName>
    <definedName name="_______________mac2">200</definedName>
    <definedName name="_______________MIX10" localSheetId="2">#REF!</definedName>
    <definedName name="_______________MIX10">#REF!</definedName>
    <definedName name="_______________MIX15" localSheetId="2">#REF!</definedName>
    <definedName name="_______________MIX15">#REF!</definedName>
    <definedName name="_______________MIX15150" localSheetId="2">'[5]Mix Design'!#REF!</definedName>
    <definedName name="_______________MIX15150">'[5]Mix Design'!#REF!</definedName>
    <definedName name="_______________MIX1540">'[5]Mix Design'!$P$11</definedName>
    <definedName name="_______________MIX1580" localSheetId="2">'[5]Mix Design'!#REF!</definedName>
    <definedName name="_______________MIX1580">'[5]Mix Design'!#REF!</definedName>
    <definedName name="_______________MIX2">'[6]Mix Design'!$P$12</definedName>
    <definedName name="_______________MIX20" localSheetId="2">#REF!</definedName>
    <definedName name="_______________MIX20">#REF!</definedName>
    <definedName name="_______________MIX2020">'[5]Mix Design'!$P$12</definedName>
    <definedName name="_______________MIX2040">'[5]Mix Design'!$P$13</definedName>
    <definedName name="_______________MIX25" localSheetId="2">#REF!</definedName>
    <definedName name="_______________MIX25">#REF!</definedName>
    <definedName name="_______________MIX2540">'[5]Mix Design'!$P$15</definedName>
    <definedName name="_______________Mix255">'[7]Mix Design'!$P$13</definedName>
    <definedName name="_______________MIX30" localSheetId="2">#REF!</definedName>
    <definedName name="_______________MIX30">#REF!</definedName>
    <definedName name="_______________MIX35" localSheetId="2">#REF!</definedName>
    <definedName name="_______________MIX35">#REF!</definedName>
    <definedName name="_______________MIX40" localSheetId="2">#REF!</definedName>
    <definedName name="_______________MIX40">#REF!</definedName>
    <definedName name="_______________MIX45" localSheetId="2">'[5]Mix Design'!#REF!</definedName>
    <definedName name="_______________MIX45">'[5]Mix Design'!#REF!</definedName>
    <definedName name="_______________mm1" localSheetId="2">#REF!</definedName>
    <definedName name="_______________mm1">#REF!</definedName>
    <definedName name="_______________mm2" localSheetId="2">#REF!</definedName>
    <definedName name="_______________mm2">#REF!</definedName>
    <definedName name="_______________mm3" localSheetId="2">#REF!</definedName>
    <definedName name="_______________mm3">#REF!</definedName>
    <definedName name="_______________MUR5" localSheetId="2">#REF!</definedName>
    <definedName name="_______________MUR5">#REF!</definedName>
    <definedName name="_______________MUR8" localSheetId="2">#REF!</definedName>
    <definedName name="_______________MUR8">#REF!</definedName>
    <definedName name="_______________OPC43" localSheetId="2">#REF!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2">#REF!</definedName>
    <definedName name="_______________tab1">#REF!</definedName>
    <definedName name="_______________tab2" localSheetId="2">#REF!</definedName>
    <definedName name="_______________tab2">#REF!</definedName>
    <definedName name="_______________TIP1" localSheetId="2">#REF!</definedName>
    <definedName name="_______________TIP1">#REF!</definedName>
    <definedName name="_______________TIP2" localSheetId="2">#REF!</definedName>
    <definedName name="_______________TIP2">#REF!</definedName>
    <definedName name="_______________TIP3" localSheetId="2">#REF!</definedName>
    <definedName name="_______________TIP3">#REF!</definedName>
    <definedName name="______________A65537" localSheetId="2">#REF!</definedName>
    <definedName name="______________A65537">#REF!</definedName>
    <definedName name="______________ABM10" localSheetId="2">#REF!</definedName>
    <definedName name="______________ABM10">#REF!</definedName>
    <definedName name="______________ABM40" localSheetId="2">#REF!</definedName>
    <definedName name="______________ABM40">#REF!</definedName>
    <definedName name="______________ABM6" localSheetId="2">#REF!</definedName>
    <definedName name="______________ABM6">#REF!</definedName>
    <definedName name="______________ACB10" localSheetId="2">#REF!</definedName>
    <definedName name="______________ACB10">#REF!</definedName>
    <definedName name="______________ACB20" localSheetId="2">#REF!</definedName>
    <definedName name="______________ACB20">#REF!</definedName>
    <definedName name="______________ACR10" localSheetId="2">#REF!</definedName>
    <definedName name="______________ACR10">#REF!</definedName>
    <definedName name="______________ACR20" localSheetId="2">#REF!</definedName>
    <definedName name="______________ACR20">#REF!</definedName>
    <definedName name="______________AGG10" localSheetId="2">#REF!</definedName>
    <definedName name="______________AGG10">#REF!</definedName>
    <definedName name="______________AGG6" localSheetId="2">#REF!</definedName>
    <definedName name="______________AGG6">#REF!</definedName>
    <definedName name="______________ARV8040">'[21]ANAL-PUMP HOUSE'!$I$55</definedName>
    <definedName name="______________ash1" localSheetId="2">[22]ANAL!#REF!</definedName>
    <definedName name="______________ash1">[22]ANAL!#REF!</definedName>
    <definedName name="______________AWM10" localSheetId="2">#REF!</definedName>
    <definedName name="______________AWM10">#REF!</definedName>
    <definedName name="______________AWM40" localSheetId="2">#REF!</definedName>
    <definedName name="______________AWM40">#REF!</definedName>
    <definedName name="______________AWM6" localSheetId="2">#REF!</definedName>
    <definedName name="______________AWM6">#REF!</definedName>
    <definedName name="______________b111121" localSheetId="2">#REF!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2">[15]PROCTOR!#REF!</definedName>
    <definedName name="______________CAN458">[15]PROCTOR!#REF!</definedName>
    <definedName name="______________CAN486" localSheetId="2">[15]PROCTOR!#REF!</definedName>
    <definedName name="______________CAN486">[15]PROCTOR!#REF!</definedName>
    <definedName name="______________CAN487" localSheetId="2">[15]PROCTOR!#REF!</definedName>
    <definedName name="______________CAN487">[15]PROCTOR!#REF!</definedName>
    <definedName name="______________CAN488" localSheetId="2">[15]PROCTOR!#REF!</definedName>
    <definedName name="______________CAN488">[15]PROCTOR!#REF!</definedName>
    <definedName name="______________CAN489" localSheetId="2">[15]PROCTOR!#REF!</definedName>
    <definedName name="______________CAN489">[15]PROCTOR!#REF!</definedName>
    <definedName name="______________CAN490" localSheetId="2">[15]PROCTOR!#REF!</definedName>
    <definedName name="______________CAN490">[15]PROCTOR!#REF!</definedName>
    <definedName name="______________CAN491" localSheetId="2">[15]PROCTOR!#REF!</definedName>
    <definedName name="______________CAN491">[15]PROCTOR!#REF!</definedName>
    <definedName name="______________CAN492" localSheetId="2">[15]PROCTOR!#REF!</definedName>
    <definedName name="______________CAN492">[15]PROCTOR!#REF!</definedName>
    <definedName name="______________CAN493" localSheetId="2">[15]PROCTOR!#REF!</definedName>
    <definedName name="______________CAN493">[15]PROCTOR!#REF!</definedName>
    <definedName name="______________CAN494" localSheetId="2">[15]PROCTOR!#REF!</definedName>
    <definedName name="______________CAN494">[15]PROCTOR!#REF!</definedName>
    <definedName name="______________CAN495" localSheetId="2">[15]PROCTOR!#REF!</definedName>
    <definedName name="______________CAN495">[15]PROCTOR!#REF!</definedName>
    <definedName name="______________CAN496" localSheetId="2">[15]PROCTOR!#REF!</definedName>
    <definedName name="______________CAN496">[15]PROCTOR!#REF!</definedName>
    <definedName name="______________CAN497" localSheetId="2">[15]PROCTOR!#REF!</definedName>
    <definedName name="______________CAN497">[15]PROCTOR!#REF!</definedName>
    <definedName name="______________CAN498" localSheetId="2">[15]PROCTOR!#REF!</definedName>
    <definedName name="______________CAN498">[15]PROCTOR!#REF!</definedName>
    <definedName name="______________CAN499" localSheetId="2">[15]PROCTOR!#REF!</definedName>
    <definedName name="______________CAN499">[15]PROCTOR!#REF!</definedName>
    <definedName name="______________CAN500" localSheetId="2">[15]PROCTOR!#REF!</definedName>
    <definedName name="______________CAN500">[15]PROCTOR!#REF!</definedName>
    <definedName name="______________CDG100" localSheetId="2">#REF!</definedName>
    <definedName name="______________CDG100">#REF!</definedName>
    <definedName name="______________CDG250" localSheetId="2">#REF!</definedName>
    <definedName name="______________CDG250">#REF!</definedName>
    <definedName name="______________CDG50" localSheetId="2">#REF!</definedName>
    <definedName name="______________CDG50">#REF!</definedName>
    <definedName name="______________CDG500" localSheetId="2">#REF!</definedName>
    <definedName name="______________CDG500">#REF!</definedName>
    <definedName name="______________CEM53" localSheetId="2">#REF!</definedName>
    <definedName name="______________CEM53">#REF!</definedName>
    <definedName name="______________CRN3" localSheetId="2">#REF!</definedName>
    <definedName name="______________CRN3">#REF!</definedName>
    <definedName name="______________CRN35" localSheetId="2">#REF!</definedName>
    <definedName name="______________CRN35">#REF!</definedName>
    <definedName name="______________CRN80" localSheetId="2">#REF!</definedName>
    <definedName name="______________CRN80">#REF!</definedName>
    <definedName name="______________dec05" localSheetId="3" hidden="1">{"'Sheet1'!$A$4386:$N$4591"}</definedName>
    <definedName name="______________dec05" localSheetId="0" hidden="1">{"'Sheet1'!$A$4386:$N$4591"}</definedName>
    <definedName name="______________dec05" localSheetId="4" hidden="1">{"'Sheet1'!$A$4386:$N$4591"}</definedName>
    <definedName name="______________dec05" localSheetId="2" hidden="1">{"'Sheet1'!$A$4386:$N$4591"}</definedName>
    <definedName name="______________dec05" hidden="1">{"'Sheet1'!$A$4386:$N$4591"}</definedName>
    <definedName name="______________DOZ50" localSheetId="2">#REF!</definedName>
    <definedName name="______________DOZ50">#REF!</definedName>
    <definedName name="______________DOZ80" localSheetId="2">#REF!</definedName>
    <definedName name="______________DOZ80">#REF!</definedName>
    <definedName name="______________EXC20">'[11]Rate Analysis '!$E$50</definedName>
    <definedName name="______________ExV200" localSheetId="2">#REF!</definedName>
    <definedName name="______________ExV200">#REF!</definedName>
    <definedName name="______________GEN100" localSheetId="2">#REF!</definedName>
    <definedName name="______________GEN100">#REF!</definedName>
    <definedName name="______________GEN250" localSheetId="2">#REF!</definedName>
    <definedName name="______________GEN250">#REF!</definedName>
    <definedName name="______________GEN325" localSheetId="2">#REF!</definedName>
    <definedName name="______________GEN325">#REF!</definedName>
    <definedName name="______________GEN380" localSheetId="2">#REF!</definedName>
    <definedName name="______________GEN380">#REF!</definedName>
    <definedName name="______________GSB1" localSheetId="2">#REF!</definedName>
    <definedName name="______________GSB1">#REF!</definedName>
    <definedName name="______________GSB2" localSheetId="2">#REF!</definedName>
    <definedName name="______________GSB2">#REF!</definedName>
    <definedName name="______________GSB3" localSheetId="2">#REF!</definedName>
    <definedName name="______________GSB3">#REF!</definedName>
    <definedName name="______________HMP1" localSheetId="2">#REF!</definedName>
    <definedName name="______________HMP1">#REF!</definedName>
    <definedName name="______________HMP2" localSheetId="2">#REF!</definedName>
    <definedName name="______________HMP2">#REF!</definedName>
    <definedName name="______________HMP3" localSheetId="2">#REF!</definedName>
    <definedName name="______________HMP3">#REF!</definedName>
    <definedName name="______________HMP4" localSheetId="2">#REF!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2">#REF!</definedName>
    <definedName name="______________Ki1">#REF!</definedName>
    <definedName name="______________Ki2" localSheetId="2">#REF!</definedName>
    <definedName name="______________Ki2">#REF!</definedName>
    <definedName name="______________lb1" localSheetId="2">#REF!</definedName>
    <definedName name="______________lb1">#REF!</definedName>
    <definedName name="______________lb2" localSheetId="2">#REF!</definedName>
    <definedName name="______________lb2">#REF!</definedName>
    <definedName name="______________mac2">200</definedName>
    <definedName name="______________MAN1" localSheetId="2">#REF!</definedName>
    <definedName name="______________MAN1">#REF!</definedName>
    <definedName name="______________MIX10" localSheetId="2">#REF!</definedName>
    <definedName name="______________MIX10">#REF!</definedName>
    <definedName name="______________MIX15" localSheetId="2">#REF!</definedName>
    <definedName name="______________MIX15">#REF!</definedName>
    <definedName name="______________MIX15150" localSheetId="2">'[5]Mix Design'!#REF!</definedName>
    <definedName name="______________MIX15150">'[5]Mix Design'!#REF!</definedName>
    <definedName name="______________MIX1540">'[5]Mix Design'!$P$11</definedName>
    <definedName name="______________MIX1580" localSheetId="2">'[5]Mix Design'!#REF!</definedName>
    <definedName name="______________MIX1580">'[5]Mix Design'!#REF!</definedName>
    <definedName name="______________MIX2">'[6]Mix Design'!$P$12</definedName>
    <definedName name="______________MIX20" localSheetId="2">#REF!</definedName>
    <definedName name="______________MIX20">#REF!</definedName>
    <definedName name="______________MIX2020">'[5]Mix Design'!$P$12</definedName>
    <definedName name="______________MIX2040">'[5]Mix Design'!$P$13</definedName>
    <definedName name="______________MIX25" localSheetId="2">#REF!</definedName>
    <definedName name="______________MIX25">#REF!</definedName>
    <definedName name="______________MIX2540">'[5]Mix Design'!$P$15</definedName>
    <definedName name="______________Mix255">'[7]Mix Design'!$P$13</definedName>
    <definedName name="______________MIX30" localSheetId="2">#REF!</definedName>
    <definedName name="______________MIX30">#REF!</definedName>
    <definedName name="______________MIX35" localSheetId="2">#REF!</definedName>
    <definedName name="______________MIX35">#REF!</definedName>
    <definedName name="______________MIX40" localSheetId="2">#REF!</definedName>
    <definedName name="______________MIX40">#REF!</definedName>
    <definedName name="______________MIX45" localSheetId="2">'[5]Mix Design'!#REF!</definedName>
    <definedName name="______________MIX45">'[5]Mix Design'!#REF!</definedName>
    <definedName name="______________mm1" localSheetId="2">#REF!</definedName>
    <definedName name="______________mm1">#REF!</definedName>
    <definedName name="______________mm2" localSheetId="2">#REF!</definedName>
    <definedName name="______________mm2">#REF!</definedName>
    <definedName name="______________mm3" localSheetId="2">#REF!</definedName>
    <definedName name="______________mm3">#REF!</definedName>
    <definedName name="______________MUR5" localSheetId="2">#REF!</definedName>
    <definedName name="______________MUR5">#REF!</definedName>
    <definedName name="______________MUR8" localSheetId="2">#REF!</definedName>
    <definedName name="______________MUR8">#REF!</definedName>
    <definedName name="______________OPC43" localSheetId="2">#REF!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2">#REF!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2">#REF!</definedName>
    <definedName name="______________SH5">#REF!</definedName>
    <definedName name="______________SLV10025" localSheetId="2">'[9]ANAL-PIPE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2">#REF!</definedName>
    <definedName name="______________tab1">#REF!</definedName>
    <definedName name="______________tab2" localSheetId="2">#REF!</definedName>
    <definedName name="______________tab2">#REF!</definedName>
    <definedName name="______________TB2" localSheetId="2">#REF!</definedName>
    <definedName name="______________TB2">#REF!</definedName>
    <definedName name="______________TIP1" localSheetId="2">#REF!</definedName>
    <definedName name="______________TIP1">#REF!</definedName>
    <definedName name="______________TIP2" localSheetId="2">#REF!</definedName>
    <definedName name="______________TIP2">#REF!</definedName>
    <definedName name="______________TIP3" localSheetId="2">#REF!</definedName>
    <definedName name="______________TIP3">#REF!</definedName>
    <definedName name="_____________A65537" localSheetId="2">#REF!</definedName>
    <definedName name="_____________A65537">#REF!</definedName>
    <definedName name="_____________ABM10" localSheetId="2">#REF!</definedName>
    <definedName name="_____________ABM10">#REF!</definedName>
    <definedName name="_____________ABM40" localSheetId="2">#REF!</definedName>
    <definedName name="_____________ABM40">#REF!</definedName>
    <definedName name="_____________ABM6" localSheetId="2">#REF!</definedName>
    <definedName name="_____________ABM6">#REF!</definedName>
    <definedName name="_____________ACB10" localSheetId="2">#REF!</definedName>
    <definedName name="_____________ACB10">#REF!</definedName>
    <definedName name="_____________ACB20" localSheetId="2">#REF!</definedName>
    <definedName name="_____________ACB20">#REF!</definedName>
    <definedName name="_____________ACR10" localSheetId="2">#REF!</definedName>
    <definedName name="_____________ACR10">#REF!</definedName>
    <definedName name="_____________ACR20" localSheetId="2">#REF!</definedName>
    <definedName name="_____________ACR20">#REF!</definedName>
    <definedName name="_____________AGG10" localSheetId="2">#REF!</definedName>
    <definedName name="_____________AGG10">#REF!</definedName>
    <definedName name="_____________AGG40" localSheetId="2">#REF!</definedName>
    <definedName name="_____________AGG40">#REF!</definedName>
    <definedName name="_____________AGG6" localSheetId="2">#REF!</definedName>
    <definedName name="_____________AGG6">#REF!</definedName>
    <definedName name="_____________ash1" localSheetId="2">[14]ANAL!#REF!</definedName>
    <definedName name="_____________ash1">[14]ANAL!#REF!</definedName>
    <definedName name="_____________AWM10" localSheetId="2">#REF!</definedName>
    <definedName name="_____________AWM10">#REF!</definedName>
    <definedName name="_____________AWM40" localSheetId="2">#REF!</definedName>
    <definedName name="_____________AWM40">#REF!</definedName>
    <definedName name="_____________AWM6" localSheetId="2">#REF!</definedName>
    <definedName name="_____________AWM6">#REF!</definedName>
    <definedName name="_____________b111121" localSheetId="2">#REF!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2">[15]PROCTOR!#REF!</definedName>
    <definedName name="_____________CAN458">[15]PROCTOR!#REF!</definedName>
    <definedName name="_____________CAN486" localSheetId="2">[15]PROCTOR!#REF!</definedName>
    <definedName name="_____________CAN486">[15]PROCTOR!#REF!</definedName>
    <definedName name="_____________CAN487" localSheetId="2">[15]PROCTOR!#REF!</definedName>
    <definedName name="_____________CAN487">[15]PROCTOR!#REF!</definedName>
    <definedName name="_____________CAN488" localSheetId="2">[15]PROCTOR!#REF!</definedName>
    <definedName name="_____________CAN488">[15]PROCTOR!#REF!</definedName>
    <definedName name="_____________CAN489" localSheetId="2">[15]PROCTOR!#REF!</definedName>
    <definedName name="_____________CAN489">[15]PROCTOR!#REF!</definedName>
    <definedName name="_____________CAN490" localSheetId="2">[15]PROCTOR!#REF!</definedName>
    <definedName name="_____________CAN490">[15]PROCTOR!#REF!</definedName>
    <definedName name="_____________CAN491" localSheetId="2">[15]PROCTOR!#REF!</definedName>
    <definedName name="_____________CAN491">[15]PROCTOR!#REF!</definedName>
    <definedName name="_____________CAN492" localSheetId="2">[15]PROCTOR!#REF!</definedName>
    <definedName name="_____________CAN492">[15]PROCTOR!#REF!</definedName>
    <definedName name="_____________CAN493" localSheetId="2">[15]PROCTOR!#REF!</definedName>
    <definedName name="_____________CAN493">[15]PROCTOR!#REF!</definedName>
    <definedName name="_____________CAN494" localSheetId="2">[15]PROCTOR!#REF!</definedName>
    <definedName name="_____________CAN494">[15]PROCTOR!#REF!</definedName>
    <definedName name="_____________CAN495" localSheetId="2">[15]PROCTOR!#REF!</definedName>
    <definedName name="_____________CAN495">[15]PROCTOR!#REF!</definedName>
    <definedName name="_____________CAN496" localSheetId="2">[15]PROCTOR!#REF!</definedName>
    <definedName name="_____________CAN496">[15]PROCTOR!#REF!</definedName>
    <definedName name="_____________CAN497" localSheetId="2">[15]PROCTOR!#REF!</definedName>
    <definedName name="_____________CAN497">[15]PROCTOR!#REF!</definedName>
    <definedName name="_____________CAN498" localSheetId="2">[15]PROCTOR!#REF!</definedName>
    <definedName name="_____________CAN498">[15]PROCTOR!#REF!</definedName>
    <definedName name="_____________CAN499" localSheetId="2">[15]PROCTOR!#REF!</definedName>
    <definedName name="_____________CAN499">[15]PROCTOR!#REF!</definedName>
    <definedName name="_____________CAN500" localSheetId="2">[15]PROCTOR!#REF!</definedName>
    <definedName name="_____________CAN500">[15]PROCTOR!#REF!</definedName>
    <definedName name="_____________CDG100" localSheetId="2">#REF!</definedName>
    <definedName name="_____________CDG100">#REF!</definedName>
    <definedName name="_____________CDG250" localSheetId="2">#REF!</definedName>
    <definedName name="_____________CDG250">#REF!</definedName>
    <definedName name="_____________CDG50" localSheetId="2">#REF!</definedName>
    <definedName name="_____________CDG50">#REF!</definedName>
    <definedName name="_____________CDG500" localSheetId="2">#REF!</definedName>
    <definedName name="_____________CDG500">#REF!</definedName>
    <definedName name="_____________CEM53" localSheetId="2">#REF!</definedName>
    <definedName name="_____________CEM53">#REF!</definedName>
    <definedName name="_____________CRN3" localSheetId="2">#REF!</definedName>
    <definedName name="_____________CRN3">#REF!</definedName>
    <definedName name="_____________CRN35" localSheetId="2">#REF!</definedName>
    <definedName name="_____________CRN35">#REF!</definedName>
    <definedName name="_____________CRN80" localSheetId="2">#REF!</definedName>
    <definedName name="_____________CRN80">#REF!</definedName>
    <definedName name="_____________dec05" localSheetId="3" hidden="1">{"'Sheet1'!$A$4386:$N$4591"}</definedName>
    <definedName name="_____________dec05" localSheetId="0" hidden="1">{"'Sheet1'!$A$4386:$N$4591"}</definedName>
    <definedName name="_____________dec05" localSheetId="4" hidden="1">{"'Sheet1'!$A$4386:$N$4591"}</definedName>
    <definedName name="_____________dec05" localSheetId="2" hidden="1">{"'Sheet1'!$A$4386:$N$4591"}</definedName>
    <definedName name="_____________dec05" hidden="1">{"'Sheet1'!$A$4386:$N$4591"}</definedName>
    <definedName name="_____________DOZ50" localSheetId="2">#REF!</definedName>
    <definedName name="_____________DOZ50">#REF!</definedName>
    <definedName name="_____________DOZ80" localSheetId="2">#REF!</definedName>
    <definedName name="_____________DOZ80">#REF!</definedName>
    <definedName name="_____________ExV200" localSheetId="2">#REF!</definedName>
    <definedName name="_____________ExV200">#REF!</definedName>
    <definedName name="_____________GEN100" localSheetId="2">#REF!</definedName>
    <definedName name="_____________GEN100">#REF!</definedName>
    <definedName name="_____________GEN250" localSheetId="2">#REF!</definedName>
    <definedName name="_____________GEN250">#REF!</definedName>
    <definedName name="_____________GEN325" localSheetId="2">#REF!</definedName>
    <definedName name="_____________GEN325">#REF!</definedName>
    <definedName name="_____________GEN380" localSheetId="2">#REF!</definedName>
    <definedName name="_____________GEN380">#REF!</definedName>
    <definedName name="_____________GSB1" localSheetId="2">#REF!</definedName>
    <definedName name="_____________GSB1">#REF!</definedName>
    <definedName name="_____________GSB2" localSheetId="2">#REF!</definedName>
    <definedName name="_____________GSB2">#REF!</definedName>
    <definedName name="_____________GSB3" localSheetId="2">#REF!</definedName>
    <definedName name="_____________GSB3">#REF!</definedName>
    <definedName name="_____________HMP1" localSheetId="2">#REF!</definedName>
    <definedName name="_____________HMP1">#REF!</definedName>
    <definedName name="_____________HMP2" localSheetId="2">#REF!</definedName>
    <definedName name="_____________HMP2">#REF!</definedName>
    <definedName name="_____________HMP3" localSheetId="2">#REF!</definedName>
    <definedName name="_____________HMP3">#REF!</definedName>
    <definedName name="_____________HMP4" localSheetId="2">#REF!</definedName>
    <definedName name="_____________HMP4">#REF!</definedName>
    <definedName name="_____________Ki1" localSheetId="2">#REF!</definedName>
    <definedName name="_____________Ki1">#REF!</definedName>
    <definedName name="_____________Ki2" localSheetId="2">#REF!</definedName>
    <definedName name="_____________Ki2">#REF!</definedName>
    <definedName name="_____________lb1" localSheetId="2">#REF!</definedName>
    <definedName name="_____________lb1">#REF!</definedName>
    <definedName name="_____________lb2" localSheetId="2">#REF!</definedName>
    <definedName name="_____________lb2">#REF!</definedName>
    <definedName name="_____________mac2">200</definedName>
    <definedName name="_____________MAN1" localSheetId="2">#REF!</definedName>
    <definedName name="_____________MAN1">#REF!</definedName>
    <definedName name="_____________MIX10" localSheetId="2">#REF!</definedName>
    <definedName name="_____________MIX10">#REF!</definedName>
    <definedName name="_____________MIX15" localSheetId="2">#REF!</definedName>
    <definedName name="_____________MIX15">#REF!</definedName>
    <definedName name="_____________MIX15150" localSheetId="2">'[5]Mix Design'!#REF!</definedName>
    <definedName name="_____________MIX15150">'[5]Mix Design'!#REF!</definedName>
    <definedName name="_____________MIX1540">'[5]Mix Design'!$P$11</definedName>
    <definedName name="_____________MIX1580" localSheetId="2">'[5]Mix Design'!#REF!</definedName>
    <definedName name="_____________MIX1580">'[5]Mix Design'!#REF!</definedName>
    <definedName name="_____________MIX2">'[6]Mix Design'!$P$12</definedName>
    <definedName name="_____________MIX20" localSheetId="2">#REF!</definedName>
    <definedName name="_____________MIX20">#REF!</definedName>
    <definedName name="_____________MIX2020">'[5]Mix Design'!$P$12</definedName>
    <definedName name="_____________MIX2040">'[5]Mix Design'!$P$13</definedName>
    <definedName name="_____________MIX25" localSheetId="2">#REF!</definedName>
    <definedName name="_____________MIX25">#REF!</definedName>
    <definedName name="_____________MIX2540">'[5]Mix Design'!$P$15</definedName>
    <definedName name="_____________Mix255">'[7]Mix Design'!$P$13</definedName>
    <definedName name="_____________MIX30" localSheetId="2">#REF!</definedName>
    <definedName name="_____________MIX30">#REF!</definedName>
    <definedName name="_____________MIX35" localSheetId="2">#REF!</definedName>
    <definedName name="_____________MIX35">#REF!</definedName>
    <definedName name="_____________MIX40" localSheetId="2">#REF!</definedName>
    <definedName name="_____________MIX40">#REF!</definedName>
    <definedName name="_____________MIX45" localSheetId="2">'[5]Mix Design'!#REF!</definedName>
    <definedName name="_____________MIX45">'[5]Mix Design'!#REF!</definedName>
    <definedName name="_____________mm1" localSheetId="2">#REF!</definedName>
    <definedName name="_____________mm1">#REF!</definedName>
    <definedName name="_____________mm2" localSheetId="2">#REF!</definedName>
    <definedName name="_____________mm2">#REF!</definedName>
    <definedName name="_____________mm3" localSheetId="2">#REF!</definedName>
    <definedName name="_____________mm3">#REF!</definedName>
    <definedName name="_____________MUR5" localSheetId="2">#REF!</definedName>
    <definedName name="_____________MUR5">#REF!</definedName>
    <definedName name="_____________MUR8" localSheetId="2">#REF!</definedName>
    <definedName name="_____________MUR8">#REF!</definedName>
    <definedName name="_____________OPC43" localSheetId="2">#REF!</definedName>
    <definedName name="_____________OPC43">#REF!</definedName>
    <definedName name="_____________PB1" localSheetId="2">#REF!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2">#REF!</definedName>
    <definedName name="_____________SH5">#REF!</definedName>
    <definedName name="_____________tab1" localSheetId="2">#REF!</definedName>
    <definedName name="_____________tab1">#REF!</definedName>
    <definedName name="_____________tab2" localSheetId="2">#REF!</definedName>
    <definedName name="_____________tab2">#REF!</definedName>
    <definedName name="_____________TB2" localSheetId="2">#REF!</definedName>
    <definedName name="_____________TB2">#REF!</definedName>
    <definedName name="_____________TIP1" localSheetId="2">#REF!</definedName>
    <definedName name="_____________TIP1">#REF!</definedName>
    <definedName name="_____________TIP2" localSheetId="2">#REF!</definedName>
    <definedName name="_____________TIP2">#REF!</definedName>
    <definedName name="_____________TIP3" localSheetId="2">#REF!</definedName>
    <definedName name="_____________TIP3">#REF!</definedName>
    <definedName name="____________A65537" localSheetId="2">#REF!</definedName>
    <definedName name="____________A65537">#REF!</definedName>
    <definedName name="____________ABM10" localSheetId="2">#REF!</definedName>
    <definedName name="____________ABM10">#REF!</definedName>
    <definedName name="____________ABM40" localSheetId="2">#REF!</definedName>
    <definedName name="____________ABM40">#REF!</definedName>
    <definedName name="____________ABM6" localSheetId="2">#REF!</definedName>
    <definedName name="____________ABM6">#REF!</definedName>
    <definedName name="____________ACB10" localSheetId="2">#REF!</definedName>
    <definedName name="____________ACB10">#REF!</definedName>
    <definedName name="____________ACB20" localSheetId="2">#REF!</definedName>
    <definedName name="____________ACB20">#REF!</definedName>
    <definedName name="____________ACR10" localSheetId="2">#REF!</definedName>
    <definedName name="____________ACR10">#REF!</definedName>
    <definedName name="____________ACR20" localSheetId="2">#REF!</definedName>
    <definedName name="____________ACR20">#REF!</definedName>
    <definedName name="____________AGG10" localSheetId="2">#REF!</definedName>
    <definedName name="____________AGG10">#REF!</definedName>
    <definedName name="____________AGG40" localSheetId="2">#REF!</definedName>
    <definedName name="____________AGG40">#REF!</definedName>
    <definedName name="____________AGG6" localSheetId="2">#REF!</definedName>
    <definedName name="____________AGG6">#REF!</definedName>
    <definedName name="____________ash1" localSheetId="2">[14]ANAL!#REF!</definedName>
    <definedName name="____________ash1">[14]ANAL!#REF!</definedName>
    <definedName name="____________AWM10" localSheetId="2">#REF!</definedName>
    <definedName name="____________AWM10">#REF!</definedName>
    <definedName name="____________AWM40" localSheetId="2">#REF!</definedName>
    <definedName name="____________AWM40">#REF!</definedName>
    <definedName name="____________AWM6" localSheetId="2">#REF!</definedName>
    <definedName name="____________AWM6">#REF!</definedName>
    <definedName name="____________b111121" localSheetId="2">#REF!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2">[20]PROCTOR!#REF!</definedName>
    <definedName name="____________CAN458">[20]PROCTOR!#REF!</definedName>
    <definedName name="____________CAN486" localSheetId="2">[20]PROCTOR!#REF!</definedName>
    <definedName name="____________CAN486">[20]PROCTOR!#REF!</definedName>
    <definedName name="____________CAN487" localSheetId="2">[20]PROCTOR!#REF!</definedName>
    <definedName name="____________CAN487">[20]PROCTOR!#REF!</definedName>
    <definedName name="____________CAN488" localSheetId="2">[20]PROCTOR!#REF!</definedName>
    <definedName name="____________CAN488">[20]PROCTOR!#REF!</definedName>
    <definedName name="____________CAN489" localSheetId="2">[20]PROCTOR!#REF!</definedName>
    <definedName name="____________CAN489">[20]PROCTOR!#REF!</definedName>
    <definedName name="____________CAN490" localSheetId="2">[20]PROCTOR!#REF!</definedName>
    <definedName name="____________CAN490">[20]PROCTOR!#REF!</definedName>
    <definedName name="____________CAN491" localSheetId="2">[20]PROCTOR!#REF!</definedName>
    <definedName name="____________CAN491">[20]PROCTOR!#REF!</definedName>
    <definedName name="____________CAN492" localSheetId="2">[20]PROCTOR!#REF!</definedName>
    <definedName name="____________CAN492">[20]PROCTOR!#REF!</definedName>
    <definedName name="____________CAN493" localSheetId="2">[20]PROCTOR!#REF!</definedName>
    <definedName name="____________CAN493">[20]PROCTOR!#REF!</definedName>
    <definedName name="____________CAN494" localSheetId="2">[20]PROCTOR!#REF!</definedName>
    <definedName name="____________CAN494">[20]PROCTOR!#REF!</definedName>
    <definedName name="____________CAN495" localSheetId="2">[20]PROCTOR!#REF!</definedName>
    <definedName name="____________CAN495">[20]PROCTOR!#REF!</definedName>
    <definedName name="____________CAN496" localSheetId="2">[20]PROCTOR!#REF!</definedName>
    <definedName name="____________CAN496">[20]PROCTOR!#REF!</definedName>
    <definedName name="____________CAN497" localSheetId="2">[20]PROCTOR!#REF!</definedName>
    <definedName name="____________CAN497">[20]PROCTOR!#REF!</definedName>
    <definedName name="____________CAN498" localSheetId="2">[20]PROCTOR!#REF!</definedName>
    <definedName name="____________CAN498">[20]PROCTOR!#REF!</definedName>
    <definedName name="____________CAN499" localSheetId="2">[20]PROCTOR!#REF!</definedName>
    <definedName name="____________CAN499">[20]PROCTOR!#REF!</definedName>
    <definedName name="____________CAN500" localSheetId="2">[20]PROCTOR!#REF!</definedName>
    <definedName name="____________CAN500">[20]PROCTOR!#REF!</definedName>
    <definedName name="____________CDG100" localSheetId="2">#REF!</definedName>
    <definedName name="____________CDG100">#REF!</definedName>
    <definedName name="____________CDG250" localSheetId="2">#REF!</definedName>
    <definedName name="____________CDG250">#REF!</definedName>
    <definedName name="____________CDG50" localSheetId="2">#REF!</definedName>
    <definedName name="____________CDG50">#REF!</definedName>
    <definedName name="____________CDG500" localSheetId="2">#REF!</definedName>
    <definedName name="____________CDG500">#REF!</definedName>
    <definedName name="____________CEM53" localSheetId="2">#REF!</definedName>
    <definedName name="____________CEM53">#REF!</definedName>
    <definedName name="____________CRN3" localSheetId="2">#REF!</definedName>
    <definedName name="____________CRN3">#REF!</definedName>
    <definedName name="____________CRN35" localSheetId="2">#REF!</definedName>
    <definedName name="____________CRN35">#REF!</definedName>
    <definedName name="____________CRN80" localSheetId="2">#REF!</definedName>
    <definedName name="____________CRN80">#REF!</definedName>
    <definedName name="____________dec05" localSheetId="3" hidden="1">{"'Sheet1'!$A$4386:$N$4591"}</definedName>
    <definedName name="____________dec05" localSheetId="0" hidden="1">{"'Sheet1'!$A$4386:$N$4591"}</definedName>
    <definedName name="____________dec05" localSheetId="4" hidden="1">{"'Sheet1'!$A$4386:$N$4591"}</definedName>
    <definedName name="____________dec05" localSheetId="2" hidden="1">{"'Sheet1'!$A$4386:$N$4591"}</definedName>
    <definedName name="____________dec05" hidden="1">{"'Sheet1'!$A$4386:$N$4591"}</definedName>
    <definedName name="____________DOZ50" localSheetId="2">#REF!</definedName>
    <definedName name="____________DOZ50">#REF!</definedName>
    <definedName name="____________DOZ80" localSheetId="2">#REF!</definedName>
    <definedName name="____________DOZ80">#REF!</definedName>
    <definedName name="____________EXC20">'[24]21-Rate Analysis-1'!$E$51</definedName>
    <definedName name="____________ExV200" localSheetId="2">#REF!</definedName>
    <definedName name="____________ExV200">#REF!</definedName>
    <definedName name="____________GEN100" localSheetId="2">#REF!</definedName>
    <definedName name="____________GEN100">#REF!</definedName>
    <definedName name="____________GEN250" localSheetId="2">#REF!</definedName>
    <definedName name="____________GEN250">#REF!</definedName>
    <definedName name="____________GEN325" localSheetId="2">#REF!</definedName>
    <definedName name="____________GEN325">#REF!</definedName>
    <definedName name="____________GEN380" localSheetId="2">#REF!</definedName>
    <definedName name="____________GEN380">#REF!</definedName>
    <definedName name="____________GSB1" localSheetId="2">#REF!</definedName>
    <definedName name="____________GSB1">#REF!</definedName>
    <definedName name="____________GSB2" localSheetId="2">#REF!</definedName>
    <definedName name="____________GSB2">#REF!</definedName>
    <definedName name="____________GSB3" localSheetId="2">#REF!</definedName>
    <definedName name="____________GSB3">#REF!</definedName>
    <definedName name="____________HMP1" localSheetId="2">#REF!</definedName>
    <definedName name="____________HMP1">#REF!</definedName>
    <definedName name="____________HMP2" localSheetId="2">#REF!</definedName>
    <definedName name="____________HMP2">#REF!</definedName>
    <definedName name="____________HMP3" localSheetId="2">#REF!</definedName>
    <definedName name="____________HMP3">#REF!</definedName>
    <definedName name="____________HMP4" localSheetId="2">#REF!</definedName>
    <definedName name="____________HMP4">#REF!</definedName>
    <definedName name="____________Ki1" localSheetId="2">#REF!</definedName>
    <definedName name="____________Ki1">#REF!</definedName>
    <definedName name="____________Ki2" localSheetId="2">#REF!</definedName>
    <definedName name="____________Ki2">#REF!</definedName>
    <definedName name="____________lb1" localSheetId="2">#REF!</definedName>
    <definedName name="____________lb1">#REF!</definedName>
    <definedName name="____________lb2" localSheetId="2">#REF!</definedName>
    <definedName name="____________lb2">#REF!</definedName>
    <definedName name="____________mac2">200</definedName>
    <definedName name="____________MAN1" localSheetId="2">#REF!</definedName>
    <definedName name="____________MAN1">#REF!</definedName>
    <definedName name="____________MIX10" localSheetId="2">#REF!</definedName>
    <definedName name="____________MIX10">#REF!</definedName>
    <definedName name="____________MIX15" localSheetId="2">#REF!</definedName>
    <definedName name="____________MIX15">#REF!</definedName>
    <definedName name="____________MIX15150" localSheetId="2">'[5]Mix Design'!#REF!</definedName>
    <definedName name="____________MIX15150">'[5]Mix Design'!#REF!</definedName>
    <definedName name="____________MIX1540">'[5]Mix Design'!$P$11</definedName>
    <definedName name="____________MIX1580" localSheetId="2">'[5]Mix Design'!#REF!</definedName>
    <definedName name="____________MIX1580">'[5]Mix Design'!#REF!</definedName>
    <definedName name="____________MIX2">'[6]Mix Design'!$P$12</definedName>
    <definedName name="____________MIX20" localSheetId="2">#REF!</definedName>
    <definedName name="____________MIX20">#REF!</definedName>
    <definedName name="____________MIX2020">'[5]Mix Design'!$P$12</definedName>
    <definedName name="____________MIX2040">'[5]Mix Design'!$P$13</definedName>
    <definedName name="____________MIX25" localSheetId="2">#REF!</definedName>
    <definedName name="____________MIX25">#REF!</definedName>
    <definedName name="____________MIX2540">'[5]Mix Design'!$P$15</definedName>
    <definedName name="____________Mix255">'[7]Mix Design'!$P$13</definedName>
    <definedName name="____________MIX30" localSheetId="2">#REF!</definedName>
    <definedName name="____________MIX30">#REF!</definedName>
    <definedName name="____________MIX35" localSheetId="2">#REF!</definedName>
    <definedName name="____________MIX35">#REF!</definedName>
    <definedName name="____________MIX40" localSheetId="2">#REF!</definedName>
    <definedName name="____________MIX40">#REF!</definedName>
    <definedName name="____________MIX45" localSheetId="2">'[5]Mix Design'!#REF!</definedName>
    <definedName name="____________MIX45">'[5]Mix Design'!#REF!</definedName>
    <definedName name="____________mm1" localSheetId="2">#REF!</definedName>
    <definedName name="____________mm1">#REF!</definedName>
    <definedName name="____________mm2" localSheetId="2">#REF!</definedName>
    <definedName name="____________mm2">#REF!</definedName>
    <definedName name="____________mm3" localSheetId="2">#REF!</definedName>
    <definedName name="____________mm3">#REF!</definedName>
    <definedName name="____________MUR5" localSheetId="2">#REF!</definedName>
    <definedName name="____________MUR5">#REF!</definedName>
    <definedName name="____________MUR8" localSheetId="2">#REF!</definedName>
    <definedName name="____________MUR8">#REF!</definedName>
    <definedName name="____________OPC43" localSheetId="2">#REF!</definedName>
    <definedName name="____________OPC43">#REF!</definedName>
    <definedName name="____________PB1" localSheetId="2">#REF!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2">#REF!</definedName>
    <definedName name="____________SH5">#REF!</definedName>
    <definedName name="____________tab1" localSheetId="2">#REF!</definedName>
    <definedName name="____________tab1">#REF!</definedName>
    <definedName name="____________tab2" localSheetId="2">#REF!</definedName>
    <definedName name="____________tab2">#REF!</definedName>
    <definedName name="____________TB2" localSheetId="2">#REF!</definedName>
    <definedName name="____________TB2">#REF!</definedName>
    <definedName name="____________TIP1" localSheetId="2">#REF!</definedName>
    <definedName name="____________TIP1">#REF!</definedName>
    <definedName name="____________TIP2" localSheetId="2">#REF!</definedName>
    <definedName name="____________TIP2">#REF!</definedName>
    <definedName name="____________TIP3" localSheetId="2">#REF!</definedName>
    <definedName name="____________TIP3">#REF!</definedName>
    <definedName name="___________A65537" localSheetId="2">#REF!</definedName>
    <definedName name="___________A65537">#REF!</definedName>
    <definedName name="___________ABM10" localSheetId="2">#REF!</definedName>
    <definedName name="___________ABM10">#REF!</definedName>
    <definedName name="___________ABM40" localSheetId="2">#REF!</definedName>
    <definedName name="___________ABM40">#REF!</definedName>
    <definedName name="___________ABM6" localSheetId="2">#REF!</definedName>
    <definedName name="___________ABM6">#REF!</definedName>
    <definedName name="___________ACB10" localSheetId="2">#REF!</definedName>
    <definedName name="___________ACB10">#REF!</definedName>
    <definedName name="___________ACB20" localSheetId="2">#REF!</definedName>
    <definedName name="___________ACB20">#REF!</definedName>
    <definedName name="___________ACR10" localSheetId="2">#REF!</definedName>
    <definedName name="___________ACR10">#REF!</definedName>
    <definedName name="___________ACR20" localSheetId="2">#REF!</definedName>
    <definedName name="___________ACR20">#REF!</definedName>
    <definedName name="___________AGG10" localSheetId="2">#REF!</definedName>
    <definedName name="___________AGG10">#REF!</definedName>
    <definedName name="___________AGG40" localSheetId="2">#REF!</definedName>
    <definedName name="___________AGG40">#REF!</definedName>
    <definedName name="___________AGG6" localSheetId="2">#REF!</definedName>
    <definedName name="___________AGG6">#REF!</definedName>
    <definedName name="___________ARV8040">'[21]ANAL-PUMP HOUSE'!$I$55</definedName>
    <definedName name="___________ash1" localSheetId="2">[22]ANAL!#REF!</definedName>
    <definedName name="___________ash1">[22]ANAL!#REF!</definedName>
    <definedName name="___________AWM10" localSheetId="2">#REF!</definedName>
    <definedName name="___________AWM10">#REF!</definedName>
    <definedName name="___________AWM40" localSheetId="2">#REF!</definedName>
    <definedName name="___________AWM40">#REF!</definedName>
    <definedName name="___________AWM6" localSheetId="2">#REF!</definedName>
    <definedName name="___________AWM6">#REF!</definedName>
    <definedName name="___________b111121" localSheetId="2">#REF!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2">[20]PROCTOR!#REF!</definedName>
    <definedName name="___________CAN458">[20]PROCTOR!#REF!</definedName>
    <definedName name="___________CAN486" localSheetId="2">[20]PROCTOR!#REF!</definedName>
    <definedName name="___________CAN486">[20]PROCTOR!#REF!</definedName>
    <definedName name="___________CAN487" localSheetId="2">[20]PROCTOR!#REF!</definedName>
    <definedName name="___________CAN487">[20]PROCTOR!#REF!</definedName>
    <definedName name="___________CAN488" localSheetId="2">[20]PROCTOR!#REF!</definedName>
    <definedName name="___________CAN488">[20]PROCTOR!#REF!</definedName>
    <definedName name="___________CAN489" localSheetId="2">[20]PROCTOR!#REF!</definedName>
    <definedName name="___________CAN489">[20]PROCTOR!#REF!</definedName>
    <definedName name="___________CAN490" localSheetId="2">[20]PROCTOR!#REF!</definedName>
    <definedName name="___________CAN490">[20]PROCTOR!#REF!</definedName>
    <definedName name="___________CAN491" localSheetId="2">[20]PROCTOR!#REF!</definedName>
    <definedName name="___________CAN491">[20]PROCTOR!#REF!</definedName>
    <definedName name="___________CAN492" localSheetId="2">[20]PROCTOR!#REF!</definedName>
    <definedName name="___________CAN492">[20]PROCTOR!#REF!</definedName>
    <definedName name="___________CAN493" localSheetId="2">[20]PROCTOR!#REF!</definedName>
    <definedName name="___________CAN493">[20]PROCTOR!#REF!</definedName>
    <definedName name="___________CAN494" localSheetId="2">[20]PROCTOR!#REF!</definedName>
    <definedName name="___________CAN494">[20]PROCTOR!#REF!</definedName>
    <definedName name="___________CAN495" localSheetId="2">[20]PROCTOR!#REF!</definedName>
    <definedName name="___________CAN495">[20]PROCTOR!#REF!</definedName>
    <definedName name="___________CAN496" localSheetId="2">[20]PROCTOR!#REF!</definedName>
    <definedName name="___________CAN496">[20]PROCTOR!#REF!</definedName>
    <definedName name="___________CAN497" localSheetId="2">[20]PROCTOR!#REF!</definedName>
    <definedName name="___________CAN497">[20]PROCTOR!#REF!</definedName>
    <definedName name="___________CAN498" localSheetId="2">[20]PROCTOR!#REF!</definedName>
    <definedName name="___________CAN498">[20]PROCTOR!#REF!</definedName>
    <definedName name="___________CAN499" localSheetId="2">[20]PROCTOR!#REF!</definedName>
    <definedName name="___________CAN499">[20]PROCTOR!#REF!</definedName>
    <definedName name="___________CAN500" localSheetId="2">[20]PROCTOR!#REF!</definedName>
    <definedName name="___________CAN500">[20]PROCTOR!#REF!</definedName>
    <definedName name="___________CDG100" localSheetId="2">#REF!</definedName>
    <definedName name="___________CDG100">#REF!</definedName>
    <definedName name="___________CDG250" localSheetId="2">#REF!</definedName>
    <definedName name="___________CDG250">#REF!</definedName>
    <definedName name="___________CDG50" localSheetId="2">#REF!</definedName>
    <definedName name="___________CDG50">#REF!</definedName>
    <definedName name="___________CDG500" localSheetId="2">#REF!</definedName>
    <definedName name="___________CDG500">#REF!</definedName>
    <definedName name="___________CEM53" localSheetId="2">#REF!</definedName>
    <definedName name="___________CEM53">#REF!</definedName>
    <definedName name="___________CRN3" localSheetId="2">#REF!</definedName>
    <definedName name="___________CRN3">#REF!</definedName>
    <definedName name="___________CRN35" localSheetId="2">#REF!</definedName>
    <definedName name="___________CRN35">#REF!</definedName>
    <definedName name="___________CRN80" localSheetId="2">#REF!</definedName>
    <definedName name="___________CRN80">#REF!</definedName>
    <definedName name="___________dec05" localSheetId="3" hidden="1">{"'Sheet1'!$A$4386:$N$4591"}</definedName>
    <definedName name="___________dec05" localSheetId="0" hidden="1">{"'Sheet1'!$A$4386:$N$4591"}</definedName>
    <definedName name="___________dec05" localSheetId="4" hidden="1">{"'Sheet1'!$A$4386:$N$4591"}</definedName>
    <definedName name="___________dec05" localSheetId="2" hidden="1">{"'Sheet1'!$A$4386:$N$4591"}</definedName>
    <definedName name="___________dec05" hidden="1">{"'Sheet1'!$A$4386:$N$4591"}</definedName>
    <definedName name="___________DOZ50" localSheetId="2">#REF!</definedName>
    <definedName name="___________DOZ50">#REF!</definedName>
    <definedName name="___________DOZ80" localSheetId="2">#REF!</definedName>
    <definedName name="___________DOZ80">#REF!</definedName>
    <definedName name="___________EXC20">'[24]21-Rate Analysis-1'!$E$51</definedName>
    <definedName name="___________ExV200" localSheetId="2">#REF!</definedName>
    <definedName name="___________ExV200">#REF!</definedName>
    <definedName name="___________GEN100" localSheetId="2">#REF!</definedName>
    <definedName name="___________GEN100">#REF!</definedName>
    <definedName name="___________GEN250" localSheetId="2">#REF!</definedName>
    <definedName name="___________GEN250">#REF!</definedName>
    <definedName name="___________GEN325" localSheetId="2">#REF!</definedName>
    <definedName name="___________GEN325">#REF!</definedName>
    <definedName name="___________GEN380" localSheetId="2">#REF!</definedName>
    <definedName name="___________GEN380">#REF!</definedName>
    <definedName name="___________GSB1" localSheetId="2">#REF!</definedName>
    <definedName name="___________GSB1">#REF!</definedName>
    <definedName name="___________GSB2" localSheetId="2">#REF!</definedName>
    <definedName name="___________GSB2">#REF!</definedName>
    <definedName name="___________GSB3" localSheetId="2">#REF!</definedName>
    <definedName name="___________GSB3">#REF!</definedName>
    <definedName name="___________HMP1" localSheetId="2">#REF!</definedName>
    <definedName name="___________HMP1">#REF!</definedName>
    <definedName name="___________HMP2" localSheetId="2">#REF!</definedName>
    <definedName name="___________HMP2">#REF!</definedName>
    <definedName name="___________HMP3" localSheetId="2">#REF!</definedName>
    <definedName name="___________HMP3">#REF!</definedName>
    <definedName name="___________HMP4" localSheetId="2">#REF!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2">#REF!</definedName>
    <definedName name="___________Ki1">#REF!</definedName>
    <definedName name="___________Ki2" localSheetId="2">#REF!</definedName>
    <definedName name="___________Ki2">#REF!</definedName>
    <definedName name="___________lb1" localSheetId="2">#REF!</definedName>
    <definedName name="___________lb1">#REF!</definedName>
    <definedName name="___________lb2" localSheetId="2">#REF!</definedName>
    <definedName name="___________lb2">#REF!</definedName>
    <definedName name="___________mac2">200</definedName>
    <definedName name="___________MAN1" localSheetId="2">#REF!</definedName>
    <definedName name="___________MAN1">#REF!</definedName>
    <definedName name="___________MIX10" localSheetId="2">#REF!</definedName>
    <definedName name="___________MIX10">#REF!</definedName>
    <definedName name="___________MIX15" localSheetId="2">#REF!</definedName>
    <definedName name="___________MIX15">#REF!</definedName>
    <definedName name="___________MIX15150" localSheetId="2">'[5]Mix Design'!#REF!</definedName>
    <definedName name="___________MIX15150">'[5]Mix Design'!#REF!</definedName>
    <definedName name="___________MIX1540">'[5]Mix Design'!$P$11</definedName>
    <definedName name="___________MIX1580" localSheetId="2">'[5]Mix Design'!#REF!</definedName>
    <definedName name="___________MIX1580">'[5]Mix Design'!#REF!</definedName>
    <definedName name="___________MIX2">'[6]Mix Design'!$P$12</definedName>
    <definedName name="___________MIX20" localSheetId="2">#REF!</definedName>
    <definedName name="___________MIX20">#REF!</definedName>
    <definedName name="___________MIX2020">'[5]Mix Design'!$P$12</definedName>
    <definedName name="___________MIX2040">'[5]Mix Design'!$P$13</definedName>
    <definedName name="___________MIX25" localSheetId="2">#REF!</definedName>
    <definedName name="___________MIX25">#REF!</definedName>
    <definedName name="___________MIX2540">'[5]Mix Design'!$P$15</definedName>
    <definedName name="___________Mix255">'[7]Mix Design'!$P$13</definedName>
    <definedName name="___________MIX30" localSheetId="2">#REF!</definedName>
    <definedName name="___________MIX30">#REF!</definedName>
    <definedName name="___________MIX35" localSheetId="2">#REF!</definedName>
    <definedName name="___________MIX35">#REF!</definedName>
    <definedName name="___________MIX40" localSheetId="2">#REF!</definedName>
    <definedName name="___________MIX40">#REF!</definedName>
    <definedName name="___________MIX45" localSheetId="2">'[5]Mix Design'!#REF!</definedName>
    <definedName name="___________MIX45">'[5]Mix Design'!#REF!</definedName>
    <definedName name="___________mm1" localSheetId="2">#REF!</definedName>
    <definedName name="___________mm1">#REF!</definedName>
    <definedName name="___________mm2" localSheetId="2">#REF!</definedName>
    <definedName name="___________mm2">#REF!</definedName>
    <definedName name="___________mm3" localSheetId="2">#REF!</definedName>
    <definedName name="___________mm3">#REF!</definedName>
    <definedName name="___________MUR5" localSheetId="2">#REF!</definedName>
    <definedName name="___________MUR5">#REF!</definedName>
    <definedName name="___________MUR8" localSheetId="2">#REF!</definedName>
    <definedName name="___________MUR8">#REF!</definedName>
    <definedName name="___________OPC43" localSheetId="2">#REF!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2">#REF!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2">#REF!</definedName>
    <definedName name="___________SH5">#REF!</definedName>
    <definedName name="___________SLV20025">'[21]ANAL-PUMP HOUSE'!$I$58</definedName>
    <definedName name="___________SLV80010">'[21]ANAL-PUMP HOUSE'!$I$60</definedName>
    <definedName name="___________tab1" localSheetId="2">#REF!</definedName>
    <definedName name="___________tab1">#REF!</definedName>
    <definedName name="___________tab2" localSheetId="2">#REF!</definedName>
    <definedName name="___________tab2">#REF!</definedName>
    <definedName name="___________TB2" localSheetId="2">#REF!</definedName>
    <definedName name="___________TB2">#REF!</definedName>
    <definedName name="___________TIP1" localSheetId="2">#REF!</definedName>
    <definedName name="___________TIP1">#REF!</definedName>
    <definedName name="___________TIP2" localSheetId="2">#REF!</definedName>
    <definedName name="___________TIP2">#REF!</definedName>
    <definedName name="___________TIP3" localSheetId="2">#REF!</definedName>
    <definedName name="___________TIP3">#REF!</definedName>
    <definedName name="__________A65537" localSheetId="2">#REF!</definedName>
    <definedName name="__________A65537">#REF!</definedName>
    <definedName name="__________ABM10" localSheetId="2">#REF!</definedName>
    <definedName name="__________ABM10">#REF!</definedName>
    <definedName name="__________ABM40" localSheetId="2">#REF!</definedName>
    <definedName name="__________ABM40">#REF!</definedName>
    <definedName name="__________ABM6" localSheetId="2">#REF!</definedName>
    <definedName name="__________ABM6">#REF!</definedName>
    <definedName name="__________ACB10" localSheetId="2">#REF!</definedName>
    <definedName name="__________ACB10">#REF!</definedName>
    <definedName name="__________ACB20" localSheetId="2">#REF!</definedName>
    <definedName name="__________ACB20">#REF!</definedName>
    <definedName name="__________ACR10" localSheetId="2">#REF!</definedName>
    <definedName name="__________ACR10">#REF!</definedName>
    <definedName name="__________ACR20" localSheetId="2">#REF!</definedName>
    <definedName name="__________ACR20">#REF!</definedName>
    <definedName name="__________AGG10" localSheetId="2">#REF!</definedName>
    <definedName name="__________AGG10">#REF!</definedName>
    <definedName name="__________AGG40" localSheetId="2">#REF!</definedName>
    <definedName name="__________AGG40">#REF!</definedName>
    <definedName name="__________AGG6" localSheetId="2">#REF!</definedName>
    <definedName name="__________AGG6">#REF!</definedName>
    <definedName name="__________ARV8040">'[21]ANAL-PUMP HOUSE'!$I$55</definedName>
    <definedName name="__________ash1" localSheetId="2">[22]ANAL!#REF!</definedName>
    <definedName name="__________ash1">[22]ANAL!#REF!</definedName>
    <definedName name="__________AWM10" localSheetId="2">#REF!</definedName>
    <definedName name="__________AWM10">#REF!</definedName>
    <definedName name="__________AWM40" localSheetId="2">#REF!</definedName>
    <definedName name="__________AWM40">#REF!</definedName>
    <definedName name="__________AWM6" localSheetId="2">#REF!</definedName>
    <definedName name="__________AWM6">#REF!</definedName>
    <definedName name="__________b111121" localSheetId="2">#REF!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2">[20]PROCTOR!#REF!</definedName>
    <definedName name="__________CAN458">[20]PROCTOR!#REF!</definedName>
    <definedName name="__________CAN486" localSheetId="2">[20]PROCTOR!#REF!</definedName>
    <definedName name="__________CAN486">[20]PROCTOR!#REF!</definedName>
    <definedName name="__________CAN487" localSheetId="2">[20]PROCTOR!#REF!</definedName>
    <definedName name="__________CAN487">[20]PROCTOR!#REF!</definedName>
    <definedName name="__________CAN488" localSheetId="2">[20]PROCTOR!#REF!</definedName>
    <definedName name="__________CAN488">[20]PROCTOR!#REF!</definedName>
    <definedName name="__________CAN489" localSheetId="2">[20]PROCTOR!#REF!</definedName>
    <definedName name="__________CAN489">[20]PROCTOR!#REF!</definedName>
    <definedName name="__________CAN490" localSheetId="2">[20]PROCTOR!#REF!</definedName>
    <definedName name="__________CAN490">[20]PROCTOR!#REF!</definedName>
    <definedName name="__________CAN491" localSheetId="2">[20]PROCTOR!#REF!</definedName>
    <definedName name="__________CAN491">[20]PROCTOR!#REF!</definedName>
    <definedName name="__________CAN492" localSheetId="2">[20]PROCTOR!#REF!</definedName>
    <definedName name="__________CAN492">[20]PROCTOR!#REF!</definedName>
    <definedName name="__________CAN493" localSheetId="2">[20]PROCTOR!#REF!</definedName>
    <definedName name="__________CAN493">[20]PROCTOR!#REF!</definedName>
    <definedName name="__________CAN494" localSheetId="2">[20]PROCTOR!#REF!</definedName>
    <definedName name="__________CAN494">[20]PROCTOR!#REF!</definedName>
    <definedName name="__________CAN495" localSheetId="2">[20]PROCTOR!#REF!</definedName>
    <definedName name="__________CAN495">[20]PROCTOR!#REF!</definedName>
    <definedName name="__________CAN496" localSheetId="2">[20]PROCTOR!#REF!</definedName>
    <definedName name="__________CAN496">[20]PROCTOR!#REF!</definedName>
    <definedName name="__________CAN497" localSheetId="2">[20]PROCTOR!#REF!</definedName>
    <definedName name="__________CAN497">[20]PROCTOR!#REF!</definedName>
    <definedName name="__________CAN498" localSheetId="2">[20]PROCTOR!#REF!</definedName>
    <definedName name="__________CAN498">[20]PROCTOR!#REF!</definedName>
    <definedName name="__________CAN499" localSheetId="2">[20]PROCTOR!#REF!</definedName>
    <definedName name="__________CAN499">[20]PROCTOR!#REF!</definedName>
    <definedName name="__________CAN500" localSheetId="2">[20]PROCTOR!#REF!</definedName>
    <definedName name="__________CAN500">[20]PROCTOR!#REF!</definedName>
    <definedName name="__________CDG100" localSheetId="2">#REF!</definedName>
    <definedName name="__________CDG100">#REF!</definedName>
    <definedName name="__________CDG250" localSheetId="2">#REF!</definedName>
    <definedName name="__________CDG250">#REF!</definedName>
    <definedName name="__________CDG50" localSheetId="2">#REF!</definedName>
    <definedName name="__________CDG50">#REF!</definedName>
    <definedName name="__________CDG500" localSheetId="2">#REF!</definedName>
    <definedName name="__________CDG500">#REF!</definedName>
    <definedName name="__________CEM53" localSheetId="2">#REF!</definedName>
    <definedName name="__________CEM53">#REF!</definedName>
    <definedName name="__________CRN3" localSheetId="2">#REF!</definedName>
    <definedName name="__________CRN3">#REF!</definedName>
    <definedName name="__________CRN35" localSheetId="2">#REF!</definedName>
    <definedName name="__________CRN35">#REF!</definedName>
    <definedName name="__________CRN80" localSheetId="2">#REF!</definedName>
    <definedName name="__________CRN80">#REF!</definedName>
    <definedName name="__________dec05" localSheetId="3" hidden="1">{"'Sheet1'!$A$4386:$N$4591"}</definedName>
    <definedName name="__________dec05" localSheetId="0" hidden="1">{"'Sheet1'!$A$4386:$N$4591"}</definedName>
    <definedName name="__________dec05" localSheetId="4" hidden="1">{"'Sheet1'!$A$4386:$N$4591"}</definedName>
    <definedName name="__________dec05" localSheetId="2" hidden="1">{"'Sheet1'!$A$4386:$N$4591"}</definedName>
    <definedName name="__________dec05" hidden="1">{"'Sheet1'!$A$4386:$N$4591"}</definedName>
    <definedName name="__________DOZ50" localSheetId="2">#REF!</definedName>
    <definedName name="__________DOZ50">#REF!</definedName>
    <definedName name="__________DOZ80" localSheetId="2">#REF!</definedName>
    <definedName name="__________DOZ80">#REF!</definedName>
    <definedName name="__________EXC20">'[24]21-Rate Analysis-1'!$E$51</definedName>
    <definedName name="__________ExV200" localSheetId="2">#REF!</definedName>
    <definedName name="__________ExV200">#REF!</definedName>
    <definedName name="__________GEN100" localSheetId="2">#REF!</definedName>
    <definedName name="__________GEN100">#REF!</definedName>
    <definedName name="__________GEN250" localSheetId="2">#REF!</definedName>
    <definedName name="__________GEN250">#REF!</definedName>
    <definedName name="__________GEN325" localSheetId="2">#REF!</definedName>
    <definedName name="__________GEN325">#REF!</definedName>
    <definedName name="__________GEN380" localSheetId="2">#REF!</definedName>
    <definedName name="__________GEN380">#REF!</definedName>
    <definedName name="__________GSB1" localSheetId="2">#REF!</definedName>
    <definedName name="__________GSB1">#REF!</definedName>
    <definedName name="__________GSB2" localSheetId="2">#REF!</definedName>
    <definedName name="__________GSB2">#REF!</definedName>
    <definedName name="__________GSB3" localSheetId="2">#REF!</definedName>
    <definedName name="__________GSB3">#REF!</definedName>
    <definedName name="__________HMP1" localSheetId="2">#REF!</definedName>
    <definedName name="__________HMP1">#REF!</definedName>
    <definedName name="__________HMP2" localSheetId="2">#REF!</definedName>
    <definedName name="__________HMP2">#REF!</definedName>
    <definedName name="__________HMP3" localSheetId="2">#REF!</definedName>
    <definedName name="__________HMP3">#REF!</definedName>
    <definedName name="__________HMP4" localSheetId="2">#REF!</definedName>
    <definedName name="__________HMP4">#REF!</definedName>
    <definedName name="__________HRC1">'[21]Pipe trench'!$V$23</definedName>
    <definedName name="__________HRC2">'[21]Pipe trench'!$V$24</definedName>
    <definedName name="__________HSE1">'[21]Pipe trench'!$V$11</definedName>
    <definedName name="__________Ki1" localSheetId="2">#REF!</definedName>
    <definedName name="__________Ki1">#REF!</definedName>
    <definedName name="__________Ki2" localSheetId="2">#REF!</definedName>
    <definedName name="__________Ki2">#REF!</definedName>
    <definedName name="__________lb1" localSheetId="2">#REF!</definedName>
    <definedName name="__________lb1">#REF!</definedName>
    <definedName name="__________lb2" localSheetId="2">#REF!</definedName>
    <definedName name="__________lb2">#REF!</definedName>
    <definedName name="__________mac2">200</definedName>
    <definedName name="__________MAN1" localSheetId="2">#REF!</definedName>
    <definedName name="__________MAN1">#REF!</definedName>
    <definedName name="__________MIX10" localSheetId="2">#REF!</definedName>
    <definedName name="__________MIX10">#REF!</definedName>
    <definedName name="__________MIX15" localSheetId="2">#REF!</definedName>
    <definedName name="__________MIX15">#REF!</definedName>
    <definedName name="__________MIX15150" localSheetId="2">'[5]Mix Design'!#REF!</definedName>
    <definedName name="__________MIX15150">'[5]Mix Design'!#REF!</definedName>
    <definedName name="__________MIX1540">'[5]Mix Design'!$P$11</definedName>
    <definedName name="__________MIX1580" localSheetId="2">'[5]Mix Design'!#REF!</definedName>
    <definedName name="__________MIX1580">'[5]Mix Design'!#REF!</definedName>
    <definedName name="__________MIX2">'[6]Mix Design'!$P$12</definedName>
    <definedName name="__________MIX20" localSheetId="2">#REF!</definedName>
    <definedName name="__________MIX20">#REF!</definedName>
    <definedName name="__________MIX2020">'[5]Mix Design'!$P$12</definedName>
    <definedName name="__________MIX2040">'[5]Mix Design'!$P$13</definedName>
    <definedName name="__________MIX25" localSheetId="2">#REF!</definedName>
    <definedName name="__________MIX25">#REF!</definedName>
    <definedName name="__________MIX2540">'[5]Mix Design'!$P$15</definedName>
    <definedName name="__________Mix255">'[7]Mix Design'!$P$13</definedName>
    <definedName name="__________MIX30" localSheetId="2">#REF!</definedName>
    <definedName name="__________MIX30">#REF!</definedName>
    <definedName name="__________MIX35" localSheetId="2">#REF!</definedName>
    <definedName name="__________MIX35">#REF!</definedName>
    <definedName name="__________MIX40" localSheetId="2">#REF!</definedName>
    <definedName name="__________MIX40">#REF!</definedName>
    <definedName name="__________MIX45" localSheetId="2">'[5]Mix Design'!#REF!</definedName>
    <definedName name="__________MIX45">'[5]Mix Design'!#REF!</definedName>
    <definedName name="__________mm1" localSheetId="2">#REF!</definedName>
    <definedName name="__________mm1">#REF!</definedName>
    <definedName name="__________mm2" localSheetId="2">#REF!</definedName>
    <definedName name="__________mm2">#REF!</definedName>
    <definedName name="__________mm3" localSheetId="2">#REF!</definedName>
    <definedName name="__________mm3">#REF!</definedName>
    <definedName name="__________MUR5" localSheetId="2">#REF!</definedName>
    <definedName name="__________MUR5">#REF!</definedName>
    <definedName name="__________MUR8" localSheetId="2">#REF!</definedName>
    <definedName name="__________MUR8">#REF!</definedName>
    <definedName name="__________OPC43" localSheetId="2">#REF!</definedName>
    <definedName name="__________OPC43">#REF!</definedName>
    <definedName name="__________ORC1">'[21]Pipe trench'!$V$17</definedName>
    <definedName name="__________ORC2">'[21]Pipe trench'!$V$18</definedName>
    <definedName name="__________OSE1">'[21]Pipe trench'!$V$8</definedName>
    <definedName name="__________PB1" localSheetId="2">#REF!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2">#REF!</definedName>
    <definedName name="__________SH5">#REF!</definedName>
    <definedName name="__________SLV20025">'[21]ANAL-PUMP HOUSE'!$I$58</definedName>
    <definedName name="__________SLV80010">'[21]ANAL-PUMP HOUSE'!$I$60</definedName>
    <definedName name="__________tab1" localSheetId="2">#REF!</definedName>
    <definedName name="__________tab1">#REF!</definedName>
    <definedName name="__________tab2" localSheetId="2">#REF!</definedName>
    <definedName name="__________tab2">#REF!</definedName>
    <definedName name="__________TB2" localSheetId="2">#REF!</definedName>
    <definedName name="__________TB2">#REF!</definedName>
    <definedName name="__________TIP1" localSheetId="2">#REF!</definedName>
    <definedName name="__________TIP1">#REF!</definedName>
    <definedName name="__________TIP2" localSheetId="2">#REF!</definedName>
    <definedName name="__________TIP2">#REF!</definedName>
    <definedName name="__________TIP3" localSheetId="2">#REF!</definedName>
    <definedName name="__________TIP3">#REF!</definedName>
    <definedName name="_________A65537" localSheetId="2">#REF!</definedName>
    <definedName name="_________A65537">#REF!</definedName>
    <definedName name="_________ABM10" localSheetId="2">#REF!</definedName>
    <definedName name="_________ABM10">#REF!</definedName>
    <definedName name="_________ABM40" localSheetId="2">#REF!</definedName>
    <definedName name="_________ABM40">#REF!</definedName>
    <definedName name="_________ABM6" localSheetId="2">#REF!</definedName>
    <definedName name="_________ABM6">#REF!</definedName>
    <definedName name="_________ACB10" localSheetId="2">#REF!</definedName>
    <definedName name="_________ACB10">#REF!</definedName>
    <definedName name="_________ACB20" localSheetId="2">#REF!</definedName>
    <definedName name="_________ACB20">#REF!</definedName>
    <definedName name="_________ACR10" localSheetId="2">#REF!</definedName>
    <definedName name="_________ACR10">#REF!</definedName>
    <definedName name="_________ACR20" localSheetId="2">#REF!</definedName>
    <definedName name="_________ACR20">#REF!</definedName>
    <definedName name="_________AGG10">'[24]21-Rate Analysis-1'!$E$22</definedName>
    <definedName name="_________AGG40" localSheetId="2">#REF!</definedName>
    <definedName name="_________AGG40">#REF!</definedName>
    <definedName name="_________AGG6" localSheetId="2">#REF!</definedName>
    <definedName name="_________AGG6">#REF!</definedName>
    <definedName name="_________ARV8040">'[21]ANAL-PUMP HOUSE'!$I$55</definedName>
    <definedName name="_________ash1" localSheetId="2">[22]ANAL!#REF!</definedName>
    <definedName name="_________ash1">[22]ANAL!#REF!</definedName>
    <definedName name="_________AWM10" localSheetId="2">#REF!</definedName>
    <definedName name="_________AWM10">#REF!</definedName>
    <definedName name="_________AWM40" localSheetId="2">#REF!</definedName>
    <definedName name="_________AWM40">#REF!</definedName>
    <definedName name="_________AWM6" localSheetId="2">#REF!</definedName>
    <definedName name="_________AWM6">#REF!</definedName>
    <definedName name="_________b111121" localSheetId="2">#REF!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2">[20]PROCTOR!#REF!</definedName>
    <definedName name="_________CAN458">[20]PROCTOR!#REF!</definedName>
    <definedName name="_________CAN486" localSheetId="2">[20]PROCTOR!#REF!</definedName>
    <definedName name="_________CAN486">[20]PROCTOR!#REF!</definedName>
    <definedName name="_________CAN487" localSheetId="2">[20]PROCTOR!#REF!</definedName>
    <definedName name="_________CAN487">[20]PROCTOR!#REF!</definedName>
    <definedName name="_________CAN488" localSheetId="2">[20]PROCTOR!#REF!</definedName>
    <definedName name="_________CAN488">[20]PROCTOR!#REF!</definedName>
    <definedName name="_________CAN489" localSheetId="2">[20]PROCTOR!#REF!</definedName>
    <definedName name="_________CAN489">[20]PROCTOR!#REF!</definedName>
    <definedName name="_________CAN490" localSheetId="2">[20]PROCTOR!#REF!</definedName>
    <definedName name="_________CAN490">[20]PROCTOR!#REF!</definedName>
    <definedName name="_________CAN491" localSheetId="2">[20]PROCTOR!#REF!</definedName>
    <definedName name="_________CAN491">[20]PROCTOR!#REF!</definedName>
    <definedName name="_________CAN492" localSheetId="2">[20]PROCTOR!#REF!</definedName>
    <definedName name="_________CAN492">[20]PROCTOR!#REF!</definedName>
    <definedName name="_________CAN493" localSheetId="2">[20]PROCTOR!#REF!</definedName>
    <definedName name="_________CAN493">[20]PROCTOR!#REF!</definedName>
    <definedName name="_________CAN494" localSheetId="2">[20]PROCTOR!#REF!</definedName>
    <definedName name="_________CAN494">[20]PROCTOR!#REF!</definedName>
    <definedName name="_________CAN495" localSheetId="2">[20]PROCTOR!#REF!</definedName>
    <definedName name="_________CAN495">[20]PROCTOR!#REF!</definedName>
    <definedName name="_________CAN496" localSheetId="2">[20]PROCTOR!#REF!</definedName>
    <definedName name="_________CAN496">[20]PROCTOR!#REF!</definedName>
    <definedName name="_________CAN497" localSheetId="2">[20]PROCTOR!#REF!</definedName>
    <definedName name="_________CAN497">[20]PROCTOR!#REF!</definedName>
    <definedName name="_________CAN498" localSheetId="2">[20]PROCTOR!#REF!</definedName>
    <definedName name="_________CAN498">[20]PROCTOR!#REF!</definedName>
    <definedName name="_________CAN499" localSheetId="2">[20]PROCTOR!#REF!</definedName>
    <definedName name="_________CAN499">[20]PROCTOR!#REF!</definedName>
    <definedName name="_________CAN500" localSheetId="2">[20]PROCTOR!#REF!</definedName>
    <definedName name="_________CAN500">[20]PROCTOR!#REF!</definedName>
    <definedName name="_________CDG100" localSheetId="2">#REF!</definedName>
    <definedName name="_________CDG100">#REF!</definedName>
    <definedName name="_________CDG250" localSheetId="2">#REF!</definedName>
    <definedName name="_________CDG250">#REF!</definedName>
    <definedName name="_________CDG50" localSheetId="2">#REF!</definedName>
    <definedName name="_________CDG50">#REF!</definedName>
    <definedName name="_________CDG500" localSheetId="2">#REF!</definedName>
    <definedName name="_________CDG500">#REF!</definedName>
    <definedName name="_________CEM53" localSheetId="2">#REF!</definedName>
    <definedName name="_________CEM53">#REF!</definedName>
    <definedName name="_________CRN3" localSheetId="2">#REF!</definedName>
    <definedName name="_________CRN3">#REF!</definedName>
    <definedName name="_________CRN35" localSheetId="2">#REF!</definedName>
    <definedName name="_________CRN35">#REF!</definedName>
    <definedName name="_________CRN80" localSheetId="2">#REF!</definedName>
    <definedName name="_________CRN80">#REF!</definedName>
    <definedName name="_________dec05" localSheetId="3" hidden="1">{"'Sheet1'!$A$4386:$N$4591"}</definedName>
    <definedName name="_________dec05" localSheetId="0" hidden="1">{"'Sheet1'!$A$4386:$N$4591"}</definedName>
    <definedName name="_________dec05" localSheetId="4" hidden="1">{"'Sheet1'!$A$4386:$N$4591"}</definedName>
    <definedName name="_________dec05" localSheetId="2" hidden="1">{"'Sheet1'!$A$4386:$N$4591"}</definedName>
    <definedName name="_________dec05" hidden="1">{"'Sheet1'!$A$4386:$N$4591"}</definedName>
    <definedName name="_________DOZ50" localSheetId="2">#REF!</definedName>
    <definedName name="_________DOZ50">#REF!</definedName>
    <definedName name="_________DOZ80" localSheetId="2">#REF!</definedName>
    <definedName name="_________DOZ80">#REF!</definedName>
    <definedName name="_________ExV200" localSheetId="2">#REF!</definedName>
    <definedName name="_________ExV200">#REF!</definedName>
    <definedName name="_________GEN100" localSheetId="2">#REF!</definedName>
    <definedName name="_________GEN100">#REF!</definedName>
    <definedName name="_________GEN250" localSheetId="2">#REF!</definedName>
    <definedName name="_________GEN250">#REF!</definedName>
    <definedName name="_________GEN325" localSheetId="2">#REF!</definedName>
    <definedName name="_________GEN325">#REF!</definedName>
    <definedName name="_________GEN380" localSheetId="2">#REF!</definedName>
    <definedName name="_________GEN380">#REF!</definedName>
    <definedName name="_________GSB1" localSheetId="2">#REF!</definedName>
    <definedName name="_________GSB1">#REF!</definedName>
    <definedName name="_________GSB2" localSheetId="2">#REF!</definedName>
    <definedName name="_________GSB2">#REF!</definedName>
    <definedName name="_________GSB3" localSheetId="2">#REF!</definedName>
    <definedName name="_________GSB3">#REF!</definedName>
    <definedName name="_________HMP1" localSheetId="2">#REF!</definedName>
    <definedName name="_________HMP1">#REF!</definedName>
    <definedName name="_________HMP2" localSheetId="2">#REF!</definedName>
    <definedName name="_________HMP2">#REF!</definedName>
    <definedName name="_________HMP3" localSheetId="2">#REF!</definedName>
    <definedName name="_________HMP3">#REF!</definedName>
    <definedName name="_________HMP4" localSheetId="2">#REF!</definedName>
    <definedName name="_________HMP4">#REF!</definedName>
    <definedName name="_________HRC1">'[21]Pipe trench'!$V$23</definedName>
    <definedName name="_________HRC2">'[21]Pipe trench'!$V$24</definedName>
    <definedName name="_________HSE1">'[21]Pipe trench'!$V$11</definedName>
    <definedName name="_________Ki1" localSheetId="2">#REF!</definedName>
    <definedName name="_________Ki1">#REF!</definedName>
    <definedName name="_________Ki2" localSheetId="2">#REF!</definedName>
    <definedName name="_________Ki2">#REF!</definedName>
    <definedName name="_________lb1" localSheetId="2">#REF!</definedName>
    <definedName name="_________lb1">#REF!</definedName>
    <definedName name="_________lb2" localSheetId="2">#REF!</definedName>
    <definedName name="_________lb2">#REF!</definedName>
    <definedName name="_________mac2">200</definedName>
    <definedName name="_________MAN1" localSheetId="2">#REF!</definedName>
    <definedName name="_________MAN1">#REF!</definedName>
    <definedName name="_________MIX10" localSheetId="2">#REF!</definedName>
    <definedName name="_________MIX10">#REF!</definedName>
    <definedName name="_________MIX15" localSheetId="2">#REF!</definedName>
    <definedName name="_________MIX15">#REF!</definedName>
    <definedName name="_________MIX15150" localSheetId="2">'[5]Mix Design'!#REF!</definedName>
    <definedName name="_________MIX15150">'[5]Mix Design'!#REF!</definedName>
    <definedName name="_________MIX1540">'[5]Mix Design'!$P$11</definedName>
    <definedName name="_________MIX1580" localSheetId="2">'[5]Mix Design'!#REF!</definedName>
    <definedName name="_________MIX1580">'[5]Mix Design'!#REF!</definedName>
    <definedName name="_________MIX2">'[6]Mix Design'!$P$12</definedName>
    <definedName name="_________MIX20" localSheetId="2">#REF!</definedName>
    <definedName name="_________MIX20">#REF!</definedName>
    <definedName name="_________MIX2020">'[5]Mix Design'!$P$12</definedName>
    <definedName name="_________MIX2040">'[5]Mix Design'!$P$13</definedName>
    <definedName name="_________MIX25" localSheetId="2">#REF!</definedName>
    <definedName name="_________MIX25">#REF!</definedName>
    <definedName name="_________MIX2540">'[5]Mix Design'!$P$15</definedName>
    <definedName name="_________Mix255">'[7]Mix Design'!$P$13</definedName>
    <definedName name="_________MIX30" localSheetId="2">#REF!</definedName>
    <definedName name="_________MIX30">#REF!</definedName>
    <definedName name="_________MIX35" localSheetId="2">#REF!</definedName>
    <definedName name="_________MIX35">#REF!</definedName>
    <definedName name="_________MIX40" localSheetId="2">#REF!</definedName>
    <definedName name="_________MIX40">#REF!</definedName>
    <definedName name="_________MIX45" localSheetId="2">'[5]Mix Design'!#REF!</definedName>
    <definedName name="_________MIX45">'[5]Mix Design'!#REF!</definedName>
    <definedName name="_________mm1" localSheetId="2">#REF!</definedName>
    <definedName name="_________mm1">#REF!</definedName>
    <definedName name="_________mm2" localSheetId="2">#REF!</definedName>
    <definedName name="_________mm2">#REF!</definedName>
    <definedName name="_________mm3" localSheetId="2">#REF!</definedName>
    <definedName name="_________mm3">#REF!</definedName>
    <definedName name="_________MUR5" localSheetId="2">#REF!</definedName>
    <definedName name="_________MUR5">#REF!</definedName>
    <definedName name="_________MUR8" localSheetId="2">#REF!</definedName>
    <definedName name="_________MUR8">#REF!</definedName>
    <definedName name="_________OPC43" localSheetId="2">#REF!</definedName>
    <definedName name="_________OPC43">#REF!</definedName>
    <definedName name="_________ORC1">'[21]Pipe trench'!$V$17</definedName>
    <definedName name="_________ORC2">'[21]Pipe trench'!$V$18</definedName>
    <definedName name="_________OSE1">'[21]Pipe trench'!$V$8</definedName>
    <definedName name="_________PB1" localSheetId="2">#REF!</definedName>
    <definedName name="_________PB1">#REF!</definedName>
    <definedName name="_________sh1">90</definedName>
    <definedName name="_________sh2">120</definedName>
    <definedName name="_________sh3">150</definedName>
    <definedName name="_________sh4">180</definedName>
    <definedName name="_________SH5" localSheetId="2">#REF!</definedName>
    <definedName name="_________SH5">#REF!</definedName>
    <definedName name="_________SLV10025" localSheetId="2">'[25]ANAL-PIPE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2">#REF!</definedName>
    <definedName name="_________tab1">#REF!</definedName>
    <definedName name="_________tab2" localSheetId="2">#REF!</definedName>
    <definedName name="_________tab2">#REF!</definedName>
    <definedName name="_________TB2" localSheetId="2">#REF!</definedName>
    <definedName name="_________TB2">#REF!</definedName>
    <definedName name="_________TIP1" localSheetId="2">#REF!</definedName>
    <definedName name="_________TIP1">#REF!</definedName>
    <definedName name="_________TIP2" localSheetId="2">#REF!</definedName>
    <definedName name="_________TIP2">#REF!</definedName>
    <definedName name="_________TIP3" localSheetId="2">#REF!</definedName>
    <definedName name="_________TIP3">#REF!</definedName>
    <definedName name="________A65537" localSheetId="2">#REF!</definedName>
    <definedName name="________A65537">#REF!</definedName>
    <definedName name="________ABM10" localSheetId="2">#REF!</definedName>
    <definedName name="________ABM10">#REF!</definedName>
    <definedName name="________ABM40" localSheetId="2">#REF!</definedName>
    <definedName name="________ABM40">#REF!</definedName>
    <definedName name="________ABM6" localSheetId="2">#REF!</definedName>
    <definedName name="________ABM6">#REF!</definedName>
    <definedName name="________ACB10" localSheetId="2">#REF!</definedName>
    <definedName name="________ACB10">#REF!</definedName>
    <definedName name="________ACB20" localSheetId="2">#REF!</definedName>
    <definedName name="________ACB20">#REF!</definedName>
    <definedName name="________ACR10" localSheetId="2">#REF!</definedName>
    <definedName name="________ACR10">#REF!</definedName>
    <definedName name="________ACR20" localSheetId="2">#REF!</definedName>
    <definedName name="________ACR20">#REF!</definedName>
    <definedName name="________AGG10">'[24]21-Rate Analysis-1'!$E$22</definedName>
    <definedName name="________AGG40" localSheetId="2">#REF!</definedName>
    <definedName name="________AGG40">#REF!</definedName>
    <definedName name="________AGG6" localSheetId="2">#REF!</definedName>
    <definedName name="________AGG6">#REF!</definedName>
    <definedName name="________ARV8040">'[21]ANAL-PUMP HOUSE'!$I$55</definedName>
    <definedName name="________ash1" localSheetId="2">[22]ANAL!#REF!</definedName>
    <definedName name="________ash1">[22]ANAL!#REF!</definedName>
    <definedName name="________AWM10" localSheetId="2">#REF!</definedName>
    <definedName name="________AWM10">#REF!</definedName>
    <definedName name="________AWM40" localSheetId="2">#REF!</definedName>
    <definedName name="________AWM40">#REF!</definedName>
    <definedName name="________AWM6" localSheetId="2">#REF!</definedName>
    <definedName name="________AWM6">#REF!</definedName>
    <definedName name="________b111121" localSheetId="2">#REF!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2">[15]PROCTOR!#REF!</definedName>
    <definedName name="________CAN458">[15]PROCTOR!#REF!</definedName>
    <definedName name="________CAN486" localSheetId="2">[15]PROCTOR!#REF!</definedName>
    <definedName name="________CAN486">[15]PROCTOR!#REF!</definedName>
    <definedName name="________CAN487" localSheetId="2">[15]PROCTOR!#REF!</definedName>
    <definedName name="________CAN487">[15]PROCTOR!#REF!</definedName>
    <definedName name="________CAN488" localSheetId="2">[15]PROCTOR!#REF!</definedName>
    <definedName name="________CAN488">[15]PROCTOR!#REF!</definedName>
    <definedName name="________CAN489" localSheetId="2">[15]PROCTOR!#REF!</definedName>
    <definedName name="________CAN489">[15]PROCTOR!#REF!</definedName>
    <definedName name="________CAN490" localSheetId="2">[15]PROCTOR!#REF!</definedName>
    <definedName name="________CAN490">[15]PROCTOR!#REF!</definedName>
    <definedName name="________CAN491" localSheetId="2">[15]PROCTOR!#REF!</definedName>
    <definedName name="________CAN491">[15]PROCTOR!#REF!</definedName>
    <definedName name="________CAN492" localSheetId="2">[15]PROCTOR!#REF!</definedName>
    <definedName name="________CAN492">[15]PROCTOR!#REF!</definedName>
    <definedName name="________CAN493" localSheetId="2">[15]PROCTOR!#REF!</definedName>
    <definedName name="________CAN493">[15]PROCTOR!#REF!</definedName>
    <definedName name="________CAN494" localSheetId="2">[15]PROCTOR!#REF!</definedName>
    <definedName name="________CAN494">[15]PROCTOR!#REF!</definedName>
    <definedName name="________CAN495" localSheetId="2">[15]PROCTOR!#REF!</definedName>
    <definedName name="________CAN495">[15]PROCTOR!#REF!</definedName>
    <definedName name="________CAN496" localSheetId="2">[15]PROCTOR!#REF!</definedName>
    <definedName name="________CAN496">[15]PROCTOR!#REF!</definedName>
    <definedName name="________CAN497" localSheetId="2">[15]PROCTOR!#REF!</definedName>
    <definedName name="________CAN497">[15]PROCTOR!#REF!</definedName>
    <definedName name="________CAN498" localSheetId="2">[15]PROCTOR!#REF!</definedName>
    <definedName name="________CAN498">[15]PROCTOR!#REF!</definedName>
    <definedName name="________CAN499" localSheetId="2">[15]PROCTOR!#REF!</definedName>
    <definedName name="________CAN499">[15]PROCTOR!#REF!</definedName>
    <definedName name="________CAN500" localSheetId="2">[15]PROCTOR!#REF!</definedName>
    <definedName name="________CAN500">[15]PROCTOR!#REF!</definedName>
    <definedName name="________CDG100" localSheetId="2">#REF!</definedName>
    <definedName name="________CDG100">#REF!</definedName>
    <definedName name="________CDG250" localSheetId="2">#REF!</definedName>
    <definedName name="________CDG250">#REF!</definedName>
    <definedName name="________CDG50" localSheetId="2">#REF!</definedName>
    <definedName name="________CDG50">#REF!</definedName>
    <definedName name="________CDG500" localSheetId="2">#REF!</definedName>
    <definedName name="________CDG500">#REF!</definedName>
    <definedName name="________CEM53" localSheetId="2">#REF!</definedName>
    <definedName name="________CEM53">#REF!</definedName>
    <definedName name="________CRN3" localSheetId="2">#REF!</definedName>
    <definedName name="________CRN3">#REF!</definedName>
    <definedName name="________CRN35" localSheetId="2">#REF!</definedName>
    <definedName name="________CRN35">#REF!</definedName>
    <definedName name="________CRN80" localSheetId="2">#REF!</definedName>
    <definedName name="________CRN80">#REF!</definedName>
    <definedName name="________dec05" localSheetId="3" hidden="1">{"'Sheet1'!$A$4386:$N$4591"}</definedName>
    <definedName name="________dec05" localSheetId="0" hidden="1">{"'Sheet1'!$A$4386:$N$4591"}</definedName>
    <definedName name="________dec05" localSheetId="4" hidden="1">{"'Sheet1'!$A$4386:$N$4591"}</definedName>
    <definedName name="________dec05" localSheetId="2" hidden="1">{"'Sheet1'!$A$4386:$N$4591"}</definedName>
    <definedName name="________dec05" hidden="1">{"'Sheet1'!$A$4386:$N$4591"}</definedName>
    <definedName name="________DOZ50" localSheetId="2">#REF!</definedName>
    <definedName name="________DOZ50">#REF!</definedName>
    <definedName name="________DOZ80" localSheetId="2">#REF!</definedName>
    <definedName name="________DOZ80">#REF!</definedName>
    <definedName name="________ExV200" localSheetId="2">#REF!</definedName>
    <definedName name="________ExV200">#REF!</definedName>
    <definedName name="________GEN100" localSheetId="2">#REF!</definedName>
    <definedName name="________GEN100">#REF!</definedName>
    <definedName name="________GEN250" localSheetId="2">#REF!</definedName>
    <definedName name="________GEN250">#REF!</definedName>
    <definedName name="________GEN325" localSheetId="2">#REF!</definedName>
    <definedName name="________GEN325">#REF!</definedName>
    <definedName name="________GEN380" localSheetId="2">#REF!</definedName>
    <definedName name="________GEN380">#REF!</definedName>
    <definedName name="________GSB1" localSheetId="2">#REF!</definedName>
    <definedName name="________GSB1">#REF!</definedName>
    <definedName name="________GSB2" localSheetId="2">#REF!</definedName>
    <definedName name="________GSB2">#REF!</definedName>
    <definedName name="________GSB3" localSheetId="2">#REF!</definedName>
    <definedName name="________GSB3">#REF!</definedName>
    <definedName name="________HMP1" localSheetId="2">#REF!</definedName>
    <definedName name="________HMP1">#REF!</definedName>
    <definedName name="________HMP2" localSheetId="2">#REF!</definedName>
    <definedName name="________HMP2">#REF!</definedName>
    <definedName name="________HMP3" localSheetId="2">#REF!</definedName>
    <definedName name="________HMP3">#REF!</definedName>
    <definedName name="________HMP4" localSheetId="2">#REF!</definedName>
    <definedName name="________HMP4">#REF!</definedName>
    <definedName name="________HRC1">'[21]Pipe trench'!$V$23</definedName>
    <definedName name="________HRC2">'[21]Pipe trench'!$V$24</definedName>
    <definedName name="________HSE1">'[21]Pipe trench'!$V$11</definedName>
    <definedName name="________Ki1" localSheetId="2">#REF!</definedName>
    <definedName name="________Ki1">#REF!</definedName>
    <definedName name="________Ki2" localSheetId="2">#REF!</definedName>
    <definedName name="________Ki2">#REF!</definedName>
    <definedName name="________lb1" localSheetId="2">#REF!</definedName>
    <definedName name="________lb1">#REF!</definedName>
    <definedName name="________lb2" localSheetId="2">#REF!</definedName>
    <definedName name="________lb2">#REF!</definedName>
    <definedName name="________mac2">200</definedName>
    <definedName name="________MAN1" localSheetId="2">#REF!</definedName>
    <definedName name="________MAN1">#REF!</definedName>
    <definedName name="________MIX10" localSheetId="2">#REF!</definedName>
    <definedName name="________MIX10">#REF!</definedName>
    <definedName name="________MIX15" localSheetId="2">#REF!</definedName>
    <definedName name="________MIX15">#REF!</definedName>
    <definedName name="________MIX15150" localSheetId="2">'[5]Mix Design'!#REF!</definedName>
    <definedName name="________MIX15150">'[5]Mix Design'!#REF!</definedName>
    <definedName name="________MIX1540">'[5]Mix Design'!$P$11</definedName>
    <definedName name="________MIX1580" localSheetId="2">'[5]Mix Design'!#REF!</definedName>
    <definedName name="________MIX1580">'[5]Mix Design'!#REF!</definedName>
    <definedName name="________MIX2">'[6]Mix Design'!$P$12</definedName>
    <definedName name="________MIX20" localSheetId="2">#REF!</definedName>
    <definedName name="________MIX20">#REF!</definedName>
    <definedName name="________MIX2020">'[5]Mix Design'!$P$12</definedName>
    <definedName name="________MIX2040">'[5]Mix Design'!$P$13</definedName>
    <definedName name="________MIX25" localSheetId="2">#REF!</definedName>
    <definedName name="________MIX25">#REF!</definedName>
    <definedName name="________MIX2540">'[5]Mix Design'!$P$15</definedName>
    <definedName name="________Mix255">'[7]Mix Design'!$P$13</definedName>
    <definedName name="________MIX30" localSheetId="2">#REF!</definedName>
    <definedName name="________MIX30">#REF!</definedName>
    <definedName name="________MIX35" localSheetId="2">#REF!</definedName>
    <definedName name="________MIX35">#REF!</definedName>
    <definedName name="________MIX40" localSheetId="2">#REF!</definedName>
    <definedName name="________MIX40">#REF!</definedName>
    <definedName name="________MIX45" localSheetId="2">'[5]Mix Design'!#REF!</definedName>
    <definedName name="________MIX45">'[5]Mix Design'!#REF!</definedName>
    <definedName name="________mm1" localSheetId="2">#REF!</definedName>
    <definedName name="________mm1">#REF!</definedName>
    <definedName name="________mm2" localSheetId="2">#REF!</definedName>
    <definedName name="________mm2">#REF!</definedName>
    <definedName name="________mm3" localSheetId="2">#REF!</definedName>
    <definedName name="________mm3">#REF!</definedName>
    <definedName name="________MUR5" localSheetId="2">#REF!</definedName>
    <definedName name="________MUR5">#REF!</definedName>
    <definedName name="________MUR8" localSheetId="2">#REF!</definedName>
    <definedName name="________MUR8">#REF!</definedName>
    <definedName name="________OPC43" localSheetId="2">#REF!</definedName>
    <definedName name="________OPC43">#REF!</definedName>
    <definedName name="________ORC1">'[21]Pipe trench'!$V$17</definedName>
    <definedName name="________ORC2">'[21]Pipe trench'!$V$18</definedName>
    <definedName name="________OSE1">'[21]Pipe trench'!$V$8</definedName>
    <definedName name="________PB1" localSheetId="2">#REF!</definedName>
    <definedName name="________PB1">#REF!</definedName>
    <definedName name="________sh1">90</definedName>
    <definedName name="________sh2">120</definedName>
    <definedName name="________sh3">150</definedName>
    <definedName name="________sh4">180</definedName>
    <definedName name="________SH5" localSheetId="2">#REF!</definedName>
    <definedName name="________SH5">#REF!</definedName>
    <definedName name="________SLV10025" localSheetId="2">'[26]ANAL-PIPE LINE'!#REF!</definedName>
    <definedName name="________SLV10025">'[26]ANAL-PIPE LINE'!#REF!</definedName>
    <definedName name="________SLV20025">'[21]ANAL-PUMP HOUSE'!$I$58</definedName>
    <definedName name="________SLV80010">'[21]ANAL-PUMP HOUSE'!$I$60</definedName>
    <definedName name="________tab1" localSheetId="2">#REF!</definedName>
    <definedName name="________tab1">#REF!</definedName>
    <definedName name="________tab2" localSheetId="2">#REF!</definedName>
    <definedName name="________tab2">#REF!</definedName>
    <definedName name="________TB2" localSheetId="2">#REF!</definedName>
    <definedName name="________TB2">#REF!</definedName>
    <definedName name="________TIP1" localSheetId="2">#REF!</definedName>
    <definedName name="________TIP1">#REF!</definedName>
    <definedName name="________TIP2" localSheetId="2">#REF!</definedName>
    <definedName name="________TIP2">#REF!</definedName>
    <definedName name="________TIP3" localSheetId="2">#REF!</definedName>
    <definedName name="________TIP3">#REF!</definedName>
    <definedName name="_______A65537" localSheetId="2">#REF!</definedName>
    <definedName name="_______A65537">#REF!</definedName>
    <definedName name="_______ABM10" localSheetId="2">#REF!</definedName>
    <definedName name="_______ABM10">#REF!</definedName>
    <definedName name="_______ABM40" localSheetId="2">#REF!</definedName>
    <definedName name="_______ABM40">#REF!</definedName>
    <definedName name="_______ABM6" localSheetId="2">#REF!</definedName>
    <definedName name="_______ABM6">#REF!</definedName>
    <definedName name="_______ACB10" localSheetId="2">#REF!</definedName>
    <definedName name="_______ACB10">#REF!</definedName>
    <definedName name="_______ACB20" localSheetId="2">#REF!</definedName>
    <definedName name="_______ACB20">#REF!</definedName>
    <definedName name="_______ACR10" localSheetId="2">#REF!</definedName>
    <definedName name="_______ACR10">#REF!</definedName>
    <definedName name="_______ACR20" localSheetId="2">#REF!</definedName>
    <definedName name="_______ACR20">#REF!</definedName>
    <definedName name="_______AGG10">'[24]21-Rate Analysis-1'!$E$22</definedName>
    <definedName name="_______AGG40" localSheetId="2">#REF!</definedName>
    <definedName name="_______AGG40">#REF!</definedName>
    <definedName name="_______AGG6" localSheetId="2">#REF!</definedName>
    <definedName name="_______AGG6">#REF!</definedName>
    <definedName name="_______ash1" localSheetId="2">[14]ANAL!#REF!</definedName>
    <definedName name="_______ash1">[14]ANAL!#REF!</definedName>
    <definedName name="_______AWM10" localSheetId="2">#REF!</definedName>
    <definedName name="_______AWM10">#REF!</definedName>
    <definedName name="_______AWM40" localSheetId="2">#REF!</definedName>
    <definedName name="_______AWM40">#REF!</definedName>
    <definedName name="_______AWM6" localSheetId="2">#REF!</definedName>
    <definedName name="_______AWM6">#REF!</definedName>
    <definedName name="_______b111121" localSheetId="2">#REF!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2">[15]PROCTOR!#REF!</definedName>
    <definedName name="_______CAN458">[15]PROCTOR!#REF!</definedName>
    <definedName name="_______CAN486" localSheetId="2">[15]PROCTOR!#REF!</definedName>
    <definedName name="_______CAN486">[15]PROCTOR!#REF!</definedName>
    <definedName name="_______CAN487" localSheetId="2">[15]PROCTOR!#REF!</definedName>
    <definedName name="_______CAN487">[15]PROCTOR!#REF!</definedName>
    <definedName name="_______CAN488" localSheetId="2">[15]PROCTOR!#REF!</definedName>
    <definedName name="_______CAN488">[15]PROCTOR!#REF!</definedName>
    <definedName name="_______CAN489" localSheetId="2">[15]PROCTOR!#REF!</definedName>
    <definedName name="_______CAN489">[15]PROCTOR!#REF!</definedName>
    <definedName name="_______CAN490" localSheetId="2">[15]PROCTOR!#REF!</definedName>
    <definedName name="_______CAN490">[15]PROCTOR!#REF!</definedName>
    <definedName name="_______CAN491" localSheetId="2">[15]PROCTOR!#REF!</definedName>
    <definedName name="_______CAN491">[15]PROCTOR!#REF!</definedName>
    <definedName name="_______CAN492" localSheetId="2">[15]PROCTOR!#REF!</definedName>
    <definedName name="_______CAN492">[15]PROCTOR!#REF!</definedName>
    <definedName name="_______CAN493" localSheetId="2">[15]PROCTOR!#REF!</definedName>
    <definedName name="_______CAN493">[15]PROCTOR!#REF!</definedName>
    <definedName name="_______CAN494" localSheetId="2">[15]PROCTOR!#REF!</definedName>
    <definedName name="_______CAN494">[15]PROCTOR!#REF!</definedName>
    <definedName name="_______CAN495" localSheetId="2">[15]PROCTOR!#REF!</definedName>
    <definedName name="_______CAN495">[15]PROCTOR!#REF!</definedName>
    <definedName name="_______CAN496" localSheetId="2">[15]PROCTOR!#REF!</definedName>
    <definedName name="_______CAN496">[15]PROCTOR!#REF!</definedName>
    <definedName name="_______CAN497" localSheetId="2">[15]PROCTOR!#REF!</definedName>
    <definedName name="_______CAN497">[15]PROCTOR!#REF!</definedName>
    <definedName name="_______CAN498" localSheetId="2">[15]PROCTOR!#REF!</definedName>
    <definedName name="_______CAN498">[15]PROCTOR!#REF!</definedName>
    <definedName name="_______CAN499" localSheetId="2">[15]PROCTOR!#REF!</definedName>
    <definedName name="_______CAN499">[15]PROCTOR!#REF!</definedName>
    <definedName name="_______CAN500" localSheetId="2">[15]PROCTOR!#REF!</definedName>
    <definedName name="_______CAN500">[15]PROCTOR!#REF!</definedName>
    <definedName name="_______CDG100" localSheetId="2">#REF!</definedName>
    <definedName name="_______CDG100">#REF!</definedName>
    <definedName name="_______CDG250" localSheetId="2">#REF!</definedName>
    <definedName name="_______CDG250">#REF!</definedName>
    <definedName name="_______CDG50" localSheetId="2">#REF!</definedName>
    <definedName name="_______CDG50">#REF!</definedName>
    <definedName name="_______CDG500" localSheetId="2">#REF!</definedName>
    <definedName name="_______CDG500">#REF!</definedName>
    <definedName name="_______CEM53" localSheetId="2">#REF!</definedName>
    <definedName name="_______CEM53">#REF!</definedName>
    <definedName name="_______CRN3" localSheetId="2">#REF!</definedName>
    <definedName name="_______CRN3">#REF!</definedName>
    <definedName name="_______CRN35" localSheetId="2">#REF!</definedName>
    <definedName name="_______CRN35">#REF!</definedName>
    <definedName name="_______CRN80" localSheetId="2">#REF!</definedName>
    <definedName name="_______CRN80">#REF!</definedName>
    <definedName name="_______dec05" localSheetId="3" hidden="1">{"'Sheet1'!$A$4386:$N$4591"}</definedName>
    <definedName name="_______dec05" localSheetId="0" hidden="1">{"'Sheet1'!$A$4386:$N$4591"}</definedName>
    <definedName name="_______dec05" localSheetId="4" hidden="1">{"'Sheet1'!$A$4386:$N$4591"}</definedName>
    <definedName name="_______dec05" localSheetId="2" hidden="1">{"'Sheet1'!$A$4386:$N$4591"}</definedName>
    <definedName name="_______dec05" hidden="1">{"'Sheet1'!$A$4386:$N$4591"}</definedName>
    <definedName name="_______DOZ50" localSheetId="2">#REF!</definedName>
    <definedName name="_______DOZ50">#REF!</definedName>
    <definedName name="_______DOZ80" localSheetId="2">#REF!</definedName>
    <definedName name="_______DOZ80">#REF!</definedName>
    <definedName name="_______EXC20">'[27]21-Rate Analysis '!$E$50</definedName>
    <definedName name="_______ExV200" localSheetId="2">#REF!</definedName>
    <definedName name="_______ExV200">#REF!</definedName>
    <definedName name="_______GEN100" localSheetId="2">#REF!</definedName>
    <definedName name="_______GEN100">#REF!</definedName>
    <definedName name="_______GEN250" localSheetId="2">#REF!</definedName>
    <definedName name="_______GEN250">#REF!</definedName>
    <definedName name="_______GEN325" localSheetId="2">#REF!</definedName>
    <definedName name="_______GEN325">#REF!</definedName>
    <definedName name="_______GEN380" localSheetId="2">#REF!</definedName>
    <definedName name="_______GEN380">#REF!</definedName>
    <definedName name="_______GSB1" localSheetId="2">#REF!</definedName>
    <definedName name="_______GSB1">#REF!</definedName>
    <definedName name="_______GSB2" localSheetId="2">#REF!</definedName>
    <definedName name="_______GSB2">#REF!</definedName>
    <definedName name="_______GSB3" localSheetId="2">#REF!</definedName>
    <definedName name="_______GSB3">#REF!</definedName>
    <definedName name="_______HMP1" localSheetId="2">#REF!</definedName>
    <definedName name="_______HMP1">#REF!</definedName>
    <definedName name="_______HMP2" localSheetId="2">#REF!</definedName>
    <definedName name="_______HMP2">#REF!</definedName>
    <definedName name="_______HMP3" localSheetId="2">#REF!</definedName>
    <definedName name="_______HMP3">#REF!</definedName>
    <definedName name="_______HMP4" localSheetId="2">#REF!</definedName>
    <definedName name="_______HMP4">#REF!</definedName>
    <definedName name="_______Ki1" localSheetId="2">#REF!</definedName>
    <definedName name="_______Ki1">#REF!</definedName>
    <definedName name="_______Ki2" localSheetId="2">#REF!</definedName>
    <definedName name="_______Ki2">#REF!</definedName>
    <definedName name="_______lb1" localSheetId="2">#REF!</definedName>
    <definedName name="_______lb1">#REF!</definedName>
    <definedName name="_______lb2" localSheetId="2">#REF!</definedName>
    <definedName name="_______lb2">#REF!</definedName>
    <definedName name="_______mac2">200</definedName>
    <definedName name="_______MAN1" localSheetId="2">#REF!</definedName>
    <definedName name="_______MAN1">#REF!</definedName>
    <definedName name="_______MIX10" localSheetId="2">#REF!</definedName>
    <definedName name="_______MIX10">#REF!</definedName>
    <definedName name="_______MIX15" localSheetId="2">#REF!</definedName>
    <definedName name="_______MIX15">#REF!</definedName>
    <definedName name="_______MIX15150" localSheetId="2">'[5]Mix Design'!#REF!</definedName>
    <definedName name="_______MIX15150">'[5]Mix Design'!#REF!</definedName>
    <definedName name="_______MIX1540">'[5]Mix Design'!$P$11</definedName>
    <definedName name="_______MIX1580" localSheetId="2">'[5]Mix Design'!#REF!</definedName>
    <definedName name="_______MIX1580">'[5]Mix Design'!#REF!</definedName>
    <definedName name="_______MIX2">'[6]Mix Design'!$P$12</definedName>
    <definedName name="_______MIX20" localSheetId="2">#REF!</definedName>
    <definedName name="_______MIX20">#REF!</definedName>
    <definedName name="_______MIX2020">'[5]Mix Design'!$P$12</definedName>
    <definedName name="_______MIX2040">'[5]Mix Design'!$P$13</definedName>
    <definedName name="_______MIX25" localSheetId="2">#REF!</definedName>
    <definedName name="_______MIX25">#REF!</definedName>
    <definedName name="_______MIX2540">'[5]Mix Design'!$P$15</definedName>
    <definedName name="_______Mix255">'[7]Mix Design'!$P$13</definedName>
    <definedName name="_______MIX30" localSheetId="2">#REF!</definedName>
    <definedName name="_______MIX30">#REF!</definedName>
    <definedName name="_______MIX35" localSheetId="2">#REF!</definedName>
    <definedName name="_______MIX35">#REF!</definedName>
    <definedName name="_______MIX40" localSheetId="2">#REF!</definedName>
    <definedName name="_______MIX40">#REF!</definedName>
    <definedName name="_______MIX45" localSheetId="2">'[5]Mix Design'!#REF!</definedName>
    <definedName name="_______MIX45">'[5]Mix Design'!#REF!</definedName>
    <definedName name="_______mm1" localSheetId="2">#REF!</definedName>
    <definedName name="_______mm1">#REF!</definedName>
    <definedName name="_______mm2" localSheetId="2">#REF!</definedName>
    <definedName name="_______mm2">#REF!</definedName>
    <definedName name="_______mm3" localSheetId="2">#REF!</definedName>
    <definedName name="_______mm3">#REF!</definedName>
    <definedName name="_______MUR5" localSheetId="2">#REF!</definedName>
    <definedName name="_______MUR5">#REF!</definedName>
    <definedName name="_______MUR8" localSheetId="2">#REF!</definedName>
    <definedName name="_______MUR8">#REF!</definedName>
    <definedName name="_______OPC43" localSheetId="2">#REF!</definedName>
    <definedName name="_______OPC43">#REF!</definedName>
    <definedName name="_______PB1" localSheetId="2">#REF!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2">#REF!</definedName>
    <definedName name="_______SH5">#REF!</definedName>
    <definedName name="_______SLV10025" localSheetId="2">'[26]ANAL-PIPE LINE'!#REF!</definedName>
    <definedName name="_______SLV10025">'[26]ANAL-PIPE LINE'!#REF!</definedName>
    <definedName name="_______SMG1">#N/A</definedName>
    <definedName name="_______SMG2">#N/A</definedName>
    <definedName name="_______tab1" localSheetId="2">#REF!</definedName>
    <definedName name="_______tab1">#REF!</definedName>
    <definedName name="_______tab2" localSheetId="2">#REF!</definedName>
    <definedName name="_______tab2">#REF!</definedName>
    <definedName name="_______TB2" localSheetId="2">#REF!</definedName>
    <definedName name="_______TB2">#REF!</definedName>
    <definedName name="_______TIP1" localSheetId="2">#REF!</definedName>
    <definedName name="_______TIP1">#REF!</definedName>
    <definedName name="_______TIP2" localSheetId="2">#REF!</definedName>
    <definedName name="_______TIP2">#REF!</definedName>
    <definedName name="_______TIP3" localSheetId="2">#REF!</definedName>
    <definedName name="_______TIP3">#REF!</definedName>
    <definedName name="______A65537" localSheetId="2">#REF!</definedName>
    <definedName name="______A65537">#REF!</definedName>
    <definedName name="______ABM10" localSheetId="2">#REF!</definedName>
    <definedName name="______ABM10">#REF!</definedName>
    <definedName name="______ABM40" localSheetId="2">#REF!</definedName>
    <definedName name="______ABM40">#REF!</definedName>
    <definedName name="______ABM6" localSheetId="2">#REF!</definedName>
    <definedName name="______ABM6">#REF!</definedName>
    <definedName name="______ACB10" localSheetId="2">#REF!</definedName>
    <definedName name="______ACB10">#REF!</definedName>
    <definedName name="______ACB20" localSheetId="2">#REF!</definedName>
    <definedName name="______ACB20">#REF!</definedName>
    <definedName name="______ACR10" localSheetId="2">#REF!</definedName>
    <definedName name="______ACR10">#REF!</definedName>
    <definedName name="______ACR20" localSheetId="2">#REF!</definedName>
    <definedName name="______ACR20">#REF!</definedName>
    <definedName name="______AGG10">'[24]21-Rate Analysis-1'!$E$22</definedName>
    <definedName name="______AGG40" localSheetId="2">#REF!</definedName>
    <definedName name="______AGG40">#REF!</definedName>
    <definedName name="______AGG6" localSheetId="2">#REF!</definedName>
    <definedName name="______AGG6">#REF!</definedName>
    <definedName name="______ash1" localSheetId="2">[14]ANAL!#REF!</definedName>
    <definedName name="______ash1">[14]ANAL!#REF!</definedName>
    <definedName name="______AWM10" localSheetId="2">#REF!</definedName>
    <definedName name="______AWM10">#REF!</definedName>
    <definedName name="______AWM40" localSheetId="2">#REF!</definedName>
    <definedName name="______AWM40">#REF!</definedName>
    <definedName name="______AWM6" localSheetId="2">#REF!</definedName>
    <definedName name="______AWM6">#REF!</definedName>
    <definedName name="______b111121" localSheetId="2">#REF!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2">[15]PROCTOR!#REF!</definedName>
    <definedName name="______CAN458">[15]PROCTOR!#REF!</definedName>
    <definedName name="______CAN486" localSheetId="2">[15]PROCTOR!#REF!</definedName>
    <definedName name="______CAN486">[15]PROCTOR!#REF!</definedName>
    <definedName name="______CAN487" localSheetId="2">[15]PROCTOR!#REF!</definedName>
    <definedName name="______CAN487">[15]PROCTOR!#REF!</definedName>
    <definedName name="______CAN488" localSheetId="2">[15]PROCTOR!#REF!</definedName>
    <definedName name="______CAN488">[15]PROCTOR!#REF!</definedName>
    <definedName name="______CAN489" localSheetId="2">[15]PROCTOR!#REF!</definedName>
    <definedName name="______CAN489">[15]PROCTOR!#REF!</definedName>
    <definedName name="______CAN490" localSheetId="2">[15]PROCTOR!#REF!</definedName>
    <definedName name="______CAN490">[15]PROCTOR!#REF!</definedName>
    <definedName name="______CAN491" localSheetId="2">[15]PROCTOR!#REF!</definedName>
    <definedName name="______CAN491">[15]PROCTOR!#REF!</definedName>
    <definedName name="______CAN492" localSheetId="2">[15]PROCTOR!#REF!</definedName>
    <definedName name="______CAN492">[15]PROCTOR!#REF!</definedName>
    <definedName name="______CAN493" localSheetId="2">[15]PROCTOR!#REF!</definedName>
    <definedName name="______CAN493">[15]PROCTOR!#REF!</definedName>
    <definedName name="______CAN494" localSheetId="2">[15]PROCTOR!#REF!</definedName>
    <definedName name="______CAN494">[15]PROCTOR!#REF!</definedName>
    <definedName name="______CAN495" localSheetId="2">[15]PROCTOR!#REF!</definedName>
    <definedName name="______CAN495">[15]PROCTOR!#REF!</definedName>
    <definedName name="______CAN496" localSheetId="2">[15]PROCTOR!#REF!</definedName>
    <definedName name="______CAN496">[15]PROCTOR!#REF!</definedName>
    <definedName name="______CAN497" localSheetId="2">[15]PROCTOR!#REF!</definedName>
    <definedName name="______CAN497">[15]PROCTOR!#REF!</definedName>
    <definedName name="______CAN498" localSheetId="2">[15]PROCTOR!#REF!</definedName>
    <definedName name="______CAN498">[15]PROCTOR!#REF!</definedName>
    <definedName name="______CAN499" localSheetId="2">[15]PROCTOR!#REF!</definedName>
    <definedName name="______CAN499">[15]PROCTOR!#REF!</definedName>
    <definedName name="______CAN500" localSheetId="2">[15]PROCTOR!#REF!</definedName>
    <definedName name="______CAN500">[15]PROCTOR!#REF!</definedName>
    <definedName name="______CDG100" localSheetId="2">#REF!</definedName>
    <definedName name="______CDG100">#REF!</definedName>
    <definedName name="______CDG250" localSheetId="2">#REF!</definedName>
    <definedName name="______CDG250">#REF!</definedName>
    <definedName name="______CDG50" localSheetId="2">#REF!</definedName>
    <definedName name="______CDG50">#REF!</definedName>
    <definedName name="______CDG500" localSheetId="2">#REF!</definedName>
    <definedName name="______CDG500">#REF!</definedName>
    <definedName name="______CEM53" localSheetId="2">#REF!</definedName>
    <definedName name="______CEM53">#REF!</definedName>
    <definedName name="______CRN3" localSheetId="2">#REF!</definedName>
    <definedName name="______CRN3">#REF!</definedName>
    <definedName name="______CRN35" localSheetId="2">#REF!</definedName>
    <definedName name="______CRN35">#REF!</definedName>
    <definedName name="______CRN80" localSheetId="2">#REF!</definedName>
    <definedName name="______CRN80">#REF!</definedName>
    <definedName name="______dec05" localSheetId="3" hidden="1">{"'Sheet1'!$A$4386:$N$4591"}</definedName>
    <definedName name="______dec05" localSheetId="0" hidden="1">{"'Sheet1'!$A$4386:$N$4591"}</definedName>
    <definedName name="______dec05" localSheetId="4" hidden="1">{"'Sheet1'!$A$4386:$N$4591"}</definedName>
    <definedName name="______dec05" localSheetId="2" hidden="1">{"'Sheet1'!$A$4386:$N$4591"}</definedName>
    <definedName name="______dec05" hidden="1">{"'Sheet1'!$A$4386:$N$4591"}</definedName>
    <definedName name="______DOZ50" localSheetId="2">#REF!</definedName>
    <definedName name="______DOZ50">#REF!</definedName>
    <definedName name="______DOZ80" localSheetId="2">#REF!</definedName>
    <definedName name="______DOZ80">#REF!</definedName>
    <definedName name="______EXC10">'[24]21-Rate Analysis-1'!$E$53</definedName>
    <definedName name="______EXC20">'[28]21-Rate Analysis '!$E$50</definedName>
    <definedName name="______EXC7">'[24]21-Rate Analysis-1'!$E$54</definedName>
    <definedName name="______ExV200" localSheetId="2">#REF!</definedName>
    <definedName name="______ExV200">#REF!</definedName>
    <definedName name="______GEN100" localSheetId="2">#REF!</definedName>
    <definedName name="______GEN100">#REF!</definedName>
    <definedName name="______GEN250" localSheetId="2">#REF!</definedName>
    <definedName name="______GEN250">#REF!</definedName>
    <definedName name="______GEN325" localSheetId="2">#REF!</definedName>
    <definedName name="______GEN325">#REF!</definedName>
    <definedName name="______GEN380" localSheetId="2">#REF!</definedName>
    <definedName name="______GEN380">#REF!</definedName>
    <definedName name="______GSB1" localSheetId="2">#REF!</definedName>
    <definedName name="______GSB1">#REF!</definedName>
    <definedName name="______GSB2" localSheetId="2">#REF!</definedName>
    <definedName name="______GSB2">#REF!</definedName>
    <definedName name="______GSB3" localSheetId="2">#REF!</definedName>
    <definedName name="______GSB3">#REF!</definedName>
    <definedName name="______HMP1" localSheetId="2">#REF!</definedName>
    <definedName name="______HMP1">#REF!</definedName>
    <definedName name="______HMP2" localSheetId="2">#REF!</definedName>
    <definedName name="______HMP2">#REF!</definedName>
    <definedName name="______HMP3" localSheetId="2">#REF!</definedName>
    <definedName name="______HMP3">#REF!</definedName>
    <definedName name="______HMP4" localSheetId="2">#REF!</definedName>
    <definedName name="______HMP4">#REF!</definedName>
    <definedName name="______Ki1" localSheetId="2">#REF!</definedName>
    <definedName name="______Ki1">#REF!</definedName>
    <definedName name="______Ki2" localSheetId="2">#REF!</definedName>
    <definedName name="______Ki2">#REF!</definedName>
    <definedName name="______lb1" localSheetId="2">#REF!</definedName>
    <definedName name="______lb1">#REF!</definedName>
    <definedName name="______lb2" localSheetId="2">#REF!</definedName>
    <definedName name="______lb2">#REF!</definedName>
    <definedName name="______mac2">200</definedName>
    <definedName name="______MAN1" localSheetId="2">#REF!</definedName>
    <definedName name="______MAN1">#REF!</definedName>
    <definedName name="______MIX10" localSheetId="2">#REF!</definedName>
    <definedName name="______MIX10">#REF!</definedName>
    <definedName name="______MIX15" localSheetId="2">#REF!</definedName>
    <definedName name="______MIX15">#REF!</definedName>
    <definedName name="______MIX15150" localSheetId="2">'[5]Mix Design'!#REF!</definedName>
    <definedName name="______MIX15150">'[5]Mix Design'!#REF!</definedName>
    <definedName name="______MIX1540">'[5]Mix Design'!$P$11</definedName>
    <definedName name="______MIX1580" localSheetId="2">'[5]Mix Design'!#REF!</definedName>
    <definedName name="______MIX1580">'[5]Mix Design'!#REF!</definedName>
    <definedName name="______MIX2">'[6]Mix Design'!$P$12</definedName>
    <definedName name="______MIX20" localSheetId="2">#REF!</definedName>
    <definedName name="______MIX20">#REF!</definedName>
    <definedName name="______MIX2020">'[5]Mix Design'!$P$12</definedName>
    <definedName name="______MIX2040">'[5]Mix Design'!$P$13</definedName>
    <definedName name="______MIX25" localSheetId="2">#REF!</definedName>
    <definedName name="______MIX25">#REF!</definedName>
    <definedName name="______MIX2540">'[5]Mix Design'!$P$15</definedName>
    <definedName name="______Mix255">'[7]Mix Design'!$P$13</definedName>
    <definedName name="______MIX30" localSheetId="2">#REF!</definedName>
    <definedName name="______MIX30">#REF!</definedName>
    <definedName name="______MIX35" localSheetId="2">#REF!</definedName>
    <definedName name="______MIX35">#REF!</definedName>
    <definedName name="______MIX40" localSheetId="2">#REF!</definedName>
    <definedName name="______MIX40">#REF!</definedName>
    <definedName name="______MIX45" localSheetId="2">'[5]Mix Design'!#REF!</definedName>
    <definedName name="______MIX45">'[5]Mix Design'!#REF!</definedName>
    <definedName name="______mm1" localSheetId="2">#REF!</definedName>
    <definedName name="______mm1">#REF!</definedName>
    <definedName name="______mm2" localSheetId="2">#REF!</definedName>
    <definedName name="______mm2">#REF!</definedName>
    <definedName name="______mm3" localSheetId="2">#REF!</definedName>
    <definedName name="______mm3">#REF!</definedName>
    <definedName name="______MUR5" localSheetId="2">#REF!</definedName>
    <definedName name="______MUR5">#REF!</definedName>
    <definedName name="______MUR8" localSheetId="2">#REF!</definedName>
    <definedName name="______MUR8">#REF!</definedName>
    <definedName name="______OPC43" localSheetId="2">#REF!</definedName>
    <definedName name="______OPC43">#REF!</definedName>
    <definedName name="______PB1" localSheetId="2">#REF!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2">#REF!</definedName>
    <definedName name="______SH5">#REF!</definedName>
    <definedName name="______SLV10025" localSheetId="2">'[29]ANAL-PIPE LINE'!#REF!</definedName>
    <definedName name="______SLV10025">'[29]ANAL-PIPE LINE'!#REF!</definedName>
    <definedName name="______tab1" localSheetId="2">#REF!</definedName>
    <definedName name="______tab1">#REF!</definedName>
    <definedName name="______tab2" localSheetId="2">#REF!</definedName>
    <definedName name="______tab2">#REF!</definedName>
    <definedName name="______TB2" localSheetId="2">#REF!</definedName>
    <definedName name="______TB2">#REF!</definedName>
    <definedName name="______TIP1" localSheetId="2">#REF!</definedName>
    <definedName name="______TIP1">#REF!</definedName>
    <definedName name="______TIP2" localSheetId="2">#REF!</definedName>
    <definedName name="______TIP2">#REF!</definedName>
    <definedName name="______TIP3" localSheetId="2">#REF!</definedName>
    <definedName name="______TIP3">#REF!</definedName>
    <definedName name="_____A65537" localSheetId="2">#REF!</definedName>
    <definedName name="_____A65537">#REF!</definedName>
    <definedName name="_____ABM10" localSheetId="2">#REF!</definedName>
    <definedName name="_____ABM10">#REF!</definedName>
    <definedName name="_____ABM40" localSheetId="2">#REF!</definedName>
    <definedName name="_____ABM40">#REF!</definedName>
    <definedName name="_____ABM6" localSheetId="2">#REF!</definedName>
    <definedName name="_____ABM6">#REF!</definedName>
    <definedName name="_____ACB10" localSheetId="2">#REF!</definedName>
    <definedName name="_____ACB10">#REF!</definedName>
    <definedName name="_____ACB20" localSheetId="2">#REF!</definedName>
    <definedName name="_____ACB20">#REF!</definedName>
    <definedName name="_____ACR10" localSheetId="2">#REF!</definedName>
    <definedName name="_____ACR10">#REF!</definedName>
    <definedName name="_____ACR20" localSheetId="2">#REF!</definedName>
    <definedName name="_____ACR20">#REF!</definedName>
    <definedName name="_____AGG10" localSheetId="2">#REF!</definedName>
    <definedName name="_____AGG10">#REF!</definedName>
    <definedName name="_____AGG40" localSheetId="2">#REF!</definedName>
    <definedName name="_____AGG40">#REF!</definedName>
    <definedName name="_____AGG6" localSheetId="2">#REF!</definedName>
    <definedName name="_____AGG6">#REF!</definedName>
    <definedName name="_____ash1" localSheetId="2">[14]ANAL!#REF!</definedName>
    <definedName name="_____ash1">[14]ANAL!#REF!</definedName>
    <definedName name="_____AWM10" localSheetId="2">#REF!</definedName>
    <definedName name="_____AWM10">#REF!</definedName>
    <definedName name="_____AWM40" localSheetId="2">#REF!</definedName>
    <definedName name="_____AWM40">#REF!</definedName>
    <definedName name="_____AWM6" localSheetId="2">#REF!</definedName>
    <definedName name="_____AWM6">#REF!</definedName>
    <definedName name="_____b111121" localSheetId="2">#REF!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2">[15]PROCTOR!#REF!</definedName>
    <definedName name="_____CAN458">[15]PROCTOR!#REF!</definedName>
    <definedName name="_____CAN486" localSheetId="2">[15]PROCTOR!#REF!</definedName>
    <definedName name="_____CAN486">[15]PROCTOR!#REF!</definedName>
    <definedName name="_____CAN487" localSheetId="2">[15]PROCTOR!#REF!</definedName>
    <definedName name="_____CAN487">[15]PROCTOR!#REF!</definedName>
    <definedName name="_____CAN488" localSheetId="2">[15]PROCTOR!#REF!</definedName>
    <definedName name="_____CAN488">[15]PROCTOR!#REF!</definedName>
    <definedName name="_____CAN489" localSheetId="2">[15]PROCTOR!#REF!</definedName>
    <definedName name="_____CAN489">[15]PROCTOR!#REF!</definedName>
    <definedName name="_____CAN490" localSheetId="2">[15]PROCTOR!#REF!</definedName>
    <definedName name="_____CAN490">[15]PROCTOR!#REF!</definedName>
    <definedName name="_____CAN491" localSheetId="2">[15]PROCTOR!#REF!</definedName>
    <definedName name="_____CAN491">[15]PROCTOR!#REF!</definedName>
    <definedName name="_____CAN492" localSheetId="2">[15]PROCTOR!#REF!</definedName>
    <definedName name="_____CAN492">[15]PROCTOR!#REF!</definedName>
    <definedName name="_____CAN493" localSheetId="2">[15]PROCTOR!#REF!</definedName>
    <definedName name="_____CAN493">[15]PROCTOR!#REF!</definedName>
    <definedName name="_____CAN494" localSheetId="2">[15]PROCTOR!#REF!</definedName>
    <definedName name="_____CAN494">[15]PROCTOR!#REF!</definedName>
    <definedName name="_____CAN495" localSheetId="2">[15]PROCTOR!#REF!</definedName>
    <definedName name="_____CAN495">[15]PROCTOR!#REF!</definedName>
    <definedName name="_____CAN496" localSheetId="2">[15]PROCTOR!#REF!</definedName>
    <definedName name="_____CAN496">[15]PROCTOR!#REF!</definedName>
    <definedName name="_____CAN497" localSheetId="2">[15]PROCTOR!#REF!</definedName>
    <definedName name="_____CAN497">[15]PROCTOR!#REF!</definedName>
    <definedName name="_____CAN498" localSheetId="2">[15]PROCTOR!#REF!</definedName>
    <definedName name="_____CAN498">[15]PROCTOR!#REF!</definedName>
    <definedName name="_____CAN499" localSheetId="2">[15]PROCTOR!#REF!</definedName>
    <definedName name="_____CAN499">[15]PROCTOR!#REF!</definedName>
    <definedName name="_____CAN500" localSheetId="2">[15]PROCTOR!#REF!</definedName>
    <definedName name="_____CAN500">[15]PROCTOR!#REF!</definedName>
    <definedName name="_____CDG100" localSheetId="2">#REF!</definedName>
    <definedName name="_____CDG100">#REF!</definedName>
    <definedName name="_____CDG250" localSheetId="2">#REF!</definedName>
    <definedName name="_____CDG250">#REF!</definedName>
    <definedName name="_____CDG50" localSheetId="2">#REF!</definedName>
    <definedName name="_____CDG50">#REF!</definedName>
    <definedName name="_____CDG500" localSheetId="2">#REF!</definedName>
    <definedName name="_____CDG500">#REF!</definedName>
    <definedName name="_____CEM53" localSheetId="2">#REF!</definedName>
    <definedName name="_____CEM53">#REF!</definedName>
    <definedName name="_____CRN3" localSheetId="2">#REF!</definedName>
    <definedName name="_____CRN3">#REF!</definedName>
    <definedName name="_____CRN35" localSheetId="2">#REF!</definedName>
    <definedName name="_____CRN35">#REF!</definedName>
    <definedName name="_____CRN80" localSheetId="2">#REF!</definedName>
    <definedName name="_____CRN80">#REF!</definedName>
    <definedName name="_____dec05" localSheetId="3" hidden="1">{"'Sheet1'!$A$4386:$N$4591"}</definedName>
    <definedName name="_____dec05" localSheetId="0" hidden="1">{"'Sheet1'!$A$4386:$N$4591"}</definedName>
    <definedName name="_____dec05" localSheetId="4" hidden="1">{"'Sheet1'!$A$4386:$N$4591"}</definedName>
    <definedName name="_____dec05" localSheetId="2" hidden="1">{"'Sheet1'!$A$4386:$N$4591"}</definedName>
    <definedName name="_____dec05" hidden="1">{"'Sheet1'!$A$4386:$N$4591"}</definedName>
    <definedName name="_____DOZ50" localSheetId="2">#REF!</definedName>
    <definedName name="_____DOZ50">#REF!</definedName>
    <definedName name="_____DOZ80" localSheetId="2">#REF!</definedName>
    <definedName name="_____DOZ80">#REF!</definedName>
    <definedName name="_____EXC10">'[24]21-Rate Analysis-1'!$E$53</definedName>
    <definedName name="_____EXC20">'[28]21-Rate Analysis '!$E$50</definedName>
    <definedName name="_____EXC7">'[24]21-Rate Analysis-1'!$E$54</definedName>
    <definedName name="_____ExV200" localSheetId="2">#REF!</definedName>
    <definedName name="_____ExV200">#REF!</definedName>
    <definedName name="_____GEN100" localSheetId="2">#REF!</definedName>
    <definedName name="_____GEN100">#REF!</definedName>
    <definedName name="_____GEN250" localSheetId="2">#REF!</definedName>
    <definedName name="_____GEN250">#REF!</definedName>
    <definedName name="_____GEN325" localSheetId="2">#REF!</definedName>
    <definedName name="_____GEN325">#REF!</definedName>
    <definedName name="_____GEN380" localSheetId="2">#REF!</definedName>
    <definedName name="_____GEN380">#REF!</definedName>
    <definedName name="_____GSB1" localSheetId="2">#REF!</definedName>
    <definedName name="_____GSB1">#REF!</definedName>
    <definedName name="_____GSB2" localSheetId="2">#REF!</definedName>
    <definedName name="_____GSB2">#REF!</definedName>
    <definedName name="_____GSB3" localSheetId="2">#REF!</definedName>
    <definedName name="_____GSB3">#REF!</definedName>
    <definedName name="_____HMP1" localSheetId="2">#REF!</definedName>
    <definedName name="_____HMP1">#REF!</definedName>
    <definedName name="_____HMP2" localSheetId="2">#REF!</definedName>
    <definedName name="_____HMP2">#REF!</definedName>
    <definedName name="_____HMP3" localSheetId="2">#REF!</definedName>
    <definedName name="_____HMP3">#REF!</definedName>
    <definedName name="_____HMP4" localSheetId="2">#REF!</definedName>
    <definedName name="_____HMP4">#REF!</definedName>
    <definedName name="_____Ki1" localSheetId="2">#REF!</definedName>
    <definedName name="_____Ki1">#REF!</definedName>
    <definedName name="_____Ki2" localSheetId="2">#REF!</definedName>
    <definedName name="_____Ki2">#REF!</definedName>
    <definedName name="_____lb1" localSheetId="2">#REF!</definedName>
    <definedName name="_____lb1">#REF!</definedName>
    <definedName name="_____lb2" localSheetId="2">#REF!</definedName>
    <definedName name="_____lb2">#REF!</definedName>
    <definedName name="_____mac2">200</definedName>
    <definedName name="_____MAN1" localSheetId="2">#REF!</definedName>
    <definedName name="_____MAN1">#REF!</definedName>
    <definedName name="_____MIX10" localSheetId="2">#REF!</definedName>
    <definedName name="_____MIX10">#REF!</definedName>
    <definedName name="_____MIX15" localSheetId="2">#REF!</definedName>
    <definedName name="_____MIX15">#REF!</definedName>
    <definedName name="_____MIX15150" localSheetId="2">'[5]Mix Design'!#REF!</definedName>
    <definedName name="_____MIX15150">'[5]Mix Design'!#REF!</definedName>
    <definedName name="_____MIX1540">'[5]Mix Design'!$P$11</definedName>
    <definedName name="_____MIX1580" localSheetId="2">'[5]Mix Design'!#REF!</definedName>
    <definedName name="_____MIX1580">'[5]Mix Design'!#REF!</definedName>
    <definedName name="_____MIX2">'[6]Mix Design'!$P$12</definedName>
    <definedName name="_____MIX20" localSheetId="2">#REF!</definedName>
    <definedName name="_____MIX20">#REF!</definedName>
    <definedName name="_____MIX2020">'[5]Mix Design'!$P$12</definedName>
    <definedName name="_____MIX2040">'[5]Mix Design'!$P$13</definedName>
    <definedName name="_____MIX25" localSheetId="2">#REF!</definedName>
    <definedName name="_____MIX25">#REF!</definedName>
    <definedName name="_____MIX2540">'[5]Mix Design'!$P$15</definedName>
    <definedName name="_____Mix255">'[7]Mix Design'!$P$13</definedName>
    <definedName name="_____MIX30" localSheetId="2">#REF!</definedName>
    <definedName name="_____MIX30">#REF!</definedName>
    <definedName name="_____MIX35" localSheetId="2">#REF!</definedName>
    <definedName name="_____MIX35">#REF!</definedName>
    <definedName name="_____MIX40" localSheetId="2">#REF!</definedName>
    <definedName name="_____MIX40">#REF!</definedName>
    <definedName name="_____MIX45" localSheetId="2">'[5]Mix Design'!#REF!</definedName>
    <definedName name="_____MIX45">'[5]Mix Design'!#REF!</definedName>
    <definedName name="_____mm1" localSheetId="2">#REF!</definedName>
    <definedName name="_____mm1">#REF!</definedName>
    <definedName name="_____mm2" localSheetId="2">#REF!</definedName>
    <definedName name="_____mm2">#REF!</definedName>
    <definedName name="_____mm3" localSheetId="2">#REF!</definedName>
    <definedName name="_____mm3">#REF!</definedName>
    <definedName name="_____MUR5" localSheetId="2">#REF!</definedName>
    <definedName name="_____MUR5">#REF!</definedName>
    <definedName name="_____MUR8" localSheetId="2">#REF!</definedName>
    <definedName name="_____MUR8">#REF!</definedName>
    <definedName name="_____OPC43" localSheetId="2">#REF!</definedName>
    <definedName name="_____OPC43">#REF!</definedName>
    <definedName name="_____PB1" localSheetId="2">#REF!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2">#REF!</definedName>
    <definedName name="_____SH5">#REF!</definedName>
    <definedName name="_____SMG1">#N/A</definedName>
    <definedName name="_____SMG2">#N/A</definedName>
    <definedName name="_____tab1" localSheetId="2">#REF!</definedName>
    <definedName name="_____tab1">#REF!</definedName>
    <definedName name="_____tab2" localSheetId="2">#REF!</definedName>
    <definedName name="_____tab2">#REF!</definedName>
    <definedName name="_____TB2" localSheetId="2">#REF!</definedName>
    <definedName name="_____TB2">#REF!</definedName>
    <definedName name="_____TIP1" localSheetId="2">#REF!</definedName>
    <definedName name="_____TIP1">#REF!</definedName>
    <definedName name="_____TIP2" localSheetId="2">#REF!</definedName>
    <definedName name="_____TIP2">#REF!</definedName>
    <definedName name="_____TIP3" localSheetId="2">#REF!</definedName>
    <definedName name="_____TIP3">#REF!</definedName>
    <definedName name="____A65537" localSheetId="2">#REF!</definedName>
    <definedName name="____A65537">#REF!</definedName>
    <definedName name="____ABM10" localSheetId="2">#REF!</definedName>
    <definedName name="____ABM10">#REF!</definedName>
    <definedName name="____ABM40" localSheetId="2">#REF!</definedName>
    <definedName name="____ABM40">#REF!</definedName>
    <definedName name="____ABM6" localSheetId="2">#REF!</definedName>
    <definedName name="____ABM6">#REF!</definedName>
    <definedName name="____ACB10" localSheetId="2">#REF!</definedName>
    <definedName name="____ACB10">#REF!</definedName>
    <definedName name="____ACB20" localSheetId="2">#REF!</definedName>
    <definedName name="____ACB20">#REF!</definedName>
    <definedName name="____ACR10" localSheetId="2">#REF!</definedName>
    <definedName name="____ACR10">#REF!</definedName>
    <definedName name="____ACR20" localSheetId="2">#REF!</definedName>
    <definedName name="____ACR20">#REF!</definedName>
    <definedName name="____AGG10" localSheetId="2">#REF!</definedName>
    <definedName name="____AGG10">#REF!</definedName>
    <definedName name="____AGG40" localSheetId="2">#REF!</definedName>
    <definedName name="____AGG40">#REF!</definedName>
    <definedName name="____AGG6" localSheetId="2">#REF!</definedName>
    <definedName name="____AGG6">#REF!</definedName>
    <definedName name="____ash1" localSheetId="2">[14]ANAL!#REF!</definedName>
    <definedName name="____ash1">[14]ANAL!#REF!</definedName>
    <definedName name="____AWM10" localSheetId="2">#REF!</definedName>
    <definedName name="____AWM10">#REF!</definedName>
    <definedName name="____AWM40" localSheetId="2">#REF!</definedName>
    <definedName name="____AWM40">#REF!</definedName>
    <definedName name="____AWM6" localSheetId="2">#REF!</definedName>
    <definedName name="____AWM6">#REF!</definedName>
    <definedName name="____b111121" localSheetId="2">#REF!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2">[15]PROCTOR!#REF!</definedName>
    <definedName name="____CAN458">[15]PROCTOR!#REF!</definedName>
    <definedName name="____CAN486" localSheetId="2">[15]PROCTOR!#REF!</definedName>
    <definedName name="____CAN486">[15]PROCTOR!#REF!</definedName>
    <definedName name="____CAN487" localSheetId="2">[15]PROCTOR!#REF!</definedName>
    <definedName name="____CAN487">[15]PROCTOR!#REF!</definedName>
    <definedName name="____CAN488" localSheetId="2">[15]PROCTOR!#REF!</definedName>
    <definedName name="____CAN488">[15]PROCTOR!#REF!</definedName>
    <definedName name="____CAN489" localSheetId="2">[15]PROCTOR!#REF!</definedName>
    <definedName name="____CAN489">[15]PROCTOR!#REF!</definedName>
    <definedName name="____CAN490" localSheetId="2">[15]PROCTOR!#REF!</definedName>
    <definedName name="____CAN490">[15]PROCTOR!#REF!</definedName>
    <definedName name="____CAN491" localSheetId="2">[15]PROCTOR!#REF!</definedName>
    <definedName name="____CAN491">[15]PROCTOR!#REF!</definedName>
    <definedName name="____CAN492" localSheetId="2">[15]PROCTOR!#REF!</definedName>
    <definedName name="____CAN492">[15]PROCTOR!#REF!</definedName>
    <definedName name="____CAN493" localSheetId="2">[15]PROCTOR!#REF!</definedName>
    <definedName name="____CAN493">[15]PROCTOR!#REF!</definedName>
    <definedName name="____CAN494" localSheetId="2">[15]PROCTOR!#REF!</definedName>
    <definedName name="____CAN494">[15]PROCTOR!#REF!</definedName>
    <definedName name="____CAN495" localSheetId="2">[15]PROCTOR!#REF!</definedName>
    <definedName name="____CAN495">[15]PROCTOR!#REF!</definedName>
    <definedName name="____CAN496" localSheetId="2">[15]PROCTOR!#REF!</definedName>
    <definedName name="____CAN496">[15]PROCTOR!#REF!</definedName>
    <definedName name="____CAN497" localSheetId="2">[15]PROCTOR!#REF!</definedName>
    <definedName name="____CAN497">[15]PROCTOR!#REF!</definedName>
    <definedName name="____CAN498" localSheetId="2">[15]PROCTOR!#REF!</definedName>
    <definedName name="____CAN498">[15]PROCTOR!#REF!</definedName>
    <definedName name="____CAN499" localSheetId="2">[15]PROCTOR!#REF!</definedName>
    <definedName name="____CAN499">[15]PROCTOR!#REF!</definedName>
    <definedName name="____CAN500" localSheetId="2">[15]PROCTOR!#REF!</definedName>
    <definedName name="____CAN500">[15]PROCTOR!#REF!</definedName>
    <definedName name="____CDG100" localSheetId="2">#REF!</definedName>
    <definedName name="____CDG100">#REF!</definedName>
    <definedName name="____CDG250" localSheetId="2">#REF!</definedName>
    <definedName name="____CDG250">#REF!</definedName>
    <definedName name="____CDG50" localSheetId="2">#REF!</definedName>
    <definedName name="____CDG50">#REF!</definedName>
    <definedName name="____CDG500" localSheetId="2">#REF!</definedName>
    <definedName name="____CDG500">#REF!</definedName>
    <definedName name="____CEM53" localSheetId="2">#REF!</definedName>
    <definedName name="____CEM53">#REF!</definedName>
    <definedName name="____CRN3" localSheetId="2">#REF!</definedName>
    <definedName name="____CRN3">#REF!</definedName>
    <definedName name="____CRN35" localSheetId="2">#REF!</definedName>
    <definedName name="____CRN35">#REF!</definedName>
    <definedName name="____CRN80" localSheetId="2">#REF!</definedName>
    <definedName name="____CRN80">#REF!</definedName>
    <definedName name="____dec05" localSheetId="3" hidden="1">{"'Sheet1'!$A$4386:$N$4591"}</definedName>
    <definedName name="____dec05" localSheetId="0" hidden="1">{"'Sheet1'!$A$4386:$N$4591"}</definedName>
    <definedName name="____dec05" localSheetId="4" hidden="1">{"'Sheet1'!$A$4386:$N$4591"}</definedName>
    <definedName name="____dec05" localSheetId="2" hidden="1">{"'Sheet1'!$A$4386:$N$4591"}</definedName>
    <definedName name="____dec05" hidden="1">{"'Sheet1'!$A$4386:$N$4591"}</definedName>
    <definedName name="____doc1" localSheetId="2">#REF!</definedName>
    <definedName name="____doc1">#REF!</definedName>
    <definedName name="____DOZ50" localSheetId="2">#REF!</definedName>
    <definedName name="____DOZ50">#REF!</definedName>
    <definedName name="____DOZ80" localSheetId="2">#REF!</definedName>
    <definedName name="____DOZ80">#REF!</definedName>
    <definedName name="____EXC10">'[24]21-Rate Analysis-1'!$E$53</definedName>
    <definedName name="____EXC20">'[30]21-Rate Analysis-1'!$E$50</definedName>
    <definedName name="____EXC7">'[24]21-Rate Analysis-1'!$E$54</definedName>
    <definedName name="____ExV200" localSheetId="2">#REF!</definedName>
    <definedName name="____ExV200">#REF!</definedName>
    <definedName name="____GEN100" localSheetId="2">#REF!</definedName>
    <definedName name="____GEN100">#REF!</definedName>
    <definedName name="____GEN250" localSheetId="2">#REF!</definedName>
    <definedName name="____GEN250">#REF!</definedName>
    <definedName name="____GEN325" localSheetId="2">#REF!</definedName>
    <definedName name="____GEN325">#REF!</definedName>
    <definedName name="____GEN380" localSheetId="2">#REF!</definedName>
    <definedName name="____GEN380">#REF!</definedName>
    <definedName name="____GSB1" localSheetId="2">#REF!</definedName>
    <definedName name="____GSB1">#REF!</definedName>
    <definedName name="____GSB2" localSheetId="2">#REF!</definedName>
    <definedName name="____GSB2">#REF!</definedName>
    <definedName name="____GSB3" localSheetId="2">#REF!</definedName>
    <definedName name="____GSB3">#REF!</definedName>
    <definedName name="____HMP1" localSheetId="2">#REF!</definedName>
    <definedName name="____HMP1">#REF!</definedName>
    <definedName name="____HMP2" localSheetId="2">#REF!</definedName>
    <definedName name="____HMP2">#REF!</definedName>
    <definedName name="____HMP3" localSheetId="2">#REF!</definedName>
    <definedName name="____HMP3">#REF!</definedName>
    <definedName name="____HMP4" localSheetId="2">#REF!</definedName>
    <definedName name="____HMP4">#REF!</definedName>
    <definedName name="____Ki1" localSheetId="2">#REF!</definedName>
    <definedName name="____Ki1">#REF!</definedName>
    <definedName name="____Ki2" localSheetId="2">#REF!</definedName>
    <definedName name="____Ki2">#REF!</definedName>
    <definedName name="____lb1" localSheetId="2">#REF!</definedName>
    <definedName name="____lb1">#REF!</definedName>
    <definedName name="____lb2" localSheetId="2">#REF!</definedName>
    <definedName name="____lb2">#REF!</definedName>
    <definedName name="____mac2">200</definedName>
    <definedName name="____MAN1" localSheetId="2">#REF!</definedName>
    <definedName name="____MAN1">#REF!</definedName>
    <definedName name="____MIX10" localSheetId="2">#REF!</definedName>
    <definedName name="____MIX10">#REF!</definedName>
    <definedName name="____MIX15" localSheetId="2">#REF!</definedName>
    <definedName name="____MIX15">#REF!</definedName>
    <definedName name="____MIX15150" localSheetId="2">'[5]Mix Design'!#REF!</definedName>
    <definedName name="____MIX15150">'[5]Mix Design'!#REF!</definedName>
    <definedName name="____MIX1540">'[5]Mix Design'!$P$11</definedName>
    <definedName name="____MIX1580" localSheetId="2">'[5]Mix Design'!#REF!</definedName>
    <definedName name="____MIX1580">'[5]Mix Design'!#REF!</definedName>
    <definedName name="____MIX2">'[6]Mix Design'!$P$12</definedName>
    <definedName name="____MIX20" localSheetId="2">#REF!</definedName>
    <definedName name="____MIX20">#REF!</definedName>
    <definedName name="____MIX2020">'[5]Mix Design'!$P$12</definedName>
    <definedName name="____MIX2040">'[5]Mix Design'!$P$13</definedName>
    <definedName name="____MIX25" localSheetId="2">#REF!</definedName>
    <definedName name="____MIX25">#REF!</definedName>
    <definedName name="____MIX2540">'[5]Mix Design'!$P$15</definedName>
    <definedName name="____Mix255">'[7]Mix Design'!$P$13</definedName>
    <definedName name="____MIX30" localSheetId="2">#REF!</definedName>
    <definedName name="____MIX30">#REF!</definedName>
    <definedName name="____MIX35" localSheetId="2">#REF!</definedName>
    <definedName name="____MIX35">#REF!</definedName>
    <definedName name="____MIX40" localSheetId="2">#REF!</definedName>
    <definedName name="____MIX40">#REF!</definedName>
    <definedName name="____MIX45" localSheetId="2">'[5]Mix Design'!#REF!</definedName>
    <definedName name="____MIX45">'[5]Mix Design'!#REF!</definedName>
    <definedName name="____mm1" localSheetId="2">#REF!</definedName>
    <definedName name="____mm1">#REF!</definedName>
    <definedName name="____mm2" localSheetId="2">#REF!</definedName>
    <definedName name="____mm2">#REF!</definedName>
    <definedName name="____mm3" localSheetId="2">#REF!</definedName>
    <definedName name="____mm3">#REF!</definedName>
    <definedName name="____MUR5" localSheetId="2">#REF!</definedName>
    <definedName name="____MUR5">#REF!</definedName>
    <definedName name="____MUR8" localSheetId="2">#REF!</definedName>
    <definedName name="____MUR8">#REF!</definedName>
    <definedName name="____OPC43" localSheetId="2">#REF!</definedName>
    <definedName name="____OPC43">#REF!</definedName>
    <definedName name="____PB1" localSheetId="2">#REF!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2">#REF!</definedName>
    <definedName name="____SH5">#REF!</definedName>
    <definedName name="____t1" localSheetId="2">#REF!</definedName>
    <definedName name="____t1">#REF!</definedName>
    <definedName name="____tab1" localSheetId="2">#REF!</definedName>
    <definedName name="____tab1">#REF!</definedName>
    <definedName name="____tab2" localSheetId="2">#REF!</definedName>
    <definedName name="____tab2">#REF!</definedName>
    <definedName name="____TB2" localSheetId="2">#REF!</definedName>
    <definedName name="____TB2">#REF!</definedName>
    <definedName name="____TIP1" localSheetId="2">#REF!</definedName>
    <definedName name="____TIP1">#REF!</definedName>
    <definedName name="____TIP2" localSheetId="2">#REF!</definedName>
    <definedName name="____TIP2">#REF!</definedName>
    <definedName name="____TIP3" localSheetId="2">#REF!</definedName>
    <definedName name="____TIP3">#REF!</definedName>
    <definedName name="___A1" localSheetId="2">#REF!</definedName>
    <definedName name="___A1">#REF!</definedName>
    <definedName name="___A65537" localSheetId="2">#REF!</definedName>
    <definedName name="___A65537">#REF!</definedName>
    <definedName name="___A655600" localSheetId="2">#REF!</definedName>
    <definedName name="___A655600">#REF!</definedName>
    <definedName name="___A8" localSheetId="2">#REF!</definedName>
    <definedName name="___A8">#REF!</definedName>
    <definedName name="___ABM10" localSheetId="2">#REF!</definedName>
    <definedName name="___ABM10">#REF!</definedName>
    <definedName name="___ABM40" localSheetId="2">#REF!</definedName>
    <definedName name="___ABM40">#REF!</definedName>
    <definedName name="___ABM6" localSheetId="2">#REF!</definedName>
    <definedName name="___ABM6">#REF!</definedName>
    <definedName name="___ACB10" localSheetId="2">#REF!</definedName>
    <definedName name="___ACB10">#REF!</definedName>
    <definedName name="___ACB20" localSheetId="2">#REF!</definedName>
    <definedName name="___ACB20">#REF!</definedName>
    <definedName name="___ACR10" localSheetId="2">#REF!</definedName>
    <definedName name="___ACR10">#REF!</definedName>
    <definedName name="___ACR20" localSheetId="2">#REF!</definedName>
    <definedName name="___ACR20">#REF!</definedName>
    <definedName name="___AGG10" localSheetId="2">#REF!</definedName>
    <definedName name="___AGG10">#REF!</definedName>
    <definedName name="___AGG40" localSheetId="2">#REF!</definedName>
    <definedName name="___AGG40">#REF!</definedName>
    <definedName name="___AGG6" localSheetId="2">#REF!</definedName>
    <definedName name="___AGG6">#REF!</definedName>
    <definedName name="___ash1" localSheetId="2">[14]ANAL!#REF!</definedName>
    <definedName name="___ash1">[14]ANAL!#REF!</definedName>
    <definedName name="___AWM10" localSheetId="2">#REF!</definedName>
    <definedName name="___AWM10">#REF!</definedName>
    <definedName name="___AWM40" localSheetId="2">#REF!</definedName>
    <definedName name="___AWM40">#REF!</definedName>
    <definedName name="___AWM6" localSheetId="2">#REF!</definedName>
    <definedName name="___AWM6">#REF!</definedName>
    <definedName name="___b111121" localSheetId="2">#REF!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2">[15]PROCTOR!#REF!</definedName>
    <definedName name="___CAN458">[15]PROCTOR!#REF!</definedName>
    <definedName name="___CAN486" localSheetId="2">[15]PROCTOR!#REF!</definedName>
    <definedName name="___CAN486">[15]PROCTOR!#REF!</definedName>
    <definedName name="___CAN487" localSheetId="2">[15]PROCTOR!#REF!</definedName>
    <definedName name="___CAN487">[15]PROCTOR!#REF!</definedName>
    <definedName name="___CAN488" localSheetId="2">[15]PROCTOR!#REF!</definedName>
    <definedName name="___CAN488">[15]PROCTOR!#REF!</definedName>
    <definedName name="___CAN489" localSheetId="2">[15]PROCTOR!#REF!</definedName>
    <definedName name="___CAN489">[15]PROCTOR!#REF!</definedName>
    <definedName name="___CAN490" localSheetId="2">[15]PROCTOR!#REF!</definedName>
    <definedName name="___CAN490">[15]PROCTOR!#REF!</definedName>
    <definedName name="___CAN491" localSheetId="2">[15]PROCTOR!#REF!</definedName>
    <definedName name="___CAN491">[15]PROCTOR!#REF!</definedName>
    <definedName name="___CAN492" localSheetId="2">[15]PROCTOR!#REF!</definedName>
    <definedName name="___CAN492">[15]PROCTOR!#REF!</definedName>
    <definedName name="___CAN493" localSheetId="2">[15]PROCTOR!#REF!</definedName>
    <definedName name="___CAN493">[15]PROCTOR!#REF!</definedName>
    <definedName name="___CAN494" localSheetId="2">[15]PROCTOR!#REF!</definedName>
    <definedName name="___CAN494">[15]PROCTOR!#REF!</definedName>
    <definedName name="___CAN495" localSheetId="2">[15]PROCTOR!#REF!</definedName>
    <definedName name="___CAN495">[15]PROCTOR!#REF!</definedName>
    <definedName name="___CAN496" localSheetId="2">[15]PROCTOR!#REF!</definedName>
    <definedName name="___CAN496">[15]PROCTOR!#REF!</definedName>
    <definedName name="___CAN497" localSheetId="2">[15]PROCTOR!#REF!</definedName>
    <definedName name="___CAN497">[15]PROCTOR!#REF!</definedName>
    <definedName name="___CAN498" localSheetId="2">[15]PROCTOR!#REF!</definedName>
    <definedName name="___CAN498">[15]PROCTOR!#REF!</definedName>
    <definedName name="___CAN499" localSheetId="2">[15]PROCTOR!#REF!</definedName>
    <definedName name="___CAN499">[15]PROCTOR!#REF!</definedName>
    <definedName name="___CAN500" localSheetId="2">[15]PROCTOR!#REF!</definedName>
    <definedName name="___CAN500">[15]PROCTOR!#REF!</definedName>
    <definedName name="___CDG100" localSheetId="2">#REF!</definedName>
    <definedName name="___CDG100">#REF!</definedName>
    <definedName name="___CDG250" localSheetId="2">#REF!</definedName>
    <definedName name="___CDG250">#REF!</definedName>
    <definedName name="___CDG50" localSheetId="2">#REF!</definedName>
    <definedName name="___CDG50">#REF!</definedName>
    <definedName name="___CDG500" localSheetId="2">#REF!</definedName>
    <definedName name="___CDG500">#REF!</definedName>
    <definedName name="___CEM53" localSheetId="2">#REF!</definedName>
    <definedName name="___CEM53">#REF!</definedName>
    <definedName name="___CRN3" localSheetId="2">#REF!</definedName>
    <definedName name="___CRN3">#REF!</definedName>
    <definedName name="___CRN35" localSheetId="2">#REF!</definedName>
    <definedName name="___CRN35">#REF!</definedName>
    <definedName name="___CRN80" localSheetId="2">#REF!</definedName>
    <definedName name="___CRN80">#REF!</definedName>
    <definedName name="___dec05" localSheetId="3" hidden="1">{"'Sheet1'!$A$4386:$N$4591"}</definedName>
    <definedName name="___dec05" localSheetId="0" hidden="1">{"'Sheet1'!$A$4386:$N$4591"}</definedName>
    <definedName name="___dec05" localSheetId="4" hidden="1">{"'Sheet1'!$A$4386:$N$4591"}</definedName>
    <definedName name="___dec05" localSheetId="2" hidden="1">{"'Sheet1'!$A$4386:$N$4591"}</definedName>
    <definedName name="___dec05" hidden="1">{"'Sheet1'!$A$4386:$N$4591"}</definedName>
    <definedName name="___DIN217" localSheetId="2">#REF!</definedName>
    <definedName name="___DIN217">#REF!</definedName>
    <definedName name="___DOZ50" localSheetId="2">#REF!</definedName>
    <definedName name="___DOZ50">#REF!</definedName>
    <definedName name="___DOZ80" localSheetId="2">#REF!</definedName>
    <definedName name="___DOZ80">#REF!</definedName>
    <definedName name="___EXC10">'[24]21-Rate Analysis-1'!$E$53</definedName>
    <definedName name="___EXC20">'[24]21-Rate Analysis-1'!$E$51</definedName>
    <definedName name="___EXC7">'[24]21-Rate Analysis-1'!$E$54</definedName>
    <definedName name="___ExV200" localSheetId="2">#REF!</definedName>
    <definedName name="___ExV200">#REF!</definedName>
    <definedName name="___GEN100" localSheetId="2">#REF!</definedName>
    <definedName name="___GEN100">#REF!</definedName>
    <definedName name="___GEN250" localSheetId="2">#REF!</definedName>
    <definedName name="___GEN250">#REF!</definedName>
    <definedName name="___GEN325" localSheetId="2">#REF!</definedName>
    <definedName name="___GEN325">#REF!</definedName>
    <definedName name="___GEN380" localSheetId="2">#REF!</definedName>
    <definedName name="___GEN380">#REF!</definedName>
    <definedName name="___GSB1" localSheetId="2">#REF!</definedName>
    <definedName name="___GSB1">#REF!</definedName>
    <definedName name="___GSB2" localSheetId="2">#REF!</definedName>
    <definedName name="___GSB2">#REF!</definedName>
    <definedName name="___GSB3" localSheetId="2">#REF!</definedName>
    <definedName name="___GSB3">#REF!</definedName>
    <definedName name="___HMP1" localSheetId="2">#REF!</definedName>
    <definedName name="___HMP1">#REF!</definedName>
    <definedName name="___HMP2" localSheetId="2">#REF!</definedName>
    <definedName name="___HMP2">#REF!</definedName>
    <definedName name="___HMP3" localSheetId="2">#REF!</definedName>
    <definedName name="___HMP3">#REF!</definedName>
    <definedName name="___HMP4" localSheetId="2">#REF!</definedName>
    <definedName name="___HMP4">#REF!</definedName>
    <definedName name="___Ki1" localSheetId="2">#REF!</definedName>
    <definedName name="___Ki1">#REF!</definedName>
    <definedName name="___Ki2" localSheetId="2">#REF!</definedName>
    <definedName name="___Ki2">#REF!</definedName>
    <definedName name="___lb1" localSheetId="2">#REF!</definedName>
    <definedName name="___lb1">#REF!</definedName>
    <definedName name="___lb2" localSheetId="2">#REF!</definedName>
    <definedName name="___lb2">#REF!</definedName>
    <definedName name="___mac2">200</definedName>
    <definedName name="___MAN1" localSheetId="2">#REF!</definedName>
    <definedName name="___MAN1">#REF!</definedName>
    <definedName name="___MIX10" localSheetId="2">#REF!</definedName>
    <definedName name="___MIX10">#REF!</definedName>
    <definedName name="___MIX15" localSheetId="2">#REF!</definedName>
    <definedName name="___MIX15">#REF!</definedName>
    <definedName name="___MIX15150" localSheetId="2">'[5]Mix Design'!#REF!</definedName>
    <definedName name="___MIX15150">'[5]Mix Design'!#REF!</definedName>
    <definedName name="___MIX1540">'[5]Mix Design'!$P$11</definedName>
    <definedName name="___MIX1580" localSheetId="2">'[5]Mix Design'!#REF!</definedName>
    <definedName name="___MIX1580">'[5]Mix Design'!#REF!</definedName>
    <definedName name="___MIX2">'[6]Mix Design'!$P$12</definedName>
    <definedName name="___MIX20" localSheetId="2">#REF!</definedName>
    <definedName name="___MIX20">#REF!</definedName>
    <definedName name="___MIX2020">'[5]Mix Design'!$P$12</definedName>
    <definedName name="___MIX2040">'[5]Mix Design'!$P$13</definedName>
    <definedName name="___MIX25" localSheetId="2">#REF!</definedName>
    <definedName name="___MIX25">#REF!</definedName>
    <definedName name="___MIX2540">'[5]Mix Design'!$P$15</definedName>
    <definedName name="___Mix255">'[7]Mix Design'!$P$13</definedName>
    <definedName name="___MIX30" localSheetId="2">#REF!</definedName>
    <definedName name="___MIX30">#REF!</definedName>
    <definedName name="___MIX35" localSheetId="2">#REF!</definedName>
    <definedName name="___MIX35">#REF!</definedName>
    <definedName name="___MIX40" localSheetId="2">#REF!</definedName>
    <definedName name="___MIX40">#REF!</definedName>
    <definedName name="___MIX45" localSheetId="2">'[5]Mix Design'!#REF!</definedName>
    <definedName name="___MIX45">'[5]Mix Design'!#REF!</definedName>
    <definedName name="___mm1" localSheetId="2">#REF!</definedName>
    <definedName name="___mm1">#REF!</definedName>
    <definedName name="___mm2" localSheetId="2">#REF!</definedName>
    <definedName name="___mm2">#REF!</definedName>
    <definedName name="___mm3" localSheetId="2">#REF!</definedName>
    <definedName name="___mm3">#REF!</definedName>
    <definedName name="___MUR5" localSheetId="2">#REF!</definedName>
    <definedName name="___MUR5">#REF!</definedName>
    <definedName name="___MUR8" localSheetId="2">#REF!</definedName>
    <definedName name="___MUR8">#REF!</definedName>
    <definedName name="___OPC43" localSheetId="2">#REF!</definedName>
    <definedName name="___OPC43">#REF!</definedName>
    <definedName name="___PB1" localSheetId="2">#REF!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2">#REF!</definedName>
    <definedName name="___SH5">#REF!</definedName>
    <definedName name="___tab1" localSheetId="2">#REF!</definedName>
    <definedName name="___tab1">#REF!</definedName>
    <definedName name="___tab2" localSheetId="2">#REF!</definedName>
    <definedName name="___tab2">#REF!</definedName>
    <definedName name="___TB2" localSheetId="2">#REF!</definedName>
    <definedName name="___TB2">#REF!</definedName>
    <definedName name="___TIP1" localSheetId="2">#REF!</definedName>
    <definedName name="___TIP1">#REF!</definedName>
    <definedName name="___TIP2" localSheetId="2">#REF!</definedName>
    <definedName name="___TIP2">#REF!</definedName>
    <definedName name="___TIP3" localSheetId="2">#REF!</definedName>
    <definedName name="___TIP3">#REF!</definedName>
    <definedName name="__12" localSheetId="2">#REF!</definedName>
    <definedName name="__12">#REF!</definedName>
    <definedName name="__123Graph_A" hidden="1">[31]TTL!$G$31:$AU$31</definedName>
    <definedName name="__123Graph_B" localSheetId="2" hidden="1">'[32]P-Ins &amp; Bonds'!#REF!</definedName>
    <definedName name="__123Graph_B" hidden="1">'[32]P-Ins &amp; Bonds'!#REF!</definedName>
    <definedName name="__123Graph_C" hidden="1">[31]TTL!$G$37:$AU$37</definedName>
    <definedName name="__123Graph_D" localSheetId="2" hidden="1">'[32]P-Ins &amp; Bonds'!#REF!</definedName>
    <definedName name="__123Graph_D" hidden="1">'[32]P-Ins &amp; Bonds'!#REF!</definedName>
    <definedName name="__123Graph_E" localSheetId="2" hidden="1">'[32]P-Ins &amp; Bonds'!#REF!</definedName>
    <definedName name="__123Graph_E" hidden="1">'[32]P-Ins &amp; Bonds'!#REF!</definedName>
    <definedName name="__123Graph_F" localSheetId="2" hidden="1">'[32]P-Ins &amp; Bonds'!#REF!</definedName>
    <definedName name="__123Graph_F" hidden="1">'[32]P-Ins &amp; Bonds'!#REF!</definedName>
    <definedName name="__123Graph_X" hidden="1">[31]TTL!$G$6:$AU$6</definedName>
    <definedName name="__A1" localSheetId="2">#REF!</definedName>
    <definedName name="__A1">#REF!</definedName>
    <definedName name="__A65537" localSheetId="2">#REF!</definedName>
    <definedName name="__A65537">#REF!</definedName>
    <definedName name="__A655600" localSheetId="2">#REF!</definedName>
    <definedName name="__A655600">#REF!</definedName>
    <definedName name="__A8" localSheetId="2">#REF!</definedName>
    <definedName name="__A8">#REF!</definedName>
    <definedName name="__ABM10" localSheetId="2">#REF!</definedName>
    <definedName name="__ABM10">#REF!</definedName>
    <definedName name="__ABM40" localSheetId="2">#REF!</definedName>
    <definedName name="__ABM40">#REF!</definedName>
    <definedName name="__ABM6" localSheetId="2">#REF!</definedName>
    <definedName name="__ABM6">#REF!</definedName>
    <definedName name="__ACB10" localSheetId="2">#REF!</definedName>
    <definedName name="__ACB10">#REF!</definedName>
    <definedName name="__ACB20" localSheetId="2">#REF!</definedName>
    <definedName name="__ACB20">#REF!</definedName>
    <definedName name="__ACR10" localSheetId="2">#REF!</definedName>
    <definedName name="__ACR10">#REF!</definedName>
    <definedName name="__ACR20" localSheetId="2">#REF!</definedName>
    <definedName name="__ACR20">#REF!</definedName>
    <definedName name="__AGG10" localSheetId="2">#REF!</definedName>
    <definedName name="__AGG10">#REF!</definedName>
    <definedName name="__AGG40" localSheetId="2">#REF!</definedName>
    <definedName name="__AGG40">#REF!</definedName>
    <definedName name="__AGG6" localSheetId="2">#REF!</definedName>
    <definedName name="__AGG6">#REF!</definedName>
    <definedName name="__ash1" localSheetId="2">[14]ANAL!#REF!</definedName>
    <definedName name="__ash1">[14]ANAL!#REF!</definedName>
    <definedName name="__AWM10" localSheetId="2">#REF!</definedName>
    <definedName name="__AWM10">#REF!</definedName>
    <definedName name="__AWM40" localSheetId="2">#REF!</definedName>
    <definedName name="__AWM40">#REF!</definedName>
    <definedName name="__AWM6" localSheetId="2">#REF!</definedName>
    <definedName name="__AWM6">#REF!</definedName>
    <definedName name="__b111121" localSheetId="2">#REF!</definedName>
    <definedName name="__b111121">#REF!</definedName>
    <definedName name="__BOQ3" localSheetId="3">{#N/A,#N/A,FALSE,"mpph1";#N/A,#N/A,FALSE,"mpmseb";#N/A,#N/A,FALSE,"mpph2"}</definedName>
    <definedName name="__BOQ3" localSheetId="0">{#N/A,#N/A,FALSE,"mpph1";#N/A,#N/A,FALSE,"mpmseb";#N/A,#N/A,FALSE,"mpph2"}</definedName>
    <definedName name="__BOQ3" localSheetId="4">{#N/A,#N/A,FALSE,"mpph1";#N/A,#N/A,FALSE,"mpmseb";#N/A,#N/A,FALSE,"mpph2"}</definedName>
    <definedName name="__BOQ3" localSheetId="2">{#N/A,#N/A,FALSE,"mpph1";#N/A,#N/A,FALSE,"mpmseb";#N/A,#N/A,FALSE,"mpph2"}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2">[15]PROCTOR!#REF!</definedName>
    <definedName name="__CAN458">[15]PROCTOR!#REF!</definedName>
    <definedName name="__CAN486" localSheetId="2">[15]PROCTOR!#REF!</definedName>
    <definedName name="__CAN486">[15]PROCTOR!#REF!</definedName>
    <definedName name="__CAN487" localSheetId="2">[15]PROCTOR!#REF!</definedName>
    <definedName name="__CAN487">[15]PROCTOR!#REF!</definedName>
    <definedName name="__CAN488" localSheetId="2">[15]PROCTOR!#REF!</definedName>
    <definedName name="__CAN488">[15]PROCTOR!#REF!</definedName>
    <definedName name="__CAN489" localSheetId="2">[15]PROCTOR!#REF!</definedName>
    <definedName name="__CAN489">[15]PROCTOR!#REF!</definedName>
    <definedName name="__CAN490" localSheetId="2">[15]PROCTOR!#REF!</definedName>
    <definedName name="__CAN490">[15]PROCTOR!#REF!</definedName>
    <definedName name="__CAN491" localSheetId="2">[15]PROCTOR!#REF!</definedName>
    <definedName name="__CAN491">[15]PROCTOR!#REF!</definedName>
    <definedName name="__CAN492" localSheetId="2">[15]PROCTOR!#REF!</definedName>
    <definedName name="__CAN492">[15]PROCTOR!#REF!</definedName>
    <definedName name="__CAN493" localSheetId="2">[15]PROCTOR!#REF!</definedName>
    <definedName name="__CAN493">[15]PROCTOR!#REF!</definedName>
    <definedName name="__CAN494" localSheetId="2">[15]PROCTOR!#REF!</definedName>
    <definedName name="__CAN494">[15]PROCTOR!#REF!</definedName>
    <definedName name="__CAN495" localSheetId="2">[15]PROCTOR!#REF!</definedName>
    <definedName name="__CAN495">[15]PROCTOR!#REF!</definedName>
    <definedName name="__CAN496" localSheetId="2">[15]PROCTOR!#REF!</definedName>
    <definedName name="__CAN496">[15]PROCTOR!#REF!</definedName>
    <definedName name="__CAN497" localSheetId="2">[15]PROCTOR!#REF!</definedName>
    <definedName name="__CAN497">[15]PROCTOR!#REF!</definedName>
    <definedName name="__CAN498" localSheetId="2">[15]PROCTOR!#REF!</definedName>
    <definedName name="__CAN498">[15]PROCTOR!#REF!</definedName>
    <definedName name="__CAN499" localSheetId="2">[15]PROCTOR!#REF!</definedName>
    <definedName name="__CAN499">[15]PROCTOR!#REF!</definedName>
    <definedName name="__CAN500" localSheetId="2">[15]PROCTOR!#REF!</definedName>
    <definedName name="__CAN500">[15]PROCTOR!#REF!</definedName>
    <definedName name="__CDG100" localSheetId="2">#REF!</definedName>
    <definedName name="__CDG100">#REF!</definedName>
    <definedName name="__CDG250" localSheetId="2">#REF!</definedName>
    <definedName name="__CDG250">#REF!</definedName>
    <definedName name="__CDG50" localSheetId="2">#REF!</definedName>
    <definedName name="__CDG50">#REF!</definedName>
    <definedName name="__CDG500" localSheetId="2">#REF!</definedName>
    <definedName name="__CDG500">#REF!</definedName>
    <definedName name="__CEM53" localSheetId="2">#REF!</definedName>
    <definedName name="__CEM53">#REF!</definedName>
    <definedName name="__CRN3" localSheetId="2">#REF!</definedName>
    <definedName name="__CRN3">#REF!</definedName>
    <definedName name="__CRN35" localSheetId="2">#REF!</definedName>
    <definedName name="__CRN35">#REF!</definedName>
    <definedName name="__CRN80" localSheetId="2">#REF!</definedName>
    <definedName name="__CRN80">#REF!</definedName>
    <definedName name="__dec05" localSheetId="3" hidden="1">{"'Sheet1'!$A$4386:$N$4591"}</definedName>
    <definedName name="__dec05" localSheetId="0" hidden="1">{"'Sheet1'!$A$4386:$N$4591"}</definedName>
    <definedName name="__dec05" localSheetId="4" hidden="1">{"'Sheet1'!$A$4386:$N$4591"}</definedName>
    <definedName name="__dec05" localSheetId="2" hidden="1">{"'Sheet1'!$A$4386:$N$4591"}</definedName>
    <definedName name="__dec05" hidden="1">{"'Sheet1'!$A$4386:$N$4591"}</definedName>
    <definedName name="__DIN217" localSheetId="2">#REF!</definedName>
    <definedName name="__DIN217">#REF!</definedName>
    <definedName name="__doc1" localSheetId="2">#REF!</definedName>
    <definedName name="__doc1">#REF!</definedName>
    <definedName name="__DOZ50" localSheetId="2">#REF!</definedName>
    <definedName name="__DOZ50">#REF!</definedName>
    <definedName name="__DOZ80" localSheetId="2">#REF!</definedName>
    <definedName name="__DOZ80">#REF!</definedName>
    <definedName name="__EXC20">'[33]Rate Analysis '!$E$50</definedName>
    <definedName name="__ExV200" localSheetId="2">#REF!</definedName>
    <definedName name="__ExV200">#REF!</definedName>
    <definedName name="__GEN100" localSheetId="2">#REF!</definedName>
    <definedName name="__GEN100">#REF!</definedName>
    <definedName name="__GEN250" localSheetId="2">#REF!</definedName>
    <definedName name="__GEN250">#REF!</definedName>
    <definedName name="__GEN325" localSheetId="2">#REF!</definedName>
    <definedName name="__GEN325">#REF!</definedName>
    <definedName name="__GEN380" localSheetId="2">#REF!</definedName>
    <definedName name="__GEN380">#REF!</definedName>
    <definedName name="__GSB1" localSheetId="2">#REF!</definedName>
    <definedName name="__GSB1">#REF!</definedName>
    <definedName name="__GSB2" localSheetId="2">#REF!</definedName>
    <definedName name="__GSB2">#REF!</definedName>
    <definedName name="__GSB3" localSheetId="2">#REF!</definedName>
    <definedName name="__GSB3">#REF!</definedName>
    <definedName name="__HMP1" localSheetId="2">#REF!</definedName>
    <definedName name="__HMP1">#REF!</definedName>
    <definedName name="__HMP2" localSheetId="2">#REF!</definedName>
    <definedName name="__HMP2">#REF!</definedName>
    <definedName name="__HMP3" localSheetId="2">#REF!</definedName>
    <definedName name="__HMP3">#REF!</definedName>
    <definedName name="__HMP4" localSheetId="2">#REF!</definedName>
    <definedName name="__HMP4">#REF!</definedName>
    <definedName name="__IntlFixup">TRUE()</definedName>
    <definedName name="__Ki1" localSheetId="2">#REF!</definedName>
    <definedName name="__Ki1">#REF!</definedName>
    <definedName name="__Ki2" localSheetId="2">#REF!</definedName>
    <definedName name="__Ki2">#REF!</definedName>
    <definedName name="__lb1" localSheetId="2">#REF!</definedName>
    <definedName name="__lb1">#REF!</definedName>
    <definedName name="__lb2" localSheetId="2">#REF!</definedName>
    <definedName name="__lb2">#REF!</definedName>
    <definedName name="__mac2">200</definedName>
    <definedName name="__MAN1" localSheetId="2">#REF!</definedName>
    <definedName name="__MAN1">#REF!</definedName>
    <definedName name="__MIX10" localSheetId="2">#REF!</definedName>
    <definedName name="__MIX10">#REF!</definedName>
    <definedName name="__MIX15" localSheetId="2">#REF!</definedName>
    <definedName name="__MIX15">#REF!</definedName>
    <definedName name="__MIX15150" localSheetId="2">'[5]Mix Design'!#REF!</definedName>
    <definedName name="__MIX15150">'[5]Mix Design'!#REF!</definedName>
    <definedName name="__MIX1540">'[5]Mix Design'!$P$11</definedName>
    <definedName name="__MIX1580" localSheetId="2">'[5]Mix Design'!#REF!</definedName>
    <definedName name="__MIX1580">'[5]Mix Design'!#REF!</definedName>
    <definedName name="__MIX2">'[6]Mix Design'!$P$12</definedName>
    <definedName name="__MIX20" localSheetId="2">#REF!</definedName>
    <definedName name="__MIX20">#REF!</definedName>
    <definedName name="__MIX2020">'[5]Mix Design'!$P$12</definedName>
    <definedName name="__MIX2040">'[5]Mix Design'!$P$13</definedName>
    <definedName name="__MIX25" localSheetId="2">#REF!</definedName>
    <definedName name="__MIX25">#REF!</definedName>
    <definedName name="__MIX2540">'[5]Mix Design'!$P$15</definedName>
    <definedName name="__Mix255">'[7]Mix Design'!$P$13</definedName>
    <definedName name="__MIX30" localSheetId="2">#REF!</definedName>
    <definedName name="__MIX30">#REF!</definedName>
    <definedName name="__MIX35" localSheetId="2">#REF!</definedName>
    <definedName name="__MIX35">#REF!</definedName>
    <definedName name="__MIX40" localSheetId="2">#REF!</definedName>
    <definedName name="__MIX40">#REF!</definedName>
    <definedName name="__MIX45" localSheetId="2">'[5]Mix Design'!#REF!</definedName>
    <definedName name="__MIX45">'[5]Mix Design'!#REF!</definedName>
    <definedName name="__mm1" localSheetId="2">#REF!</definedName>
    <definedName name="__mm1">#REF!</definedName>
    <definedName name="__mm2" localSheetId="2">#REF!</definedName>
    <definedName name="__mm2">#REF!</definedName>
    <definedName name="__mm3" localSheetId="2">#REF!</definedName>
    <definedName name="__mm3">#REF!</definedName>
    <definedName name="__MUR5" localSheetId="2">#REF!</definedName>
    <definedName name="__MUR5">#REF!</definedName>
    <definedName name="__MUR8" localSheetId="2">#REF!</definedName>
    <definedName name="__MUR8">#REF!</definedName>
    <definedName name="__OPC43" localSheetId="2">#REF!</definedName>
    <definedName name="__OPC43">#REF!</definedName>
    <definedName name="__PB1" localSheetId="2">#REF!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2">#REF!</definedName>
    <definedName name="__t1">#REF!</definedName>
    <definedName name="__tab1" localSheetId="2">#REF!</definedName>
    <definedName name="__tab1">#REF!</definedName>
    <definedName name="__tab2" localSheetId="2">#REF!</definedName>
    <definedName name="__tab2">#REF!</definedName>
    <definedName name="__TB2" localSheetId="2">#REF!</definedName>
    <definedName name="__TB2">#REF!</definedName>
    <definedName name="__TIP1" localSheetId="2">#REF!</definedName>
    <definedName name="__TIP1">#REF!</definedName>
    <definedName name="__TIP2" localSheetId="2">#REF!</definedName>
    <definedName name="__TIP2">#REF!</definedName>
    <definedName name="__TIP3" localSheetId="2">#REF!</definedName>
    <definedName name="__TIP3">#REF!</definedName>
    <definedName name="_0" localSheetId="2">#REF!</definedName>
    <definedName name="_0">#REF!</definedName>
    <definedName name="_0___0" localSheetId="2">#REF!</definedName>
    <definedName name="_0___0">#REF!</definedName>
    <definedName name="_1" localSheetId="2">[37]당초!#REF!</definedName>
    <definedName name="_1">[37]당초!#REF!</definedName>
    <definedName name="_1_" localSheetId="2">[38]예가표!#REF!</definedName>
    <definedName name="_1_">[38]예가표!#REF!</definedName>
    <definedName name="_10__123Graph_DCHART_1" hidden="1">[39]Cash2!$K$16:$K$36</definedName>
    <definedName name="_11">#N/A</definedName>
    <definedName name="_11F" localSheetId="2" hidden="1">[40]산근!#REF!</definedName>
    <definedName name="_11F" hidden="1">[40]산근!#REF!</definedName>
    <definedName name="_12_0" localSheetId="2">[38]예가표!#REF!</definedName>
    <definedName name="_12_0">[38]예가표!#REF!</definedName>
    <definedName name="_13_0\LA" localSheetId="2">[41]공문!#REF!</definedName>
    <definedName name="_13_0\LA">[41]공문!#REF!</definedName>
    <definedName name="_13_ページング_電話関係" localSheetId="2">#REF!</definedName>
    <definedName name="_13_ページング_電話関係">#REF!</definedName>
    <definedName name="_14_0\MID" localSheetId="2">[41]공문!#REF!</definedName>
    <definedName name="_14_0\MID">[41]공문!#REF!</definedName>
    <definedName name="_15_0\SM" localSheetId="2">[41]공문!#REF!</definedName>
    <definedName name="_15_0\SM">[41]공문!#REF!</definedName>
    <definedName name="_16_0_0__123Grap" localSheetId="2" hidden="1">[42]공문!#REF!</definedName>
    <definedName name="_16_0_0__123Grap" hidden="1">[42]공문!#REF!</definedName>
    <definedName name="_17_0_0_F" localSheetId="2" hidden="1">#REF!</definedName>
    <definedName name="_17_0_0_F" hidden="1">#REF!</definedName>
    <definedName name="_18_0ME" localSheetId="2">[41]공문!#REF!</definedName>
    <definedName name="_18_0ME">[41]공문!#REF!</definedName>
    <definedName name="_19_0ME" localSheetId="2">[41]공문!#REF!</definedName>
    <definedName name="_19_0ME">[41]공문!#REF!</definedName>
    <definedName name="_2" localSheetId="2">[37]당초!#REF!</definedName>
    <definedName name="_2">[37]당초!#REF!</definedName>
    <definedName name="_2\LA" localSheetId="2">[41]공문!#REF!</definedName>
    <definedName name="_2\LA">[41]공문!#REF!</definedName>
    <definedName name="_20_0Print_A" localSheetId="2">#REF!</definedName>
    <definedName name="_20_0Print_A">#REF!</definedName>
    <definedName name="_21_11" localSheetId="2">#REF!</definedName>
    <definedName name="_21_11">#REF!</definedName>
    <definedName name="_22">#N/A</definedName>
    <definedName name="_22_3_0Crite" localSheetId="2">#REF!</definedName>
    <definedName name="_22_3_0Crite">#REF!</definedName>
    <definedName name="_23_3_0Criteria" localSheetId="2">#REF!</definedName>
    <definedName name="_23_3_0Criteria">#REF!</definedName>
    <definedName name="_24_3__Crite" localSheetId="2">#REF!</definedName>
    <definedName name="_24_3__Crite">#REF!</definedName>
    <definedName name="_25_3__Criteria" localSheetId="2">#REF!</definedName>
    <definedName name="_25_3__Criteria">#REF!</definedName>
    <definedName name="_26_4_0Pag" localSheetId="2">#REF!</definedName>
    <definedName name="_26_4_0Pag">#REF!</definedName>
    <definedName name="_27_6" localSheetId="2">#REF!</definedName>
    <definedName name="_27_6">#REF!</definedName>
    <definedName name="_28_7" localSheetId="2">#REF!</definedName>
    <definedName name="_28_7">#REF!</definedName>
    <definedName name="_29_8" localSheetId="2">#REF!</definedName>
    <definedName name="_29_8">#REF!</definedName>
    <definedName name="_2A1" localSheetId="2">'[32]P-Site fac'!#REF!</definedName>
    <definedName name="_2A1">'[32]P-Site fac'!#REF!</definedName>
    <definedName name="_2A3" localSheetId="2">'[32]P-Site fac'!#REF!</definedName>
    <definedName name="_2A3">'[32]P-Site fac'!#REF!</definedName>
    <definedName name="_2A4" localSheetId="2">'[32]P-Site fac'!#REF!</definedName>
    <definedName name="_2A4">'[32]P-Site fac'!#REF!</definedName>
    <definedName name="_3" localSheetId="2">#REF!</definedName>
    <definedName name="_3">#REF!</definedName>
    <definedName name="_3\MID" localSheetId="2">[41]공문!#REF!</definedName>
    <definedName name="_3\MID">[41]공문!#REF!</definedName>
    <definedName name="_30_9" localSheetId="2">#REF!</definedName>
    <definedName name="_30_9">#REF!</definedName>
    <definedName name="_31G_0Extr" localSheetId="2">#REF!</definedName>
    <definedName name="_31G_0Extr">#REF!</definedName>
    <definedName name="_32G_0Extract" localSheetId="2">#REF!</definedName>
    <definedName name="_32G_0Extract">#REF!</definedName>
    <definedName name="_33G__Extr" localSheetId="2">#REF!</definedName>
    <definedName name="_33G__Extr">#REF!</definedName>
    <definedName name="_34G__Extract" localSheetId="2">#REF!</definedName>
    <definedName name="_34G__Extract">#REF!</definedName>
    <definedName name="_35ME" localSheetId="2">[41]공문!#REF!</definedName>
    <definedName name="_35ME">[41]공문!#REF!</definedName>
    <definedName name="_36ME" localSheetId="2">[41]공문!#REF!</definedName>
    <definedName name="_36ME">[41]공문!#REF!</definedName>
    <definedName name="_37Y_0Crite" localSheetId="2">[43]jobhist!#REF!</definedName>
    <definedName name="_37Y_0Crite">[43]jobhist!#REF!</definedName>
    <definedName name="_38Y_0Extr" localSheetId="2">[43]jobhist!#REF!</definedName>
    <definedName name="_38Y_0Extr">[43]jobhist!#REF!</definedName>
    <definedName name="_3B1" localSheetId="2">'[32]P-Ins &amp; Bonds'!#REF!</definedName>
    <definedName name="_3B1">'[32]P-Ins &amp; Bonds'!#REF!</definedName>
    <definedName name="_3B2" localSheetId="2">'[32]P-Ins &amp; Bonds'!#REF!</definedName>
    <definedName name="_3B2">'[32]P-Ins &amp; Bonds'!#REF!</definedName>
    <definedName name="_3B3">[44]PRELIM5!$F$17</definedName>
    <definedName name="_4" localSheetId="2">#REF!</definedName>
    <definedName name="_4">#REF!</definedName>
    <definedName name="_4\SM" localSheetId="2">[41]공문!#REF!</definedName>
    <definedName name="_4\SM">[41]공문!#REF!</definedName>
    <definedName name="_5.0_Hire_and_running_charges_of_winch___grab" localSheetId="2">[45]SOR!#REF!</definedName>
    <definedName name="_5.0_Hire_and_running_charges_of_winch___grab">[45]SOR!#REF!</definedName>
    <definedName name="_5_123Grap" localSheetId="2" hidden="1">[42]공문!#REF!</definedName>
    <definedName name="_5_123Grap" hidden="1">[42]공문!#REF!</definedName>
    <definedName name="_5B5" localSheetId="2">'[32]P-Clients fac'!#REF!</definedName>
    <definedName name="_5B5">'[32]P-Clients fac'!#REF!</definedName>
    <definedName name="_5B6" localSheetId="2">'[32]P-Clients fac'!#REF!</definedName>
    <definedName name="_5B6">'[32]P-Clients fac'!#REF!</definedName>
    <definedName name="_5B7" localSheetId="2">'[32]P-Clients fac'!#REF!</definedName>
    <definedName name="_5B7">'[32]P-Clients fac'!#REF!</definedName>
    <definedName name="_6__123Graph_ACHART_1" hidden="1">[39]Cash2!$G$16:$G$31</definedName>
    <definedName name="_6B8" localSheetId="2">#REF!</definedName>
    <definedName name="_6B8">#REF!</definedName>
    <definedName name="_6B9" localSheetId="2">#REF!</definedName>
    <definedName name="_6B9">#REF!</definedName>
    <definedName name="_7__123Graph_ACHART_2" hidden="1">[39]Z!$T$179:$AH$179</definedName>
    <definedName name="_7C1" localSheetId="2">#REF!</definedName>
    <definedName name="_7C1">#REF!</definedName>
    <definedName name="_7C2" localSheetId="2">#REF!</definedName>
    <definedName name="_7C2">#REF!</definedName>
    <definedName name="_7C3" localSheetId="2">#REF!</definedName>
    <definedName name="_7C3">#REF!</definedName>
    <definedName name="_7D1" localSheetId="2">#REF!</definedName>
    <definedName name="_7D1">#REF!</definedName>
    <definedName name="_7D2" localSheetId="2">#REF!</definedName>
    <definedName name="_7D2">#REF!</definedName>
    <definedName name="_7D3" localSheetId="2">#REF!</definedName>
    <definedName name="_7D3">#REF!</definedName>
    <definedName name="_7D4" localSheetId="2">#REF!</definedName>
    <definedName name="_7D4">#REF!</definedName>
    <definedName name="_7D5" localSheetId="2">#REF!</definedName>
    <definedName name="_7D5">#REF!</definedName>
    <definedName name="_8__123Graph_BCHART_2" hidden="1">[39]Z!$T$180:$AH$180</definedName>
    <definedName name="_9__123Graph_CCHART_1" hidden="1">[39]Cash2!$J$16:$J$36</definedName>
    <definedName name="_A1" localSheetId="2">#REF!</definedName>
    <definedName name="_A1">#REF!</definedName>
    <definedName name="_a2" localSheetId="2">#REF!</definedName>
    <definedName name="_a2">#REF!</definedName>
    <definedName name="_A20000" localSheetId="2">#REF!</definedName>
    <definedName name="_A20000">#REF!</definedName>
    <definedName name="_a3">#N/A</definedName>
    <definedName name="_A65537" localSheetId="2">#REF!</definedName>
    <definedName name="_A65537">#REF!</definedName>
    <definedName name="_A655600" localSheetId="2">#REF!</definedName>
    <definedName name="_A655600">#REF!</definedName>
    <definedName name="_A8" localSheetId="2">#REF!</definedName>
    <definedName name="_A8">#REF!</definedName>
    <definedName name="_ABM10" localSheetId="2">#REF!</definedName>
    <definedName name="_ABM10">#REF!</definedName>
    <definedName name="_ABM40" localSheetId="2">#REF!</definedName>
    <definedName name="_ABM40">#REF!</definedName>
    <definedName name="_ABM6" localSheetId="2">#REF!</definedName>
    <definedName name="_ABM6">#REF!</definedName>
    <definedName name="_ACB10" localSheetId="2">#REF!</definedName>
    <definedName name="_ACB10">#REF!</definedName>
    <definedName name="_ACB20" localSheetId="2">#REF!</definedName>
    <definedName name="_ACB20">#REF!</definedName>
    <definedName name="_ACR10" localSheetId="2">#REF!</definedName>
    <definedName name="_ACR10">#REF!</definedName>
    <definedName name="_ACR20" localSheetId="2">#REF!</definedName>
    <definedName name="_ACR20">#REF!</definedName>
    <definedName name="_AGG6" localSheetId="2">#REF!</definedName>
    <definedName name="_AGG6">#REF!</definedName>
    <definedName name="_AOC2" localSheetId="2">#REF!</definedName>
    <definedName name="_AOC2">#REF!</definedName>
    <definedName name="_ash1" localSheetId="2">[14]ANAL!#REF!</definedName>
    <definedName name="_ash1">[14]ANAL!#REF!</definedName>
    <definedName name="_att2">#N/A</definedName>
    <definedName name="_AWM10" localSheetId="2">#REF!</definedName>
    <definedName name="_AWM10">#REF!</definedName>
    <definedName name="_AWM40" localSheetId="2">#REF!</definedName>
    <definedName name="_AWM40">#REF!</definedName>
    <definedName name="_AWM6" localSheetId="2">#REF!</definedName>
    <definedName name="_AWM6">#REF!</definedName>
    <definedName name="_b111121" localSheetId="2">#REF!</definedName>
    <definedName name="_b111121">#REF!</definedName>
    <definedName name="_b2" localSheetId="2">#REF!</definedName>
    <definedName name="_b2">#REF!</definedName>
    <definedName name="_BAS1" localSheetId="2">#REF!</definedName>
    <definedName name="_BAS1">#REF!</definedName>
    <definedName name="_BOQ3" localSheetId="3">{#N/A,#N/A,FALSE,"mpph1";#N/A,#N/A,FALSE,"mpmseb";#N/A,#N/A,FALSE,"mpph2"}</definedName>
    <definedName name="_BOQ3" localSheetId="0">{#N/A,#N/A,FALSE,"mpph1";#N/A,#N/A,FALSE,"mpmseb";#N/A,#N/A,FALSE,"mpph2"}</definedName>
    <definedName name="_BOQ3" localSheetId="4">{#N/A,#N/A,FALSE,"mpph1";#N/A,#N/A,FALSE,"mpmseb";#N/A,#N/A,FALSE,"mpph2"}</definedName>
    <definedName name="_BOQ3" localSheetId="2">{#N/A,#N/A,FALSE,"mpph1";#N/A,#N/A,FALSE,"mpmseb";#N/A,#N/A,FALSE,"mpph2"}</definedName>
    <definedName name="_BOQ3">{#N/A,#N/A,FALSE,"mpph1";#N/A,#N/A,FALSE,"mpmseb";#N/A,#N/A,FALSE,"mpph2"}</definedName>
    <definedName name="_C" localSheetId="2">#REF!</definedName>
    <definedName name="_C">#REF!</definedName>
    <definedName name="_C___0" localSheetId="2">#REF!</definedName>
    <definedName name="_C___0">#REF!</definedName>
    <definedName name="_C___13" localSheetId="2">#REF!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2">[15]PROCTOR!#REF!</definedName>
    <definedName name="_CAN458">[15]PROCTOR!#REF!</definedName>
    <definedName name="_CAN486" localSheetId="2">[15]PROCTOR!#REF!</definedName>
    <definedName name="_CAN486">[15]PROCTOR!#REF!</definedName>
    <definedName name="_CAN487" localSheetId="2">[15]PROCTOR!#REF!</definedName>
    <definedName name="_CAN487">[15]PROCTOR!#REF!</definedName>
    <definedName name="_CAN488" localSheetId="2">[15]PROCTOR!#REF!</definedName>
    <definedName name="_CAN488">[15]PROCTOR!#REF!</definedName>
    <definedName name="_CAN489" localSheetId="2">[15]PROCTOR!#REF!</definedName>
    <definedName name="_CAN489">[15]PROCTOR!#REF!</definedName>
    <definedName name="_CAN490" localSheetId="2">[15]PROCTOR!#REF!</definedName>
    <definedName name="_CAN490">[15]PROCTOR!#REF!</definedName>
    <definedName name="_CAN491" localSheetId="2">[15]PROCTOR!#REF!</definedName>
    <definedName name="_CAN491">[15]PROCTOR!#REF!</definedName>
    <definedName name="_CAN492" localSheetId="2">[15]PROCTOR!#REF!</definedName>
    <definedName name="_CAN492">[15]PROCTOR!#REF!</definedName>
    <definedName name="_CAN493" localSheetId="2">[15]PROCTOR!#REF!</definedName>
    <definedName name="_CAN493">[15]PROCTOR!#REF!</definedName>
    <definedName name="_CAN494" localSheetId="2">[15]PROCTOR!#REF!</definedName>
    <definedName name="_CAN494">[15]PROCTOR!#REF!</definedName>
    <definedName name="_CAN495" localSheetId="2">[15]PROCTOR!#REF!</definedName>
    <definedName name="_CAN495">[15]PROCTOR!#REF!</definedName>
    <definedName name="_CAN496" localSheetId="2">[15]PROCTOR!#REF!</definedName>
    <definedName name="_CAN496">[15]PROCTOR!#REF!</definedName>
    <definedName name="_CAN497" localSheetId="2">[15]PROCTOR!#REF!</definedName>
    <definedName name="_CAN497">[15]PROCTOR!#REF!</definedName>
    <definedName name="_CAN498" localSheetId="2">[15]PROCTOR!#REF!</definedName>
    <definedName name="_CAN498">[15]PROCTOR!#REF!</definedName>
    <definedName name="_CAN499" localSheetId="2">[15]PROCTOR!#REF!</definedName>
    <definedName name="_CAN499">[15]PROCTOR!#REF!</definedName>
    <definedName name="_CAN500" localSheetId="2">[15]PROCTOR!#REF!</definedName>
    <definedName name="_CAN500">[15]PROCTOR!#REF!</definedName>
    <definedName name="_CDG100" localSheetId="2">#REF!</definedName>
    <definedName name="_CDG100">#REF!</definedName>
    <definedName name="_CDG250" localSheetId="2">#REF!</definedName>
    <definedName name="_CDG250">#REF!</definedName>
    <definedName name="_CDG50" localSheetId="2">#REF!</definedName>
    <definedName name="_CDG50">#REF!</definedName>
    <definedName name="_CDG500" localSheetId="2">#REF!</definedName>
    <definedName name="_CDG500">#REF!</definedName>
    <definedName name="_CDT1" localSheetId="2">#REF!</definedName>
    <definedName name="_CDT1">#REF!</definedName>
    <definedName name="_CEM53" localSheetId="2">#REF!</definedName>
    <definedName name="_CEM53">#REF!</definedName>
    <definedName name="_CRN3" localSheetId="2">#REF!</definedName>
    <definedName name="_CRN3">#REF!</definedName>
    <definedName name="_CRN35" localSheetId="2">#REF!</definedName>
    <definedName name="_CRN35">#REF!</definedName>
    <definedName name="_CRN80" localSheetId="2">#REF!</definedName>
    <definedName name="_CRN80">#REF!</definedName>
    <definedName name="_CT250" localSheetId="2">'[46]dongia (2)'!#REF!</definedName>
    <definedName name="_CT250">'[46]dongia (2)'!#REF!</definedName>
    <definedName name="_dec05" localSheetId="3" hidden="1">{"'Sheet1'!$A$4386:$N$4591"}</definedName>
    <definedName name="_dec05" localSheetId="0" hidden="1">{"'Sheet1'!$A$4386:$N$4591"}</definedName>
    <definedName name="_dec05" localSheetId="4" hidden="1">{"'Sheet1'!$A$4386:$N$4591"}</definedName>
    <definedName name="_dec05" localSheetId="2" hidden="1">{"'Sheet1'!$A$4386:$N$4591"}</definedName>
    <definedName name="_dec05" hidden="1">{"'Sheet1'!$A$4386:$N$4591"}</definedName>
    <definedName name="_DIN217" localSheetId="2">#REF!</definedName>
    <definedName name="_DIN217">#REF!</definedName>
    <definedName name="_doc1" localSheetId="2">#REF!</definedName>
    <definedName name="_doc1">#REF!</definedName>
    <definedName name="_DOZ50" localSheetId="2">#REF!</definedName>
    <definedName name="_DOZ50">#REF!</definedName>
    <definedName name="_DOZ80" localSheetId="2">#REF!</definedName>
    <definedName name="_DOZ80">#REF!</definedName>
    <definedName name="_ELL45" localSheetId="2">#REF!</definedName>
    <definedName name="_ELL45">#REF!</definedName>
    <definedName name="_ELL90" localSheetId="2">#REF!</definedName>
    <definedName name="_ELL90">#REF!</definedName>
    <definedName name="_EXC20">'[47]RA Civil'!$E$50</definedName>
    <definedName name="_ExV200" localSheetId="2">#REF!</definedName>
    <definedName name="_ExV200">#REF!</definedName>
    <definedName name="_f2" localSheetId="2">#REF!</definedName>
    <definedName name="_f2">#REF!</definedName>
    <definedName name="_F3" localSheetId="2">#REF!</definedName>
    <definedName name="_F3">#REF!</definedName>
    <definedName name="_FF3" localSheetId="2">#REF!</definedName>
    <definedName name="_FF3">#REF!</definedName>
    <definedName name="_Fill" localSheetId="2" hidden="1">[48]BHANDUP!#REF!</definedName>
    <definedName name="_Fill" hidden="1">[48]BHANDUP!#REF!</definedName>
    <definedName name="_Fill1" localSheetId="2" hidden="1">[48]BHANDUP!#REF!</definedName>
    <definedName name="_Fill1" hidden="1">[48]BHANDUP!#REF!</definedName>
    <definedName name="_xlnm._FilterDatabase" localSheetId="3" hidden="1">'madhra rani (ags)'!$B$4:$O$161</definedName>
    <definedName name="_xlnm._FilterDatabase" localSheetId="1" hidden="1">'MADHURA RANI GANJ'!$A$3:$W$261</definedName>
    <definedName name="_xlnm._FilterDatabase" localSheetId="2" hidden="1">'MADHURA RANI GANJ(TANISH-2)'!$B$3:$P$136</definedName>
    <definedName name="_xlnm._FilterDatabase" hidden="1">#REF!</definedName>
    <definedName name="_FLK1" localSheetId="2">#REF!</definedName>
    <definedName name="_FLK1">#REF!</definedName>
    <definedName name="_GEN1" localSheetId="2">#REF!</definedName>
    <definedName name="_GEN1">#REF!</definedName>
    <definedName name="_GEN100" localSheetId="2">#REF!</definedName>
    <definedName name="_GEN100">#REF!</definedName>
    <definedName name="_GEN250" localSheetId="2">#REF!</definedName>
    <definedName name="_GEN250">#REF!</definedName>
    <definedName name="_GEN325" localSheetId="2">#REF!</definedName>
    <definedName name="_GEN325">#REF!</definedName>
    <definedName name="_GEN380" localSheetId="2">#REF!</definedName>
    <definedName name="_GEN380">#REF!</definedName>
    <definedName name="_GSB1" localSheetId="2">#REF!</definedName>
    <definedName name="_GSB1">#REF!</definedName>
    <definedName name="_GSB2" localSheetId="2">#REF!</definedName>
    <definedName name="_GSB2">#REF!</definedName>
    <definedName name="_GSB3" localSheetId="2">#REF!</definedName>
    <definedName name="_GSB3">#REF!</definedName>
    <definedName name="_HE02" localSheetId="2">#REF!</definedName>
    <definedName name="_HE02">#REF!</definedName>
    <definedName name="_HE06" localSheetId="2">#REF!</definedName>
    <definedName name="_HE06">#REF!</definedName>
    <definedName name="_HE07" localSheetId="2">#REF!</definedName>
    <definedName name="_HE07">#REF!</definedName>
    <definedName name="_HE08" localSheetId="2">#REF!</definedName>
    <definedName name="_HE08">#REF!</definedName>
    <definedName name="_HE09" localSheetId="2">#REF!</definedName>
    <definedName name="_HE09">#REF!</definedName>
    <definedName name="_HE1" localSheetId="2">#REF!</definedName>
    <definedName name="_HE1">#REF!</definedName>
    <definedName name="_HE11" localSheetId="2">#REF!</definedName>
    <definedName name="_HE11">#REF!</definedName>
    <definedName name="_HE2" localSheetId="2">#REF!</definedName>
    <definedName name="_HE2">#REF!</definedName>
    <definedName name="_HE21" localSheetId="2">#REF!</definedName>
    <definedName name="_HE21">#REF!</definedName>
    <definedName name="_HE3" localSheetId="2">#REF!</definedName>
    <definedName name="_HE3">#REF!</definedName>
    <definedName name="_HE4" localSheetId="2">#REF!</definedName>
    <definedName name="_HE4">#REF!</definedName>
    <definedName name="_HE5" localSheetId="2">#REF!</definedName>
    <definedName name="_HE5">#REF!</definedName>
    <definedName name="_HE61" localSheetId="2">#REF!</definedName>
    <definedName name="_HE61">#REF!</definedName>
    <definedName name="_HE71" localSheetId="2">#REF!</definedName>
    <definedName name="_HE71">#REF!</definedName>
    <definedName name="_HE81" localSheetId="2">#REF!</definedName>
    <definedName name="_HE81">#REF!</definedName>
    <definedName name="_HE91" localSheetId="2">#REF!</definedName>
    <definedName name="_HE91">#REF!</definedName>
    <definedName name="_HED1" localSheetId="2">#REF!</definedName>
    <definedName name="_HED1">#REF!</definedName>
    <definedName name="_HED2" localSheetId="2">#REF!</definedName>
    <definedName name="_HED2">#REF!</definedName>
    <definedName name="_hh1">[49]설산1.나!$A$8:$J$53</definedName>
    <definedName name="_hh2">[49]본사S!$B$10:$P$103</definedName>
    <definedName name="_HM1" localSheetId="2">#REF!</definedName>
    <definedName name="_HM1">#REF!</definedName>
    <definedName name="_HM10" localSheetId="2">#REF!</definedName>
    <definedName name="_HM10">#REF!</definedName>
    <definedName name="_HM11" localSheetId="2">#REF!</definedName>
    <definedName name="_HM11">#REF!</definedName>
    <definedName name="_HM12" localSheetId="2">#REF!</definedName>
    <definedName name="_HM12">#REF!</definedName>
    <definedName name="_HM2" localSheetId="2">#REF!</definedName>
    <definedName name="_HM2">#REF!</definedName>
    <definedName name="_HM3" localSheetId="2">#REF!</definedName>
    <definedName name="_HM3">#REF!</definedName>
    <definedName name="_HM4" localSheetId="2">#REF!</definedName>
    <definedName name="_HM4">#REF!</definedName>
    <definedName name="_HM5" localSheetId="2">#REF!</definedName>
    <definedName name="_HM5">#REF!</definedName>
    <definedName name="_HM6" localSheetId="2">#REF!</definedName>
    <definedName name="_HM6">#REF!</definedName>
    <definedName name="_HM7" localSheetId="2">#REF!</definedName>
    <definedName name="_HM7">#REF!</definedName>
    <definedName name="_HM8" localSheetId="2">#REF!</definedName>
    <definedName name="_HM8">#REF!</definedName>
    <definedName name="_HM9" localSheetId="2">#REF!</definedName>
    <definedName name="_HM9">#REF!</definedName>
    <definedName name="_HMP1" localSheetId="2">#REF!</definedName>
    <definedName name="_HMP1">#REF!</definedName>
    <definedName name="_HMP2" localSheetId="2">#REF!</definedName>
    <definedName name="_HMP2">#REF!</definedName>
    <definedName name="_HMP3" localSheetId="2">#REF!</definedName>
    <definedName name="_HMP3">#REF!</definedName>
    <definedName name="_HMP4" localSheetId="2">#REF!</definedName>
    <definedName name="_HMP4">#REF!</definedName>
    <definedName name="_HV1" localSheetId="2">#REF!</definedName>
    <definedName name="_HV1">#REF!</definedName>
    <definedName name="_IPB1" localSheetId="2">#REF!</definedName>
    <definedName name="_IPB1">#REF!</definedName>
    <definedName name="_K1" localSheetId="2">#REF!</definedName>
    <definedName name="_K1">#REF!</definedName>
    <definedName name="_K2" localSheetId="2">#REF!</definedName>
    <definedName name="_K2">#REF!</definedName>
    <definedName name="_K3" localSheetId="2">#REF!</definedName>
    <definedName name="_K3">#REF!</definedName>
    <definedName name="_K5" localSheetId="2">#REF!</definedName>
    <definedName name="_K5">#REF!</definedName>
    <definedName name="_K6" localSheetId="2">#REF!</definedName>
    <definedName name="_K6">#REF!</definedName>
    <definedName name="_Key1" localSheetId="2" hidden="1">#REF!</definedName>
    <definedName name="_Key1" hidden="1">#REF!</definedName>
    <definedName name="_Key2" localSheetId="2" hidden="1">#REF!</definedName>
    <definedName name="_Key2" hidden="1">#REF!</definedName>
    <definedName name="_KH1" localSheetId="2">#REF!</definedName>
    <definedName name="_KH1">#REF!</definedName>
    <definedName name="_Ki1" localSheetId="2">#REF!</definedName>
    <definedName name="_Ki1">#REF!</definedName>
    <definedName name="_Ki2" localSheetId="2">#REF!</definedName>
    <definedName name="_Ki2">#REF!</definedName>
    <definedName name="_lb1" localSheetId="2">#REF!</definedName>
    <definedName name="_lb1">#REF!</definedName>
    <definedName name="_lb2" localSheetId="2">#REF!</definedName>
    <definedName name="_lb2">#REF!</definedName>
    <definedName name="_LV1" localSheetId="2">#REF!</definedName>
    <definedName name="_LV1">#REF!</definedName>
    <definedName name="_mac2">200</definedName>
    <definedName name="_MAN1" localSheetId="2">#REF!</definedName>
    <definedName name="_MAN1">#REF!</definedName>
    <definedName name="_Mat1">[50]PIPING!$AJ$7:$AJ$221</definedName>
    <definedName name="_Mat2">[50]PIPING!$AK$7:$AK$221</definedName>
    <definedName name="_MIX10" localSheetId="2">#REF!</definedName>
    <definedName name="_MIX10">#REF!</definedName>
    <definedName name="_MIX15" localSheetId="2">#REF!</definedName>
    <definedName name="_MIX15">#REF!</definedName>
    <definedName name="_MIX15150" localSheetId="2">'[5]Mix Design'!#REF!</definedName>
    <definedName name="_MIX15150">'[5]Mix Design'!#REF!</definedName>
    <definedName name="_MIX1540">'[5]Mix Design'!$P$11</definedName>
    <definedName name="_MIX1580" localSheetId="2">'[5]Mix Design'!#REF!</definedName>
    <definedName name="_MIX1580">'[5]Mix Design'!#REF!</definedName>
    <definedName name="_MIX2">'[6]Mix Design'!$P$12</definedName>
    <definedName name="_MIX20" localSheetId="2">#REF!</definedName>
    <definedName name="_MIX20">#REF!</definedName>
    <definedName name="_MIX2020">'[5]Mix Design'!$P$12</definedName>
    <definedName name="_MIX2040">'[5]Mix Design'!$P$13</definedName>
    <definedName name="_MIX25" localSheetId="2">#REF!</definedName>
    <definedName name="_MIX25">#REF!</definedName>
    <definedName name="_MIX2540">'[5]Mix Design'!$P$15</definedName>
    <definedName name="_Mix255">'[7]Mix Design'!$P$13</definedName>
    <definedName name="_MIX30" localSheetId="2">#REF!</definedName>
    <definedName name="_MIX30">#REF!</definedName>
    <definedName name="_MIX35" localSheetId="2">#REF!</definedName>
    <definedName name="_MIX35">#REF!</definedName>
    <definedName name="_MIX40" localSheetId="2">#REF!</definedName>
    <definedName name="_MIX40">#REF!</definedName>
    <definedName name="_MIX45" localSheetId="2">'[5]Mix Design'!#REF!</definedName>
    <definedName name="_MIX45">'[5]Mix Design'!#REF!</definedName>
    <definedName name="_mm1" localSheetId="2">#REF!</definedName>
    <definedName name="_mm1">#REF!</definedName>
    <definedName name="_mm2" localSheetId="2">#REF!</definedName>
    <definedName name="_mm2">#REF!</definedName>
    <definedName name="_mm3" localSheetId="2">#REF!</definedName>
    <definedName name="_mm3">#REF!</definedName>
    <definedName name="_MUR5" localSheetId="2">#REF!</definedName>
    <definedName name="_MUR5">#REF!</definedName>
    <definedName name="_MUR8" localSheetId="2">#REF!</definedName>
    <definedName name="_MUR8">#REF!</definedName>
    <definedName name="_new1">[51]Original!$V$8</definedName>
    <definedName name="_OPC43" localSheetId="2">#REF!</definedName>
    <definedName name="_OPC43">#REF!</definedName>
    <definedName name="_Order1" hidden="1">255</definedName>
    <definedName name="_Order2" hidden="1">0</definedName>
    <definedName name="_p1" localSheetId="2">#REF!</definedName>
    <definedName name="_p1">#REF!</definedName>
    <definedName name="_Parse_In" localSheetId="2" hidden="1">#REF!</definedName>
    <definedName name="_Parse_In" hidden="1">#REF!</definedName>
    <definedName name="_Parse_Out" localSheetId="2" hidden="1">[52]갑지!#REF!</definedName>
    <definedName name="_Parse_Out" hidden="1">[52]갑지!#REF!</definedName>
    <definedName name="_PB1" localSheetId="2">#REF!</definedName>
    <definedName name="_PB1">#REF!</definedName>
    <definedName name="_PIN1" localSheetId="2">#REF!</definedName>
    <definedName name="_PIN1">#REF!</definedName>
    <definedName name="_PPC53">'[47]RA Civil'!$E$19</definedName>
    <definedName name="_RE100" localSheetId="2">#REF!</definedName>
    <definedName name="_RE100">#REF!</definedName>
    <definedName name="_RE104" localSheetId="2">#REF!</definedName>
    <definedName name="_RE104">#REF!</definedName>
    <definedName name="_RE112" localSheetId="2">#REF!</definedName>
    <definedName name="_RE112">#REF!</definedName>
    <definedName name="_RE26" localSheetId="2">#REF!</definedName>
    <definedName name="_RE26">#REF!</definedName>
    <definedName name="_RE28" localSheetId="2">#REF!</definedName>
    <definedName name="_RE28">#REF!</definedName>
    <definedName name="_RE30" localSheetId="2">#REF!</definedName>
    <definedName name="_RE30">#REF!</definedName>
    <definedName name="_RE32" localSheetId="2">#REF!</definedName>
    <definedName name="_RE32">#REF!</definedName>
    <definedName name="_RE34" localSheetId="2">#REF!</definedName>
    <definedName name="_RE34">#REF!</definedName>
    <definedName name="_RE36" localSheetId="2">#REF!</definedName>
    <definedName name="_RE36">#REF!</definedName>
    <definedName name="_RE38" localSheetId="2">#REF!</definedName>
    <definedName name="_RE38">#REF!</definedName>
    <definedName name="_RE40" localSheetId="2">#REF!</definedName>
    <definedName name="_RE40">#REF!</definedName>
    <definedName name="_RE42" localSheetId="2">#REF!</definedName>
    <definedName name="_RE42">#REF!</definedName>
    <definedName name="_RE44" localSheetId="2">#REF!</definedName>
    <definedName name="_RE44">#REF!</definedName>
    <definedName name="_RE48" localSheetId="2">#REF!</definedName>
    <definedName name="_RE48">#REF!</definedName>
    <definedName name="_RE52" localSheetId="2">#REF!</definedName>
    <definedName name="_RE52">#REF!</definedName>
    <definedName name="_RE56" localSheetId="2">#REF!</definedName>
    <definedName name="_RE56">#REF!</definedName>
    <definedName name="_RE60" localSheetId="2">#REF!</definedName>
    <definedName name="_RE60">#REF!</definedName>
    <definedName name="_RE64" localSheetId="2">#REF!</definedName>
    <definedName name="_RE64">#REF!</definedName>
    <definedName name="_RE68" localSheetId="2">#REF!</definedName>
    <definedName name="_RE68">#REF!</definedName>
    <definedName name="_RE72" localSheetId="2">#REF!</definedName>
    <definedName name="_RE72">#REF!</definedName>
    <definedName name="_RE76" localSheetId="2">#REF!</definedName>
    <definedName name="_RE76">#REF!</definedName>
    <definedName name="_RE80" localSheetId="2">#REF!</definedName>
    <definedName name="_RE80">#REF!</definedName>
    <definedName name="_RE88" localSheetId="2">#REF!</definedName>
    <definedName name="_RE88">#REF!</definedName>
    <definedName name="_RE92" localSheetId="2">#REF!</definedName>
    <definedName name="_RE92">#REF!</definedName>
    <definedName name="_RE96" localSheetId="2">#REF!</definedName>
    <definedName name="_RE96">#REF!</definedName>
    <definedName name="_Regression_Int" hidden="1">1</definedName>
    <definedName name="_Regression_Out" localSheetId="2" hidden="1">#REF!</definedName>
    <definedName name="_Regression_Out" hidden="1">#REF!</definedName>
    <definedName name="_Regression_X" localSheetId="2" hidden="1">#REF!</definedName>
    <definedName name="_Regression_X" hidden="1">#REF!</definedName>
    <definedName name="_Regression_Y" localSheetId="2"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2">'[53]ANAL-PIPE LINE'!#REF!</definedName>
    <definedName name="_SLV10025">'[53]ANAL-PIPE LINE'!#REF!</definedName>
    <definedName name="_SMG1">#N/A</definedName>
    <definedName name="_SMG2">#N/A</definedName>
    <definedName name="_Sort" localSheetId="2" hidden="1">#REF!</definedName>
    <definedName name="_Sort" hidden="1">#REF!</definedName>
    <definedName name="_ssr1" localSheetId="2">'[54]scour depth'!#REF!</definedName>
    <definedName name="_ssr1">'[54]scour depth'!#REF!</definedName>
    <definedName name="_t1" localSheetId="2">#REF!</definedName>
    <definedName name="_t1">#REF!</definedName>
    <definedName name="_tab1" localSheetId="2">#REF!</definedName>
    <definedName name="_tab1">#REF!</definedName>
    <definedName name="_tab2" localSheetId="2">#REF!</definedName>
    <definedName name="_tab2">#REF!</definedName>
    <definedName name="_TB2" localSheetId="2">#REF!</definedName>
    <definedName name="_TB2">#REF!</definedName>
    <definedName name="_tem1">#N/A</definedName>
    <definedName name="_TIP1" localSheetId="2">#REF!</definedName>
    <definedName name="_TIP1">#REF!</definedName>
    <definedName name="_TIP2" localSheetId="2">#REF!</definedName>
    <definedName name="_TIP2">#REF!</definedName>
    <definedName name="_TIP3" localSheetId="2">#REF!</definedName>
    <definedName name="_TIP3">#REF!</definedName>
    <definedName name="_V1">[55]Voucher!$B$1</definedName>
    <definedName name="_V2">[55]Voucher!$R$1</definedName>
    <definedName name="√">"SQRT"</definedName>
    <definedName name="◈002MONO현황" localSheetId="2">#REF!</definedName>
    <definedName name="◈002MONO현황">#REF!</definedName>
    <definedName name="a">[56]Culvert!$H$112</definedName>
    <definedName name="a._Trimmer" localSheetId="2">[45]SOR!#REF!</definedName>
    <definedName name="a._Trimmer">[45]SOR!#REF!</definedName>
    <definedName name="a___0" localSheetId="2">#REF!</definedName>
    <definedName name="a___0">#REF!</definedName>
    <definedName name="a___13" localSheetId="2">#REF!</definedName>
    <definedName name="a___13">#REF!</definedName>
    <definedName name="a__Labour_charges_for_cutting_bending__welding_including_materials." localSheetId="2">[45]SOR!#REF!</definedName>
    <definedName name="a__Labour_charges_for_cutting_bending__welding_including_materials.">[45]SOR!#REF!</definedName>
    <definedName name="a_dash" localSheetId="2">#REF!</definedName>
    <definedName name="a_dash">#REF!</definedName>
    <definedName name="A1_" localSheetId="2">#REF!</definedName>
    <definedName name="A1_">#REF!</definedName>
    <definedName name="A1____0" localSheetId="2">#REF!</definedName>
    <definedName name="A1____0">#REF!</definedName>
    <definedName name="A1____13" localSheetId="2">#REF!</definedName>
    <definedName name="A1____13">#REF!</definedName>
    <definedName name="A10_" localSheetId="2">#REF!</definedName>
    <definedName name="A10_">#REF!</definedName>
    <definedName name="A10____0" localSheetId="2">#REF!</definedName>
    <definedName name="A10____0">#REF!</definedName>
    <definedName name="A10____13" localSheetId="2">#REF!</definedName>
    <definedName name="A10____13">#REF!</definedName>
    <definedName name="A13_" localSheetId="2">#REF!</definedName>
    <definedName name="A13_">#REF!</definedName>
    <definedName name="A13____0" localSheetId="2">#REF!</definedName>
    <definedName name="A13____0">#REF!</definedName>
    <definedName name="A13____13" localSheetId="2">#REF!</definedName>
    <definedName name="A13____13">#REF!</definedName>
    <definedName name="a1o" localSheetId="2">#REF!</definedName>
    <definedName name="a1o">#REF!</definedName>
    <definedName name="A2_" localSheetId="2">#REF!</definedName>
    <definedName name="A2_">#REF!</definedName>
    <definedName name="A2____0" localSheetId="2">#REF!</definedName>
    <definedName name="A2____0">#REF!</definedName>
    <definedName name="A2____13" localSheetId="2">#REF!</definedName>
    <definedName name="A2____13">#REF!</definedName>
    <definedName name="A3_" localSheetId="2">#REF!</definedName>
    <definedName name="A3_">#REF!</definedName>
    <definedName name="A3____0" localSheetId="2">#REF!</definedName>
    <definedName name="A3____0">#REF!</definedName>
    <definedName name="A3____13" localSheetId="2">#REF!</definedName>
    <definedName name="A3____13">#REF!</definedName>
    <definedName name="A4_" localSheetId="2">#REF!</definedName>
    <definedName name="A4_">#REF!</definedName>
    <definedName name="A4____0" localSheetId="2">#REF!</definedName>
    <definedName name="A4____0">#REF!</definedName>
    <definedName name="A4____13" localSheetId="2">#REF!</definedName>
    <definedName name="A4____13">#REF!</definedName>
    <definedName name="A5_" localSheetId="2">#REF!</definedName>
    <definedName name="A5_">#REF!</definedName>
    <definedName name="A5____0" localSheetId="2">#REF!</definedName>
    <definedName name="A5____0">#REF!</definedName>
    <definedName name="A5____13" localSheetId="2">#REF!</definedName>
    <definedName name="A5____13">#REF!</definedName>
    <definedName name="A6_" localSheetId="2">#REF!</definedName>
    <definedName name="A6_">#REF!</definedName>
    <definedName name="A6____0" localSheetId="2">#REF!</definedName>
    <definedName name="A6____0">#REF!</definedName>
    <definedName name="A6____13" localSheetId="2">#REF!</definedName>
    <definedName name="A6____13">#REF!</definedName>
    <definedName name="A7_" localSheetId="2">#REF!</definedName>
    <definedName name="A7_">#REF!</definedName>
    <definedName name="A7____0" localSheetId="2">#REF!</definedName>
    <definedName name="A7____0">#REF!</definedName>
    <definedName name="A7____13" localSheetId="2">#REF!</definedName>
    <definedName name="A7____13">#REF!</definedName>
    <definedName name="A73.1" localSheetId="2">#REF!</definedName>
    <definedName name="A73.1">#REF!</definedName>
    <definedName name="A8_" localSheetId="2">#REF!</definedName>
    <definedName name="A8_">#REF!</definedName>
    <definedName name="A8____0" localSheetId="2">#REF!</definedName>
    <definedName name="A8____0">#REF!</definedName>
    <definedName name="A8____13" localSheetId="2">#REF!</definedName>
    <definedName name="A8____13">#REF!</definedName>
    <definedName name="A9_" localSheetId="2">#REF!</definedName>
    <definedName name="A9_">#REF!</definedName>
    <definedName name="A9____0" localSheetId="2">#REF!</definedName>
    <definedName name="A9____0">#REF!</definedName>
    <definedName name="A9____13" localSheetId="2">#REF!</definedName>
    <definedName name="A9____13">#REF!</definedName>
    <definedName name="aa" localSheetId="2">#REF!</definedName>
    <definedName name="aa">#REF!</definedName>
    <definedName name="AAA" localSheetId="2">[57]PROCTOR!#REF!</definedName>
    <definedName name="AAA">[57]PROCTOR!#REF!</definedName>
    <definedName name="AAAA" localSheetId="3" hidden="1">{"form-D1",#N/A,FALSE,"FORM-D1";"form-D1_amt",#N/A,FALSE,"FORM-D1"}</definedName>
    <definedName name="AAAA" localSheetId="0" hidden="1">{"form-D1",#N/A,FALSE,"FORM-D1";"form-D1_amt",#N/A,FALSE,"FORM-D1"}</definedName>
    <definedName name="AAAA" localSheetId="4" hidden="1">{"form-D1",#N/A,FALSE,"FORM-D1";"form-D1_amt",#N/A,FALSE,"FORM-D1"}</definedName>
    <definedName name="AAAA" localSheetId="2" hidden="1">{"form-D1",#N/A,FALSE,"FORM-D1";"form-D1_amt",#N/A,FALSE,"FORM-D1"}</definedName>
    <definedName name="AAAA" hidden="1">{"form-D1",#N/A,FALSE,"FORM-D1";"form-D1_amt",#N/A,FALSE,"FORM-D1"}</definedName>
    <definedName name="ab" localSheetId="2">#REF!</definedName>
    <definedName name="ab">#REF!</definedName>
    <definedName name="abc" localSheetId="2">#REF!</definedName>
    <definedName name="abc">#REF!</definedName>
    <definedName name="abcd" localSheetId="2">#REF!</definedName>
    <definedName name="abcd">#REF!</definedName>
    <definedName name="abg" localSheetId="2">#REF!</definedName>
    <definedName name="abg">#REF!</definedName>
    <definedName name="ABS" localSheetId="2">#REF!</definedName>
    <definedName name="ABS">#REF!</definedName>
    <definedName name="AbsEst_10000" localSheetId="2">#REF!</definedName>
    <definedName name="AbsEst_10000">#REF!</definedName>
    <definedName name="Absest_1LL_12" localSheetId="2">#REF!</definedName>
    <definedName name="Absest_1LL_12">#REF!</definedName>
    <definedName name="Absest_1LL_7.5" localSheetId="2">#REF!</definedName>
    <definedName name="Absest_1LL_7.5">#REF!</definedName>
    <definedName name="Absest_30000" localSheetId="2">#REF!</definedName>
    <definedName name="Absest_30000">#REF!</definedName>
    <definedName name="Absest_60000" localSheetId="2">#REF!</definedName>
    <definedName name="Absest_60000">#REF!</definedName>
    <definedName name="ABSTRACT" localSheetId="2">#REF!</definedName>
    <definedName name="ABSTRACT">#REF!</definedName>
    <definedName name="ABSTRACT_ESTIMATE" localSheetId="2">#REF!</definedName>
    <definedName name="ABSTRACT_ESTIMATE">#REF!</definedName>
    <definedName name="ABUTCAP1" localSheetId="2">#REF!</definedName>
    <definedName name="ABUTCAP1">#REF!</definedName>
    <definedName name="ABUTCAP2" localSheetId="2">#REF!</definedName>
    <definedName name="ABUTCAP2">#REF!</definedName>
    <definedName name="ac" localSheetId="2">#REF!</definedName>
    <definedName name="ac">#REF!</definedName>
    <definedName name="AD" localSheetId="3" hidden="1">{"'Sheet1'!$A$4386:$N$4591"}</definedName>
    <definedName name="AD" localSheetId="0" hidden="1">{"'Sheet1'!$A$4386:$N$4591"}</definedName>
    <definedName name="AD" localSheetId="4" hidden="1">{"'Sheet1'!$A$4386:$N$4591"}</definedName>
    <definedName name="AD" localSheetId="2" hidden="1">{"'Sheet1'!$A$4386:$N$4591"}</definedName>
    <definedName name="AD" hidden="1">{"'Sheet1'!$A$4386:$N$4591"}</definedName>
    <definedName name="adfsdf" localSheetId="2">#REF!</definedName>
    <definedName name="adfsdf">#REF!</definedName>
    <definedName name="ADITION" localSheetId="3" hidden="1">{"'장비'!$A$3:$M$12"}</definedName>
    <definedName name="ADITION" localSheetId="0" hidden="1">{"'장비'!$A$3:$M$12"}</definedName>
    <definedName name="ADITION" localSheetId="4" hidden="1">{"'장비'!$A$3:$M$12"}</definedName>
    <definedName name="ADITION" localSheetId="2" hidden="1">{"'장비'!$A$3:$M$12"}</definedName>
    <definedName name="ADITION" hidden="1">{"'장비'!$A$3:$M$12"}</definedName>
    <definedName name="Admixture" localSheetId="2">#REF!</definedName>
    <definedName name="Admixture">#REF!</definedName>
    <definedName name="adssss" localSheetId="2">#REF!</definedName>
    <definedName name="adssss">#REF!</definedName>
    <definedName name="ADUMP">'[58]Cost of O &amp; O'!$F$13</definedName>
    <definedName name="ae" localSheetId="2">#REF!</definedName>
    <definedName name="ae">#REF!</definedName>
    <definedName name="AEA">[59]ANALYSIS!$C$18</definedName>
    <definedName name="Ag" localSheetId="2">#REF!</definedName>
    <definedName name="Ag">#REF!</definedName>
    <definedName name="Ag___0" localSheetId="2">#REF!</definedName>
    <definedName name="Ag___0">#REF!</definedName>
    <definedName name="Ag___13" localSheetId="2">#REF!</definedName>
    <definedName name="Ag___13">#REF!</definedName>
    <definedName name="agdump" localSheetId="2">#REF!</definedName>
    <definedName name="agdump">#REF!</definedName>
    <definedName name="agedump" localSheetId="2">#REF!</definedName>
    <definedName name="agedump">#REF!</definedName>
    <definedName name="agencydump" localSheetId="2">#REF!</definedName>
    <definedName name="agencydump">#REF!</definedName>
    <definedName name="AGENCYLY" localSheetId="2">#REF!</definedName>
    <definedName name="AGENCYLY">#REF!</definedName>
    <definedName name="AGENCYPLAN" localSheetId="2">#REF!</definedName>
    <definedName name="AGENCYPLAN">#REF!</definedName>
    <definedName name="AGG" localSheetId="2">[60]ANAL!#REF!</definedName>
    <definedName name="AGG">[60]ANAL!#REF!</definedName>
    <definedName name="AGGT">[60]ANAL!$E$14</definedName>
    <definedName name="AGGT1012">'[53]ANAL-PIPE LINE'!$E$20</definedName>
    <definedName name="AGGTS" localSheetId="2">#REF!</definedName>
    <definedName name="AGGTS">#REF!</definedName>
    <definedName name="Agr12mm" localSheetId="2">#REF!</definedName>
    <definedName name="Agr12mm">#REF!</definedName>
    <definedName name="Agr20mm" localSheetId="2">#REF!</definedName>
    <definedName name="Agr20mm">#REF!</definedName>
    <definedName name="Agr40mm" localSheetId="2">#REF!</definedName>
    <definedName name="Agr40mm">#REF!</definedName>
    <definedName name="Agr53mm" localSheetId="2">#REF!</definedName>
    <definedName name="Agr53mm">#REF!</definedName>
    <definedName name="Agr6mm" localSheetId="2">#REF!</definedName>
    <definedName name="Agr6mm">#REF!</definedName>
    <definedName name="agrP" localSheetId="2">#REF!</definedName>
    <definedName name="agrP">#REF!</definedName>
    <definedName name="AH" localSheetId="3" hidden="1">{#N/A,#N/A,FALSE,"CCTV"}</definedName>
    <definedName name="AH" localSheetId="0" hidden="1">{#N/A,#N/A,FALSE,"CCTV"}</definedName>
    <definedName name="AH" localSheetId="4" hidden="1">{#N/A,#N/A,FALSE,"CCTV"}</definedName>
    <definedName name="AH" localSheetId="2" hidden="1">{#N/A,#N/A,FALSE,"CCTV"}</definedName>
    <definedName name="AH" hidden="1">{#N/A,#N/A,FALSE,"CCTV"}</definedName>
    <definedName name="ai" localSheetId="2">#REF!</definedName>
    <definedName name="ai">#REF!</definedName>
    <definedName name="AIR" localSheetId="2">#REF!</definedName>
    <definedName name="AIR">#REF!</definedName>
    <definedName name="air_trap" localSheetId="2">#REF!</definedName>
    <definedName name="air_trap">#REF!</definedName>
    <definedName name="AIRC" localSheetId="2">#REF!</definedName>
    <definedName name="AIRC">#REF!</definedName>
    <definedName name="ajartjr" localSheetId="2">#REF!</definedName>
    <definedName name="ajartjr">#REF!</definedName>
    <definedName name="ALDENSITY">[61]CABLERET!$B$10</definedName>
    <definedName name="alfa" localSheetId="2">#REF!</definedName>
    <definedName name="alfa">#REF!</definedName>
    <definedName name="alfa1" localSheetId="2">#REF!</definedName>
    <definedName name="alfa1">#REF!</definedName>
    <definedName name="alload">[61]CABLERET!$D$13:$D$128</definedName>
    <definedName name="ALMARGIN">[61]CABLERET!$D$7</definedName>
    <definedName name="ALPHA" localSheetId="2">#REF!</definedName>
    <definedName name="ALPHA">#REF!</definedName>
    <definedName name="Alw" localSheetId="2">#REF!</definedName>
    <definedName name="Alw">#REF!</definedName>
    <definedName name="alwarsump" localSheetId="2">#REF!</definedName>
    <definedName name="alwarsump">#REF!</definedName>
    <definedName name="Analysis" localSheetId="2">#REF!</definedName>
    <definedName name="Analysis">#REF!</definedName>
    <definedName name="anch" localSheetId="2">#REF!</definedName>
    <definedName name="anch">#REF!</definedName>
    <definedName name="anchalik" localSheetId="2">#REF!</definedName>
    <definedName name="anchalik">#REF!</definedName>
    <definedName name="anchor" localSheetId="2">#REF!</definedName>
    <definedName name="anchor">#REF!</definedName>
    <definedName name="angle" localSheetId="2">#REF!</definedName>
    <definedName name="angle">#REF!</definedName>
    <definedName name="anj" localSheetId="2">#REF!</definedName>
    <definedName name="anj">#REF!</definedName>
    <definedName name="annex7ll" localSheetId="2">#REF!</definedName>
    <definedName name="annex7ll">#REF!</definedName>
    <definedName name="annex7llsump" localSheetId="2">#REF!</definedName>
    <definedName name="annex7llsump">#REF!</definedName>
    <definedName name="annexsump7" localSheetId="2">#REF!</definedName>
    <definedName name="annexsump7">#REF!</definedName>
    <definedName name="annexsump7." localSheetId="2">#REF!</definedName>
    <definedName name="annexsump7.">#REF!</definedName>
    <definedName name="annexsump7.1" localSheetId="2">#REF!</definedName>
    <definedName name="annexsump7.1">#REF!</definedName>
    <definedName name="ANNX18" localSheetId="2">#REF!</definedName>
    <definedName name="ANNX18">#REF!</definedName>
    <definedName name="anscount" hidden="1">1</definedName>
    <definedName name="APLANT" localSheetId="2">#REF!</definedName>
    <definedName name="APLANT">#REF!</definedName>
    <definedName name="APPLI" localSheetId="2">#REF!</definedName>
    <definedName name="APPLI">#REF!</definedName>
    <definedName name="APR" localSheetId="3" hidden="1">{"form-D1",#N/A,FALSE,"FORM-D1";"form-D1_amt",#N/A,FALSE,"FORM-D1"}</definedName>
    <definedName name="APR" localSheetId="0" hidden="1">{"form-D1",#N/A,FALSE,"FORM-D1";"form-D1_amt",#N/A,FALSE,"FORM-D1"}</definedName>
    <definedName name="APR" localSheetId="4" hidden="1">{"form-D1",#N/A,FALSE,"FORM-D1";"form-D1_amt",#N/A,FALSE,"FORM-D1"}</definedName>
    <definedName name="APR" localSheetId="2" hidden="1">{"form-D1",#N/A,FALSE,"FORM-D1";"form-D1_amt",#N/A,FALSE,"FORM-D1"}</definedName>
    <definedName name="APR" hidden="1">{"form-D1",#N/A,FALSE,"FORM-D1";"form-D1_amt",#N/A,FALSE,"FORM-D1"}</definedName>
    <definedName name="april_qty" localSheetId="2">#REF!</definedName>
    <definedName name="april_qty">#REF!</definedName>
    <definedName name="aq" localSheetId="2">#REF!</definedName>
    <definedName name="aq">#REF!</definedName>
    <definedName name="ar" localSheetId="2">[62]ANALYSER!#REF!</definedName>
    <definedName name="ar">[62]ANALYSER!#REF!</definedName>
    <definedName name="Architect" localSheetId="2">#REF!</definedName>
    <definedName name="Architect">#REF!</definedName>
    <definedName name="area" localSheetId="2">[63]MixBed!#REF!</definedName>
    <definedName name="area">[63]MixBed!#REF!</definedName>
    <definedName name="AREA_CODE" localSheetId="2">#REF!</definedName>
    <definedName name="AREA_CODE">#REF!</definedName>
    <definedName name="area1" localSheetId="2">[63]MixBed!#REF!</definedName>
    <definedName name="area1">[63]MixBed!#REF!</definedName>
    <definedName name="ARGON">[50]PIPING!$U$6:$U$105</definedName>
    <definedName name="arunan">#N/A</definedName>
    <definedName name="asd" localSheetId="2">#REF!</definedName>
    <definedName name="asd">#REF!</definedName>
    <definedName name="asdf" localSheetId="2">[38]예가표!#REF!</definedName>
    <definedName name="asdf">[38]예가표!#REF!</definedName>
    <definedName name="asdfs" hidden="1">[39]Cash2!$G$16:$G$31</definedName>
    <definedName name="ASH" localSheetId="2">#REF!</definedName>
    <definedName name="ASH">#REF!</definedName>
    <definedName name="ASHOKA" localSheetId="2">#REF!</definedName>
    <definedName name="ASHOKA">#REF!</definedName>
    <definedName name="ASPAV" localSheetId="2">#REF!</definedName>
    <definedName name="ASPAV">#REF!</definedName>
    <definedName name="assdf" hidden="1">[39]Z!$T$179:$AH$179</definedName>
    <definedName name="At" localSheetId="2">#REF!</definedName>
    <definedName name="At">#REF!</definedName>
    <definedName name="Attachment_C_3" localSheetId="2">#REF!</definedName>
    <definedName name="Attachment_C_3">#REF!</definedName>
    <definedName name="autofill_data" localSheetId="2">#REF!</definedName>
    <definedName name="autofill_data">#REF!</definedName>
    <definedName name="AVIBRA">'[58]Cost of O &amp; O'!$F$8</definedName>
    <definedName name="aw" localSheetId="2">#REF!</definedName>
    <definedName name="aw">#REF!</definedName>
    <definedName name="B" localSheetId="2">#REF!</definedName>
    <definedName name="B">#REF!</definedName>
    <definedName name="B___0" localSheetId="2">#REF!</definedName>
    <definedName name="B___0">#REF!</definedName>
    <definedName name="B___13" localSheetId="2">#REF!</definedName>
    <definedName name="B___13">#REF!</definedName>
    <definedName name="b_dash" localSheetId="2">#REF!</definedName>
    <definedName name="b_dash">#REF!</definedName>
    <definedName name="B_FLG" localSheetId="2">#REF!</definedName>
    <definedName name="B_FLG">#REF!</definedName>
    <definedName name="back_pressure" localSheetId="2">#REF!</definedName>
    <definedName name="back_pressure">#REF!</definedName>
    <definedName name="BADWE" localSheetId="3">{#N/A,#N/A,FALSE,"mpph1";#N/A,#N/A,FALSE,"mpmseb";#N/A,#N/A,FALSE,"mpph2"}</definedName>
    <definedName name="BADWE" localSheetId="0">{#N/A,#N/A,FALSE,"mpph1";#N/A,#N/A,FALSE,"mpmseb";#N/A,#N/A,FALSE,"mpph2"}</definedName>
    <definedName name="BADWE" localSheetId="4">{#N/A,#N/A,FALSE,"mpph1";#N/A,#N/A,FALSE,"mpmseb";#N/A,#N/A,FALSE,"mpph2"}</definedName>
    <definedName name="BADWE" localSheetId="2">{#N/A,#N/A,FALSE,"mpph1";#N/A,#N/A,FALSE,"mpmseb";#N/A,#N/A,FALSE,"mpph2"}</definedName>
    <definedName name="BADWE">{#N/A,#N/A,FALSE,"mpph1";#N/A,#N/A,FALSE,"mpmseb";#N/A,#N/A,FALSE,"mpph2"}</definedName>
    <definedName name="ball" localSheetId="2">#REF!</definedName>
    <definedName name="ball">#REF!</definedName>
    <definedName name="BAS" localSheetId="2">#REF!</definedName>
    <definedName name="BAS">#REF!</definedName>
    <definedName name="BASE_PLATE" localSheetId="2">#REF!</definedName>
    <definedName name="BASE_PLATE">#REF!</definedName>
    <definedName name="baserate">[64]FINOLEX!$W$17</definedName>
    <definedName name="basew" localSheetId="2">#REF!</definedName>
    <definedName name="basew">#REF!</definedName>
    <definedName name="BATCH" localSheetId="2">#REF!</definedName>
    <definedName name="BATCH">#REF!</definedName>
    <definedName name="BATCH20" localSheetId="2">#REF!</definedName>
    <definedName name="BATCH20">#REF!</definedName>
    <definedName name="BATCH30" localSheetId="2">#REF!</definedName>
    <definedName name="BATCH30">#REF!</definedName>
    <definedName name="Batching_hot_mix_plant" localSheetId="2">[45]SOR!#REF!</definedName>
    <definedName name="Batching_hot_mix_plant">[45]SOR!#REF!</definedName>
    <definedName name="BBOF" localSheetId="2">#REF!</definedName>
    <definedName name="BBOF">#REF!</definedName>
    <definedName name="BC" localSheetId="2">#REF!</definedName>
    <definedName name="BC">#REF!</definedName>
    <definedName name="bcc" localSheetId="2">[14]ANAL!#REF!</definedName>
    <definedName name="bcc">[14]ANAL!#REF!</definedName>
    <definedName name="Bcw">[65]basdat!$D$5</definedName>
    <definedName name="BDCODE">#N/A</definedName>
    <definedName name="beee" localSheetId="2">#REF!</definedName>
    <definedName name="beee">#REF!</definedName>
    <definedName name="beegbegge" localSheetId="2">#REF!</definedName>
    <definedName name="beegbegge">#REF!</definedName>
    <definedName name="begbeg" localSheetId="2">#REF!</definedName>
    <definedName name="begbeg">#REF!</definedName>
    <definedName name="beta" localSheetId="2">#REF!</definedName>
    <definedName name="beta">#REF!</definedName>
    <definedName name="BGrP" localSheetId="2">#REF!</definedName>
    <definedName name="BGrP">#REF!</definedName>
    <definedName name="bheel" localSheetId="2">#REF!</definedName>
    <definedName name="bheel">#REF!</definedName>
    <definedName name="BHIS" localSheetId="2">#REF!</definedName>
    <definedName name="BHIS">#REF!</definedName>
    <definedName name="BIND" localSheetId="2">#REF!</definedName>
    <definedName name="BIND">#REF!</definedName>
    <definedName name="Bindingwire" localSheetId="2">#REF!</definedName>
    <definedName name="Bindingwire">#REF!</definedName>
    <definedName name="BIT" localSheetId="2">#REF!</definedName>
    <definedName name="BIT">#REF!</definedName>
    <definedName name="BITDIST" localSheetId="2">#REF!</definedName>
    <definedName name="BITDIST">#REF!</definedName>
    <definedName name="bkd" localSheetId="3" hidden="1">{"'Sheet1'!$L$16"}</definedName>
    <definedName name="bkd" localSheetId="0" hidden="1">{"'Sheet1'!$L$16"}</definedName>
    <definedName name="bkd" localSheetId="4" hidden="1">{"'Sheet1'!$L$16"}</definedName>
    <definedName name="bkd" localSheetId="2" hidden="1">{"'Sheet1'!$L$16"}</definedName>
    <definedName name="bkd" hidden="1">{"'Sheet1'!$L$16"}</definedName>
    <definedName name="BLACKH" localSheetId="2">#REF!</definedName>
    <definedName name="BLACKH">#REF!</definedName>
    <definedName name="Blank1" localSheetId="2">OR(ISBLANK(#REF!),ISBLANK(#REF!))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 localSheetId="2">OR(N([66]Cont!#REF!)=0,N([66]Cont!$G1)=0)</definedName>
    <definedName name="Blank19">OR(N([66]Cont!#REF!)=0,N([66]Cont!$G1)=0)</definedName>
    <definedName name="Blank20" localSheetId="2">OR(N([66]Cont!#REF!)=0,N([66]Cont!$M1)=0)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 localSheetId="2">OR(N([66]Cont!#REF!)=0,N([66]Cont!$P1)=0)</definedName>
    <definedName name="Blank25">OR(N([66]Cont!#REF!)=0,N([66]Cont!$P1)=0)</definedName>
    <definedName name="Block01_1" localSheetId="2">#REF!</definedName>
    <definedName name="Block01_1">#REF!</definedName>
    <definedName name="Block02" localSheetId="2">'[67]form-c4'!#REF!</definedName>
    <definedName name="Block02">'[67]form-c4'!#REF!</definedName>
    <definedName name="Block13">OR(ISBLANK('[66]Civil 2'!$D1),ISBLANK('[66]Civil 2'!$K1))</definedName>
    <definedName name="bm" localSheetId="3" hidden="1">{"'Sheet1'!$L$16"}</definedName>
    <definedName name="bm" localSheetId="0" hidden="1">{"'Sheet1'!$L$16"}</definedName>
    <definedName name="bm" localSheetId="4" hidden="1">{"'Sheet1'!$L$16"}</definedName>
    <definedName name="bm" localSheetId="2" hidden="1">{"'Sheet1'!$L$16"}</definedName>
    <definedName name="bm" hidden="1">{"'Sheet1'!$L$16"}</definedName>
    <definedName name="bn" localSheetId="3" hidden="1">{"'Sheet1'!$L$16"}</definedName>
    <definedName name="bn" localSheetId="0" hidden="1">{"'Sheet1'!$L$16"}</definedName>
    <definedName name="bn" localSheetId="4" hidden="1">{"'Sheet1'!$L$16"}</definedName>
    <definedName name="bn" localSheetId="2" hidden="1">{"'Sheet1'!$L$16"}</definedName>
    <definedName name="bn" hidden="1">{"'Sheet1'!$L$16"}</definedName>
    <definedName name="bol" localSheetId="2">#REF!</definedName>
    <definedName name="bol">#REF!</definedName>
    <definedName name="Bold">'[47]RA Civil'!$E$30</definedName>
    <definedName name="BOLT" localSheetId="2">#REF!</definedName>
    <definedName name="BOLT">#REF!</definedName>
    <definedName name="boml" localSheetId="2">#REF!</definedName>
    <definedName name="boml">#REF!</definedName>
    <definedName name="Bonus_E" localSheetId="2">'[68]SITE OVERHEADS'!#REF!</definedName>
    <definedName name="Bonus_E">'[68]SITE OVERHEADS'!#REF!</definedName>
    <definedName name="BOQ" localSheetId="2">#REF!</definedName>
    <definedName name="BOQ">#REF!</definedName>
    <definedName name="BORE_HOLE_DATA" localSheetId="2">#REF!</definedName>
    <definedName name="BORE_HOLE_DATA">#REF!</definedName>
    <definedName name="BOSS" localSheetId="2">#REF!</definedName>
    <definedName name="BOSS">#REF!</definedName>
    <definedName name="botl" localSheetId="2">#REF!</definedName>
    <definedName name="botl">#REF!</definedName>
    <definedName name="botn" localSheetId="2">#REF!</definedName>
    <definedName name="botn">#REF!</definedName>
    <definedName name="BOULD" localSheetId="2">#REF!</definedName>
    <definedName name="BOULD">#REF!</definedName>
    <definedName name="BOX" localSheetId="2">#REF!</definedName>
    <definedName name="BOX">#REF!</definedName>
    <definedName name="bp" localSheetId="2">[69]BP!#REF!</definedName>
    <definedName name="bp">[69]BP!#REF!</definedName>
    <definedName name="Breaks" localSheetId="2">#REF!</definedName>
    <definedName name="Breaks">#REF!</definedName>
    <definedName name="BRIBAT">'[47]RA Civil'!$E$38</definedName>
    <definedName name="BRICKS" localSheetId="2">#REF!</definedName>
    <definedName name="BRICKS">#REF!</definedName>
    <definedName name="BROM" localSheetId="2">#REF!</definedName>
    <definedName name="BROM">#REF!</definedName>
    <definedName name="broom" localSheetId="2">#REF!</definedName>
    <definedName name="broom">#REF!</definedName>
    <definedName name="btoe" localSheetId="2">#REF!</definedName>
    <definedName name="btoe">#REF!</definedName>
    <definedName name="bua" localSheetId="2">#REF!</definedName>
    <definedName name="bua">#REF!</definedName>
    <definedName name="BUDDHA" localSheetId="2">#REF!</definedName>
    <definedName name="BUDDHA">#REF!</definedName>
    <definedName name="building">'[70]DETAILED  BOQ'!$A$2</definedName>
    <definedName name="building___0" localSheetId="2">#REF!</definedName>
    <definedName name="building___0">#REF!</definedName>
    <definedName name="building___11" localSheetId="2">#REF!</definedName>
    <definedName name="building___11">#REF!</definedName>
    <definedName name="building___12" localSheetId="2">#REF!</definedName>
    <definedName name="building___12">#REF!</definedName>
    <definedName name="BuiltIn_Print_Area___0" localSheetId="2">#REF!</definedName>
    <definedName name="BuiltIn_Print_Area___0">#REF!</definedName>
    <definedName name="BuiltIn_Print_Area___0___0___0___0___0" localSheetId="2">[71]procurement!#REF!</definedName>
    <definedName name="BuiltIn_Print_Area___0___0___0___0___0">[71]procurement!#REF!</definedName>
    <definedName name="BuiltIn_Print_Area___0___0___0___0___0___0" localSheetId="2">#REF!</definedName>
    <definedName name="BuiltIn_Print_Area___0___0___0___0___0___0">#REF!</definedName>
    <definedName name="BuiltIn_Print_Titles___0">#N/A</definedName>
    <definedName name="BuiltIn_Print_Titles___0___0___0___0" localSheetId="2">#REF!</definedName>
    <definedName name="BuiltIn_Print_Titles___0___0___0___0">#REF!</definedName>
    <definedName name="butterfly" localSheetId="2">#REF!</definedName>
    <definedName name="butterfly">#REF!</definedName>
    <definedName name="bw" localSheetId="2">#REF!</definedName>
    <definedName name="bw">#REF!</definedName>
    <definedName name="bwf" localSheetId="2">#REF!</definedName>
    <definedName name="bwf">#REF!</definedName>
    <definedName name="bwfbfwb" localSheetId="2">#REF!</definedName>
    <definedName name="bwfbfwb">#REF!</definedName>
    <definedName name="BWIRE" localSheetId="2">#REF!</definedName>
    <definedName name="BWIRE">#REF!</definedName>
    <definedName name="BWORK" localSheetId="2">#REF!</definedName>
    <definedName name="BWORK">#REF!</definedName>
    <definedName name="Bx" localSheetId="2">#REF!</definedName>
    <definedName name="Bx">#REF!</definedName>
    <definedName name="Bx___0" localSheetId="2">#REF!</definedName>
    <definedName name="Bx___0">#REF!</definedName>
    <definedName name="Bx___13" localSheetId="2">#REF!</definedName>
    <definedName name="Bx___13">#REF!</definedName>
    <definedName name="C_">#N/A</definedName>
    <definedName name="c_margin" localSheetId="2">#REF!</definedName>
    <definedName name="c_margin">#REF!</definedName>
    <definedName name="ca">[72]INPUT!$G$127*1.5</definedName>
    <definedName name="ca0" localSheetId="2">#REF!</definedName>
    <definedName name="ca0">#REF!</definedName>
    <definedName name="ca10.3" localSheetId="2">#REF!</definedName>
    <definedName name="ca10.3">#REF!</definedName>
    <definedName name="ca11.3" localSheetId="2">#REF!</definedName>
    <definedName name="ca11.3">#REF!</definedName>
    <definedName name="ca12.3" localSheetId="2">#REF!</definedName>
    <definedName name="ca12.3">#REF!</definedName>
    <definedName name="ca13.3" localSheetId="2">#REF!</definedName>
    <definedName name="ca13.3">#REF!</definedName>
    <definedName name="ca14.3" localSheetId="2">#REF!</definedName>
    <definedName name="ca14.3">#REF!</definedName>
    <definedName name="ca15.3" localSheetId="2">#REF!</definedName>
    <definedName name="ca15.3">#REF!</definedName>
    <definedName name="ca16.3" localSheetId="2">#REF!</definedName>
    <definedName name="ca16.3">#REF!</definedName>
    <definedName name="ca17.3" localSheetId="2">#REF!</definedName>
    <definedName name="ca17.3">#REF!</definedName>
    <definedName name="ca18.3" localSheetId="2">#REF!</definedName>
    <definedName name="ca18.3">#REF!</definedName>
    <definedName name="ca19.3" localSheetId="2">#REF!</definedName>
    <definedName name="ca19.3">#REF!</definedName>
    <definedName name="ca20.3" localSheetId="2">#REF!</definedName>
    <definedName name="ca20.3">#REF!</definedName>
    <definedName name="ca3.3" localSheetId="2">#REF!</definedName>
    <definedName name="ca3.3">#REF!</definedName>
    <definedName name="ca4.3" localSheetId="2">#REF!</definedName>
    <definedName name="ca4.3">#REF!</definedName>
    <definedName name="ca5.3" localSheetId="2">#REF!</definedName>
    <definedName name="ca5.3">#REF!</definedName>
    <definedName name="ca6.3" localSheetId="2">#REF!</definedName>
    <definedName name="ca6.3">#REF!</definedName>
    <definedName name="ca7.3" localSheetId="2">#REF!</definedName>
    <definedName name="ca7.3">#REF!</definedName>
    <definedName name="ca8.3" localSheetId="2">#REF!</definedName>
    <definedName name="ca8.3">#REF!</definedName>
    <definedName name="ca9.3" localSheetId="2">#REF!</definedName>
    <definedName name="ca9.3">#REF!</definedName>
    <definedName name="cable">[61]CABLERET!$B$13:$B$128</definedName>
    <definedName name="CABLE_A">'[73]LOCAL RATES'!$B$5:$G$19</definedName>
    <definedName name="CABLE_G">'[73]LOCAL RATES'!$A$5:$H$18</definedName>
    <definedName name="CABLE1" localSheetId="2">#REF!</definedName>
    <definedName name="CABLE1">#REF!</definedName>
    <definedName name="CalcAgencyPrice" localSheetId="2">#REF!</definedName>
    <definedName name="CalcAgencyPrice">#REF!</definedName>
    <definedName name="cant" localSheetId="2">'[74]Staff Acco.'!#REF!</definedName>
    <definedName name="cant">'[74]Staff Acco.'!#REF!</definedName>
    <definedName name="CAP" localSheetId="2">#REF!</definedName>
    <definedName name="CAP">#REF!</definedName>
    <definedName name="CAPAPR" localSheetId="2">#REF!</definedName>
    <definedName name="CAPAPR">#REF!</definedName>
    <definedName name="CAPAUG" localSheetId="2">#REF!</definedName>
    <definedName name="CAPAUG">#REF!</definedName>
    <definedName name="CAPDEC" localSheetId="2">#REF!</definedName>
    <definedName name="CAPDEC">#REF!</definedName>
    <definedName name="CAPFEB" localSheetId="2">#REF!</definedName>
    <definedName name="CAPFEB">#REF!</definedName>
    <definedName name="capital" localSheetId="2">#REF!</definedName>
    <definedName name="capital">#REF!</definedName>
    <definedName name="CAPITALA" localSheetId="2">#REF!</definedName>
    <definedName name="CAPITALA">#REF!</definedName>
    <definedName name="CAPJAN" localSheetId="2">#REF!</definedName>
    <definedName name="CAPJAN">#REF!</definedName>
    <definedName name="CAPJUL" localSheetId="2">#REF!</definedName>
    <definedName name="CAPJUL">#REF!</definedName>
    <definedName name="CAPJUN" localSheetId="2">#REF!</definedName>
    <definedName name="CAPJUN">#REF!</definedName>
    <definedName name="CAPMAR" localSheetId="2">#REF!</definedName>
    <definedName name="CAPMAR">#REF!</definedName>
    <definedName name="CAPMAY" localSheetId="2">#REF!</definedName>
    <definedName name="CAPMAY">#REF!</definedName>
    <definedName name="CAPNOV" localSheetId="2">#REF!</definedName>
    <definedName name="CAPNOV">#REF!</definedName>
    <definedName name="CAPOCT" localSheetId="2">#REF!</definedName>
    <definedName name="CAPOCT">#REF!</definedName>
    <definedName name="CAPSEP" localSheetId="2">#REF!</definedName>
    <definedName name="CAPSEP">#REF!</definedName>
    <definedName name="CAR" localSheetId="2">#REF!</definedName>
    <definedName name="CAR">#REF!</definedName>
    <definedName name="carpet" localSheetId="2">#REF!</definedName>
    <definedName name="carpet">#REF!</definedName>
    <definedName name="carpet___0" localSheetId="2">#REF!</definedName>
    <definedName name="carpet___0">#REF!</definedName>
    <definedName name="carpet___11" localSheetId="2">#REF!</definedName>
    <definedName name="carpet___11">#REF!</definedName>
    <definedName name="carpet___12" localSheetId="2">#REF!</definedName>
    <definedName name="carpet___12">#REF!</definedName>
    <definedName name="cash" localSheetId="3" hidden="1">{"'Sheet1'!$A$4386:$N$4591"}</definedName>
    <definedName name="cash" localSheetId="0" hidden="1">{"'Sheet1'!$A$4386:$N$4591"}</definedName>
    <definedName name="cash" localSheetId="4" hidden="1">{"'Sheet1'!$A$4386:$N$4591"}</definedName>
    <definedName name="cash" localSheetId="2" hidden="1">{"'Sheet1'!$A$4386:$N$4591"}</definedName>
    <definedName name="cash" hidden="1">{"'Sheet1'!$A$4386:$N$4591"}</definedName>
    <definedName name="cc">'[75]purpose&amp;input'!$E$143:'[75]purpose&amp;input'!$F$143</definedName>
    <definedName name="CCBP" localSheetId="2">#REF!</definedName>
    <definedName name="CCBP">#REF!</definedName>
    <definedName name="cccc">'[47]RA Civil'!$E$57</definedName>
    <definedName name="CCRUSH" localSheetId="2">#REF!</definedName>
    <definedName name="CCRUSH">#REF!</definedName>
    <definedName name="cdds" localSheetId="2">#REF!</definedName>
    <definedName name="cdds">#REF!</definedName>
    <definedName name="CDOZ" localSheetId="2">#REF!</definedName>
    <definedName name="CDOZ">#REF!</definedName>
    <definedName name="cdsdim">[76]csdim!$A$2:$A$1375</definedName>
    <definedName name="cdsloadrange">[76]cdsload!$A$3:$A$70</definedName>
    <definedName name="CDT" localSheetId="2">#REF!</definedName>
    <definedName name="CDT">#REF!</definedName>
    <definedName name="CDWSSM">[77]R2!$H$21:$H$27</definedName>
    <definedName name="CDWSSP">[77]R2!$I$21:$I$27</definedName>
    <definedName name="CE" localSheetId="2">#REF!</definedName>
    <definedName name="CE">#REF!</definedName>
    <definedName name="cem" localSheetId="2">#REF!</definedName>
    <definedName name="cem">#REF!</definedName>
    <definedName name="Cement" localSheetId="2">#REF!</definedName>
    <definedName name="Cement">#REF!</definedName>
    <definedName name="cementpaint" localSheetId="2">#REF!</definedName>
    <definedName name="cementpaint">#REF!</definedName>
    <definedName name="CEXC" localSheetId="2">#REF!</definedName>
    <definedName name="CEXC">#REF!</definedName>
    <definedName name="CFTi">'[47]RA Civil'!$E$41</definedName>
    <definedName name="CGRD" localSheetId="2">#REF!</definedName>
    <definedName name="CGRD">#REF!</definedName>
    <definedName name="CGW" localSheetId="2">#REF!</definedName>
    <definedName name="CGW">#REF!</definedName>
    <definedName name="CHAINAGE" localSheetId="2">#REF!</definedName>
    <definedName name="CHAINAGE">#REF!</definedName>
    <definedName name="CHAINAGEM">[78]HYDRAULICS!$H$2</definedName>
    <definedName name="Chandramauli" localSheetId="2">#REF!</definedName>
    <definedName name="Chandramauli">#REF!</definedName>
    <definedName name="chandramauli1" localSheetId="2">#REF!</definedName>
    <definedName name="chandramauli1">#REF!</definedName>
    <definedName name="CHANDRAMAULI2" localSheetId="2">[79]FACE!#REF!</definedName>
    <definedName name="CHANDRAMAULI2">[79]FACE!#REF!</definedName>
    <definedName name="chandramauli3" localSheetId="2">#REF!</definedName>
    <definedName name="chandramauli3">#REF!</definedName>
    <definedName name="Charges_of_road_roller" localSheetId="2">[45]SOR!#REF!</definedName>
    <definedName name="Charges_of_road_roller">[45]SOR!#REF!</definedName>
    <definedName name="check" localSheetId="2">#REF!</definedName>
    <definedName name="check">#REF!</definedName>
    <definedName name="checked" localSheetId="2">#REF!</definedName>
    <definedName name="checked">#REF!</definedName>
    <definedName name="CHMP" localSheetId="2">#REF!</definedName>
    <definedName name="CHMP">#REF!</definedName>
    <definedName name="chsdim">[76]csdim!$A$1376:$A$2509</definedName>
    <definedName name="chsloadrange">[76]chsload!$A$3:$A$62</definedName>
    <definedName name="CHW" localSheetId="2">#REF!</definedName>
    <definedName name="CHW">#REF!</definedName>
    <definedName name="CJCB" localSheetId="2">#REF!</definedName>
    <definedName name="CJCB">#REF!</definedName>
    <definedName name="ck" localSheetId="2">#REF!</definedName>
    <definedName name="ck">#REF!</definedName>
    <definedName name="cl">150</definedName>
    <definedName name="Class_end" localSheetId="2">[66]Ranges!#REF!</definedName>
    <definedName name="Class_end">[66]Ranges!#REF!</definedName>
    <definedName name="Class_start" localSheetId="2">[66]Ranges!#REF!</definedName>
    <definedName name="Class_start">[66]Ranges!#REF!</definedName>
    <definedName name="CLAY" localSheetId="2">#REF!</definedName>
    <definedName name="CLAY">#REF!</definedName>
    <definedName name="CLEAR">[80]!CLEAR</definedName>
    <definedName name="clearspan1" localSheetId="2">[79]FACE!#REF!</definedName>
    <definedName name="clearspan1">[79]FACE!#REF!</definedName>
    <definedName name="clearspan11" localSheetId="2">#REF!</definedName>
    <definedName name="clearspan11">#REF!</definedName>
    <definedName name="CLOAD" localSheetId="2">#REF!</definedName>
    <definedName name="CLOAD">#REF!</definedName>
    <definedName name="cmain" localSheetId="2">#REF!</definedName>
    <definedName name="cmain">#REF!</definedName>
    <definedName name="CMIX" localSheetId="2">#REF!</definedName>
    <definedName name="CMIX">#REF!</definedName>
    <definedName name="cmort3">'[23]Rates Basic'!$D$21</definedName>
    <definedName name="CmpJakOpo" localSheetId="2">#REF!</definedName>
    <definedName name="CmpJakOpo">#REF!</definedName>
    <definedName name="cn" localSheetId="3" hidden="1">{"'Sheet1'!$L$16"}</definedName>
    <definedName name="cn" localSheetId="0" hidden="1">{"'Sheet1'!$L$16"}</definedName>
    <definedName name="cn" localSheetId="4" hidden="1">{"'Sheet1'!$L$16"}</definedName>
    <definedName name="cn" localSheetId="2" hidden="1">{"'Sheet1'!$L$16"}</definedName>
    <definedName name="cn" hidden="1">{"'Sheet1'!$L$16"}</definedName>
    <definedName name="cnvert">#N/A</definedName>
    <definedName name="COARSE" localSheetId="2">#REF!</definedName>
    <definedName name="COARSE">#REF!</definedName>
    <definedName name="Coarsesand" localSheetId="2">#REF!</definedName>
    <definedName name="Coarsesand">#REF!</definedName>
    <definedName name="coat" localSheetId="2">#REF!</definedName>
    <definedName name="coat">#REF!</definedName>
    <definedName name="Code">[50]PIPING!$AI$7:$AI$221</definedName>
    <definedName name="CODES">[77]R2!$C$39:$C$86</definedName>
    <definedName name="col" localSheetId="2">#REF!</definedName>
    <definedName name="col">#REF!</definedName>
    <definedName name="col___0" localSheetId="2">#REF!</definedName>
    <definedName name="col___0">#REF!</definedName>
    <definedName name="col___11" localSheetId="2">#REF!</definedName>
    <definedName name="col___11">#REF!</definedName>
    <definedName name="col___12" localSheetId="2">#REF!</definedName>
    <definedName name="col___12">#REF!</definedName>
    <definedName name="Collaborator" localSheetId="2">[66]User!#REF!</definedName>
    <definedName name="Collaborator">[66]User!#REF!</definedName>
    <definedName name="Columns" localSheetId="2">#REF!</definedName>
    <definedName name="Columns">#REF!</definedName>
    <definedName name="COM" localSheetId="2">#REF!</definedName>
    <definedName name="COM">#REF!</definedName>
    <definedName name="Commission" localSheetId="2">#REF!</definedName>
    <definedName name="Commission">#REF!</definedName>
    <definedName name="COMMPART">[76]CLAMP!$A$2:$D$605</definedName>
    <definedName name="COMP" localSheetId="2">#REF!</definedName>
    <definedName name="COMP">#REF!</definedName>
    <definedName name="Company" localSheetId="2">#REF!</definedName>
    <definedName name="Company">#REF!</definedName>
    <definedName name="COMPARISON" localSheetId="3">{#N/A,#N/A,FALSE,"mpph1";#N/A,#N/A,FALSE,"mpmseb";#N/A,#N/A,FALSE,"mpph2"}</definedName>
    <definedName name="COMPARISON" localSheetId="0">{#N/A,#N/A,FALSE,"mpph1";#N/A,#N/A,FALSE,"mpmseb";#N/A,#N/A,FALSE,"mpph2"}</definedName>
    <definedName name="COMPARISON" localSheetId="4">{#N/A,#N/A,FALSE,"mpph1";#N/A,#N/A,FALSE,"mpmseb";#N/A,#N/A,FALSE,"mpph2"}</definedName>
    <definedName name="COMPARISON" localSheetId="2">{#N/A,#N/A,FALSE,"mpph1";#N/A,#N/A,FALSE,"mpmseb";#N/A,#N/A,FALSE,"mpph2"}</definedName>
    <definedName name="COMPARISON">{#N/A,#N/A,FALSE,"mpph1";#N/A,#N/A,FALSE,"mpmseb";#N/A,#N/A,FALSE,"mpph2"}</definedName>
    <definedName name="ConBlks">'[81]RA Civil'!$E$39</definedName>
    <definedName name="conc_dens" localSheetId="2">#REF!</definedName>
    <definedName name="conc_dens">#REF!</definedName>
    <definedName name="conden" localSheetId="2">#REF!</definedName>
    <definedName name="conden">#REF!</definedName>
    <definedName name="condition" localSheetId="3" hidden="1">{"'장비'!$A$3:$M$12"}</definedName>
    <definedName name="condition" localSheetId="0" hidden="1">{"'장비'!$A$3:$M$12"}</definedName>
    <definedName name="condition" localSheetId="4" hidden="1">{"'장비'!$A$3:$M$12"}</definedName>
    <definedName name="condition" localSheetId="2" hidden="1">{"'장비'!$A$3:$M$12"}</definedName>
    <definedName name="condition" hidden="1">{"'장비'!$A$3:$M$12"}</definedName>
    <definedName name="CONDUIT" localSheetId="2">#REF!</definedName>
    <definedName name="CONDUIT">#REF!</definedName>
    <definedName name="CONT" localSheetId="2">#REF!</definedName>
    <definedName name="CONT">#REF!</definedName>
    <definedName name="CONT1" localSheetId="2">#REF!</definedName>
    <definedName name="CONT1">#REF!</definedName>
    <definedName name="Convent." localSheetId="2">#REF!</definedName>
    <definedName name="Convent.">#REF!</definedName>
    <definedName name="COS" localSheetId="2">#REF!</definedName>
    <definedName name="COS">#REF!</definedName>
    <definedName name="Cost_for_10_Hp_Hr." localSheetId="2">[45]SOR!#REF!</definedName>
    <definedName name="Cost_for_10_Hp_Hr.">[45]SOR!#REF!</definedName>
    <definedName name="Cost_of_water_including_filling_the_tanker" localSheetId="2">[45]SOR!#REF!</definedName>
    <definedName name="Cost_of_water_including_filling_the_tanker">[45]SOR!#REF!</definedName>
    <definedName name="costcod" localSheetId="2">#REF!</definedName>
    <definedName name="costcod">#REF!</definedName>
    <definedName name="costcode" localSheetId="2">#REF!</definedName>
    <definedName name="costcode">#REF!</definedName>
    <definedName name="costing" localSheetId="2">#REF!</definedName>
    <definedName name="costing">#REF!</definedName>
    <definedName name="COU" localSheetId="2">#REF!</definedName>
    <definedName name="COU">#REF!</definedName>
    <definedName name="COU___0" localSheetId="2">#REF!</definedName>
    <definedName name="COU___0">#REF!</definedName>
    <definedName name="COU___13" localSheetId="2">#REF!</definedName>
    <definedName name="COU___13">#REF!</definedName>
    <definedName name="Country">'[82]GM 000'!$I$4</definedName>
    <definedName name="Cover_blocks" localSheetId="2">[45]SOR!#REF!</definedName>
    <definedName name="Cover_blocks">[45]SOR!#REF!</definedName>
    <definedName name="CPFM" localSheetId="2">#REF!</definedName>
    <definedName name="CPFM">#REF!</definedName>
    <definedName name="CPFS" localSheetId="2">#REF!</definedName>
    <definedName name="CPFS">#REF!</definedName>
    <definedName name="CPHEEO" localSheetId="2">'[83]boq ht'!#REF!</definedName>
    <definedName name="CPHEEO">'[83]boq ht'!#REF!</definedName>
    <definedName name="CPLG" localSheetId="2">#REF!</definedName>
    <definedName name="CPLG">#REF!</definedName>
    <definedName name="CPM" localSheetId="2">#REF!</definedName>
    <definedName name="CPM">#REF!</definedName>
    <definedName name="CPUMP" localSheetId="2">#REF!</definedName>
    <definedName name="CPUMP">#REF!</definedName>
    <definedName name="CP새단가" localSheetId="2">#REF!</definedName>
    <definedName name="CP새단가">#REF!</definedName>
    <definedName name="_xlnm.Criteria">[84]八幡!$L$200</definedName>
    <definedName name="Criteria_MI" localSheetId="2">[85]estm_mech!#REF!</definedName>
    <definedName name="Criteria_MI">[85]estm_mech!#REF!</definedName>
    <definedName name="CRMB60" localSheetId="2">#REF!</definedName>
    <definedName name="CRMB60">#REF!</definedName>
    <definedName name="CRUSH" localSheetId="2">#REF!</definedName>
    <definedName name="CRUSH">#REF!</definedName>
    <definedName name="crush_s" localSheetId="2">#REF!</definedName>
    <definedName name="crush_s">#REF!</definedName>
    <definedName name="CRUSH1" localSheetId="2">#REF!</definedName>
    <definedName name="CRUSH1">#REF!</definedName>
    <definedName name="CRUSH2" localSheetId="2">#REF!</definedName>
    <definedName name="CRUSH2">#REF!</definedName>
    <definedName name="Cs" localSheetId="2">#REF!</definedName>
    <definedName name="Cs">#REF!</definedName>
    <definedName name="Cs___0" localSheetId="2">#REF!</definedName>
    <definedName name="Cs___0">#REF!</definedName>
    <definedName name="Cs___13" localSheetId="2">#REF!</definedName>
    <definedName name="Cs___13">#REF!</definedName>
    <definedName name="CSAND" localSheetId="2">#REF!</definedName>
    <definedName name="CSAND">#REF!</definedName>
    <definedName name="CSCP" localSheetId="2">#REF!</definedName>
    <definedName name="CSCP">#REF!</definedName>
    <definedName name="CSFP" localSheetId="2">#REF!</definedName>
    <definedName name="CSFP">#REF!</definedName>
    <definedName name="CSPREAD" localSheetId="2">#REF!</definedName>
    <definedName name="CSPREAD">#REF!</definedName>
    <definedName name="CSWP" localSheetId="2">#REF!</definedName>
    <definedName name="CSWP">#REF!</definedName>
    <definedName name="CTIP10" localSheetId="2">#REF!</definedName>
    <definedName name="CTIP10">#REF!</definedName>
    <definedName name="CTIP20" localSheetId="2">#REF!</definedName>
    <definedName name="CTIP20">#REF!</definedName>
    <definedName name="CTM" localSheetId="2">#REF!</definedName>
    <definedName name="CTM">#REF!</definedName>
    <definedName name="CTROL" localSheetId="2">#REF!</definedName>
    <definedName name="CTROL">#REF!</definedName>
    <definedName name="cu0" localSheetId="2">#REF!</definedName>
    <definedName name="cu0">#REF!</definedName>
    <definedName name="cu10.3" localSheetId="2">#REF!</definedName>
    <definedName name="cu10.3">#REF!</definedName>
    <definedName name="cu11.3" localSheetId="2">#REF!</definedName>
    <definedName name="cu11.3">#REF!</definedName>
    <definedName name="cu12.3" localSheetId="2">#REF!</definedName>
    <definedName name="cu12.3">#REF!</definedName>
    <definedName name="cu13.3" localSheetId="2">#REF!</definedName>
    <definedName name="cu13.3">#REF!</definedName>
    <definedName name="cu14.3" localSheetId="2">#REF!</definedName>
    <definedName name="cu14.3">#REF!</definedName>
    <definedName name="cu15.3" localSheetId="2">#REF!</definedName>
    <definedName name="cu15.3">#REF!</definedName>
    <definedName name="cu16.3" localSheetId="2">#REF!</definedName>
    <definedName name="cu16.3">#REF!</definedName>
    <definedName name="cu17.3" localSheetId="2">#REF!</definedName>
    <definedName name="cu17.3">#REF!</definedName>
    <definedName name="cu18.3" localSheetId="2">#REF!</definedName>
    <definedName name="cu18.3">#REF!</definedName>
    <definedName name="cu19.3" localSheetId="2">#REF!</definedName>
    <definedName name="cu19.3">#REF!</definedName>
    <definedName name="cu20.3" localSheetId="2">#REF!</definedName>
    <definedName name="cu20.3">#REF!</definedName>
    <definedName name="cu3.3" localSheetId="2">#REF!</definedName>
    <definedName name="cu3.3">#REF!</definedName>
    <definedName name="cu4.3" localSheetId="2">#REF!</definedName>
    <definedName name="cu4.3">#REF!</definedName>
    <definedName name="cu5.3" localSheetId="2">#REF!</definedName>
    <definedName name="cu5.3">#REF!</definedName>
    <definedName name="cu6.3" localSheetId="2">#REF!</definedName>
    <definedName name="cu6.3">#REF!</definedName>
    <definedName name="cu7.3" localSheetId="2">#REF!</definedName>
    <definedName name="cu7.3">#REF!</definedName>
    <definedName name="cu8.3" localSheetId="2">#REF!</definedName>
    <definedName name="cu8.3">#REF!</definedName>
    <definedName name="cu9.3" localSheetId="2">#REF!</definedName>
    <definedName name="cu9.3">#REF!</definedName>
    <definedName name="CUDENSITY">[61]CABLERET!$B$9</definedName>
    <definedName name="cuload">[61]CABLERET!$E$13:$E$128</definedName>
    <definedName name="CUMARGIN">[61]CABLERET!$E$7</definedName>
    <definedName name="cummeas_may1006" localSheetId="2">#REF!</definedName>
    <definedName name="cummeas_may1006">#REF!</definedName>
    <definedName name="cummeas_up_to_mar" localSheetId="2">#REF!</definedName>
    <definedName name="cummeas_up_to_mar">#REF!</definedName>
    <definedName name="current1" localSheetId="2">#REF!</definedName>
    <definedName name="current1">#REF!</definedName>
    <definedName name="current2" localSheetId="2">#REF!</definedName>
    <definedName name="current2">#REF!</definedName>
    <definedName name="current3" localSheetId="2">#REF!</definedName>
    <definedName name="current3">#REF!</definedName>
    <definedName name="current4" localSheetId="2">#REF!</definedName>
    <definedName name="current4">#REF!</definedName>
    <definedName name="current5" localSheetId="2">#REF!</definedName>
    <definedName name="current5">#REF!</definedName>
    <definedName name="cutstone" localSheetId="2">#REF!</definedName>
    <definedName name="cutstone">#REF!</definedName>
    <definedName name="cvr" localSheetId="2">#REF!</definedName>
    <definedName name="cvr">#REF!</definedName>
    <definedName name="cvrheel" localSheetId="2">#REF!</definedName>
    <definedName name="cvrheel">#REF!</definedName>
    <definedName name="CVROL" localSheetId="2">#REF!</definedName>
    <definedName name="CVROL">#REF!</definedName>
    <definedName name="cvrtoe" localSheetId="2">#REF!</definedName>
    <definedName name="cvrtoe">#REF!</definedName>
    <definedName name="cvsdim">[76]csdim!$A$2510:$A$3147</definedName>
    <definedName name="cvsloadrange">[76]cvsload!$A$3:$A$66</definedName>
    <definedName name="cw">20</definedName>
    <definedName name="CWMM" localSheetId="2">#REF!</definedName>
    <definedName name="CWMM">#REF!</definedName>
    <definedName name="CWTi">'[47]RA Civil'!$E$42</definedName>
    <definedName name="czvnzcvnz" localSheetId="2">#REF!</definedName>
    <definedName name="czvnzcvnz">#REF!</definedName>
    <definedName name="d" localSheetId="2">#REF!</definedName>
    <definedName name="d">#REF!</definedName>
    <definedName name="d._Staging_to_keep_deflactometer___hire_charges_of_deflectometer" localSheetId="2">[45]SOR!#REF!</definedName>
    <definedName name="d._Staging_to_keep_deflactometer___hire_charges_of_deflectometer">[45]SOR!#REF!</definedName>
    <definedName name="D.L.R.B.___Km.8.395_of_Left_Main_Canal" localSheetId="2">#REF!</definedName>
    <definedName name="D.L.R.B.___Km.8.395_of_Left_Main_Canal">#REF!</definedName>
    <definedName name="D_" localSheetId="2">#REF!</definedName>
    <definedName name="D_">#REF!</definedName>
    <definedName name="d___0" localSheetId="2">#REF!</definedName>
    <definedName name="d___0">#REF!</definedName>
    <definedName name="d___13" localSheetId="2">#REF!</definedName>
    <definedName name="d___13">#REF!</definedName>
    <definedName name="d_jp" localSheetId="3" hidden="1">{"'Sheet1'!$A$4386:$N$4591"}</definedName>
    <definedName name="d_jp" localSheetId="0" hidden="1">{"'Sheet1'!$A$4386:$N$4591"}</definedName>
    <definedName name="d_jp" localSheetId="4" hidden="1">{"'Sheet1'!$A$4386:$N$4591"}</definedName>
    <definedName name="d_jp" localSheetId="2" hidden="1">{"'Sheet1'!$A$4386:$N$4591"}</definedName>
    <definedName name="d_jp" hidden="1">{"'Sheet1'!$A$4386:$N$4591"}</definedName>
    <definedName name="D_T">'[86]Discom Details'!$F$721</definedName>
    <definedName name="D65536A1" localSheetId="2">#REF!</definedName>
    <definedName name="D65536A1">#REF!</definedName>
    <definedName name="DA">[50]PIPING!$W$6:$W$105</definedName>
    <definedName name="DAGG" localSheetId="2">#REF!</definedName>
    <definedName name="DAGG">#REF!</definedName>
    <definedName name="dara" localSheetId="2">#REF!</definedName>
    <definedName name="dara">#REF!</definedName>
    <definedName name="DaRWk1" localSheetId="2">#REF!</definedName>
    <definedName name="DaRWk1">#REF!</definedName>
    <definedName name="DaRWk10" localSheetId="2">#REF!</definedName>
    <definedName name="DaRWk10">#REF!</definedName>
    <definedName name="DaRWk11" localSheetId="2">#REF!</definedName>
    <definedName name="DaRWk11">#REF!</definedName>
    <definedName name="DaRWk12" localSheetId="2">#REF!</definedName>
    <definedName name="DaRWk12">#REF!</definedName>
    <definedName name="DaRWk2" localSheetId="2">#REF!</definedName>
    <definedName name="DaRWk2">#REF!</definedName>
    <definedName name="DaRWk3" localSheetId="2">#REF!</definedName>
    <definedName name="DaRWk3">#REF!</definedName>
    <definedName name="DaRWk4" localSheetId="2">#REF!</definedName>
    <definedName name="DaRWk4">#REF!</definedName>
    <definedName name="DaRWk5" localSheetId="2">#REF!</definedName>
    <definedName name="DaRWk5">#REF!</definedName>
    <definedName name="DaRWk6" localSheetId="2">#REF!</definedName>
    <definedName name="DaRWk6">#REF!</definedName>
    <definedName name="DaRWk8" localSheetId="2">#REF!</definedName>
    <definedName name="DaRWk8">#REF!</definedName>
    <definedName name="DaRwk9" localSheetId="2">#REF!</definedName>
    <definedName name="DaRwk9">#REF!</definedName>
    <definedName name="dasdfds" localSheetId="2">#REF!</definedName>
    <definedName name="dasdfds">#REF!</definedName>
    <definedName name="DASP" localSheetId="2">#REF!</definedName>
    <definedName name="DASP">#REF!</definedName>
    <definedName name="data" localSheetId="2">#REF!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 localSheetId="2">#REF!</definedName>
    <definedName name="DATA1">#REF!</definedName>
    <definedName name="data2" localSheetId="2">#REF!</definedName>
    <definedName name="data2">#REF!</definedName>
    <definedName name="_xlnm.Database" localSheetId="2">#REF!</definedName>
    <definedName name="_xlnm.Database">#REF!</definedName>
    <definedName name="Database_MI" localSheetId="2">[85]estm_mech!#REF!</definedName>
    <definedName name="Database_MI">[85]estm_mech!#REF!</definedName>
    <definedName name="databaseii">[89]대비내역!$A$2:$G$1137</definedName>
    <definedName name="datalist" localSheetId="2">#REF!</definedName>
    <definedName name="datalist">#REF!</definedName>
    <definedName name="date">[90]Cover!$D$22</definedName>
    <definedName name="dates" localSheetId="2">'[91]ETC Plant Cost'!#REF!</definedName>
    <definedName name="dates">'[91]ETC Plant Cost'!#REF!</definedName>
    <definedName name="Datum" localSheetId="2">#REF!</definedName>
    <definedName name="Datum">#REF!</definedName>
    <definedName name="DaWk7" localSheetId="2">#REF!</definedName>
    <definedName name="DaWk7">#REF!</definedName>
    <definedName name="db" localSheetId="2">#REF!</definedName>
    <definedName name="db">#REF!</definedName>
    <definedName name="db___0" localSheetId="2">#REF!</definedName>
    <definedName name="db___0">#REF!</definedName>
    <definedName name="db___13" localSheetId="2">#REF!</definedName>
    <definedName name="db___13">#REF!</definedName>
    <definedName name="DBIT" localSheetId="2">#REF!</definedName>
    <definedName name="DBIT">#REF!</definedName>
    <definedName name="dbrwk1" localSheetId="2">#REF!</definedName>
    <definedName name="dbrwk1">#REF!</definedName>
    <definedName name="dbrwk10" localSheetId="2">#REF!</definedName>
    <definedName name="dbrwk10">#REF!</definedName>
    <definedName name="dbrwk11" localSheetId="2">#REF!</definedName>
    <definedName name="dbrwk11">#REF!</definedName>
    <definedName name="dbrwk12" localSheetId="2">#REF!</definedName>
    <definedName name="dbrwk12">#REF!</definedName>
    <definedName name="dbrwk2" localSheetId="2">#REF!</definedName>
    <definedName name="dbrwk2">#REF!</definedName>
    <definedName name="dbrwk3" localSheetId="2">#REF!</definedName>
    <definedName name="dbrwk3">#REF!</definedName>
    <definedName name="dbrwk4" localSheetId="2">#REF!</definedName>
    <definedName name="dbrwk4">#REF!</definedName>
    <definedName name="dbrwk5" localSheetId="2">#REF!</definedName>
    <definedName name="dbrwk5">#REF!</definedName>
    <definedName name="dbrwk6" localSheetId="2">#REF!</definedName>
    <definedName name="dbrwk6">#REF!</definedName>
    <definedName name="dbrwk7" localSheetId="2">#REF!</definedName>
    <definedName name="dbrwk7">#REF!</definedName>
    <definedName name="dbrwk8" localSheetId="2">#REF!</definedName>
    <definedName name="dbrwk8">#REF!</definedName>
    <definedName name="dbrwk9" localSheetId="2">#REF!</definedName>
    <definedName name="dbrwk9">#REF!</definedName>
    <definedName name="dbssb" localSheetId="2">#REF!</definedName>
    <definedName name="dbssb">#REF!</definedName>
    <definedName name="dc">[56]Culvert!$H$112</definedName>
    <definedName name="dceff" localSheetId="2">#REF!</definedName>
    <definedName name="dceff">#REF!</definedName>
    <definedName name="DCLAY">'[5]Cost of O &amp; O'!$F$14</definedName>
    <definedName name="DCOARSE" localSheetId="2">#REF!</definedName>
    <definedName name="DCOARSE">#REF!</definedName>
    <definedName name="dcrw" localSheetId="2">#REF!</definedName>
    <definedName name="dcrw">#REF!</definedName>
    <definedName name="dcrwk1" localSheetId="2">#REF!</definedName>
    <definedName name="dcrwk1">#REF!</definedName>
    <definedName name="dcrwk10" localSheetId="2">#REF!</definedName>
    <definedName name="dcrwk10">#REF!</definedName>
    <definedName name="dcrwk11" localSheetId="2">#REF!</definedName>
    <definedName name="dcrwk11">#REF!</definedName>
    <definedName name="dcrwk12" localSheetId="2">#REF!</definedName>
    <definedName name="dcrwk12">#REF!</definedName>
    <definedName name="dcrwk2" localSheetId="2">#REF!</definedName>
    <definedName name="dcrwk2">#REF!</definedName>
    <definedName name="dcrwk3" localSheetId="2">#REF!</definedName>
    <definedName name="dcrwk3">#REF!</definedName>
    <definedName name="dcrwk4" localSheetId="2">#REF!</definedName>
    <definedName name="dcrwk4">#REF!</definedName>
    <definedName name="dcrwk5" localSheetId="2">#REF!</definedName>
    <definedName name="dcrwk5">#REF!</definedName>
    <definedName name="dcrwk6" localSheetId="2">#REF!</definedName>
    <definedName name="dcrwk6">#REF!</definedName>
    <definedName name="dcrwk7" localSheetId="2">#REF!</definedName>
    <definedName name="dcrwk7">#REF!</definedName>
    <definedName name="dcrwk8" localSheetId="2">#REF!</definedName>
    <definedName name="dcrwk8">#REF!</definedName>
    <definedName name="dcrwk9" localSheetId="2">#REF!</definedName>
    <definedName name="dcrwk9">#REF!</definedName>
    <definedName name="DCSAND" localSheetId="2">#REF!</definedName>
    <definedName name="DCSAND">#REF!</definedName>
    <definedName name="dd">[92]Analysis!$C$9</definedName>
    <definedName name="DDD" localSheetId="2">#REF!</definedName>
    <definedName name="DDD">#REF!</definedName>
    <definedName name="DDDD" localSheetId="3" hidden="1">{"form-D1",#N/A,FALSE,"FORM-D1";"form-D1_amt",#N/A,FALSE,"FORM-D1"}</definedName>
    <definedName name="DDDD" localSheetId="0" hidden="1">{"form-D1",#N/A,FALSE,"FORM-D1";"form-D1_amt",#N/A,FALSE,"FORM-D1"}</definedName>
    <definedName name="DDDD" localSheetId="4" hidden="1">{"form-D1",#N/A,FALSE,"FORM-D1";"form-D1_amt",#N/A,FALSE,"FORM-D1"}</definedName>
    <definedName name="DDDD" localSheetId="2" hidden="1">{"form-D1",#N/A,FALSE,"FORM-D1";"form-D1_amt",#N/A,FALSE,"FORM-D1"}</definedName>
    <definedName name="DDDD" hidden="1">{"form-D1",#N/A,FALSE,"FORM-D1";"form-D1_amt",#N/A,FALSE,"FORM-D1"}</definedName>
    <definedName name="DDDDDD">[80]!CLEAR</definedName>
    <definedName name="de" localSheetId="3" hidden="1">{"form-D1",#N/A,FALSE,"FORM-D1";"form-D1_amt",#N/A,FALSE,"FORM-D1"}</definedName>
    <definedName name="de" localSheetId="0" hidden="1">{"form-D1",#N/A,FALSE,"FORM-D1";"form-D1_amt",#N/A,FALSE,"FORM-D1"}</definedName>
    <definedName name="de" localSheetId="4" hidden="1">{"form-D1",#N/A,FALSE,"FORM-D1";"form-D1_amt",#N/A,FALSE,"FORM-D1"}</definedName>
    <definedName name="de" localSheetId="2" hidden="1">{"form-D1",#N/A,FALSE,"FORM-D1";"form-D1_amt",#N/A,FALSE,"FORM-D1"}</definedName>
    <definedName name="de" hidden="1">{"form-D1",#N/A,FALSE,"FORM-D1";"form-D1_amt",#N/A,FALSE,"FORM-D1"}</definedName>
    <definedName name="Deck_hh" localSheetId="2">#REF!</definedName>
    <definedName name="Deck_hh">#REF!</definedName>
    <definedName name="Deck_hv" localSheetId="2">#REF!</definedName>
    <definedName name="Deck_hv">#REF!</definedName>
    <definedName name="DEL" localSheetId="2">#REF!</definedName>
    <definedName name="DEL">#REF!</definedName>
    <definedName name="DelDC" localSheetId="2">#REF!</definedName>
    <definedName name="DelDC">#REF!</definedName>
    <definedName name="DelDm" localSheetId="2">#REF!</definedName>
    <definedName name="DelDm">#REF!</definedName>
    <definedName name="Delivery" localSheetId="2">#REF!</definedName>
    <definedName name="Delivery">#REF!</definedName>
    <definedName name="delta" localSheetId="2">#REF!</definedName>
    <definedName name="delta">#REF!</definedName>
    <definedName name="DELTA20" localSheetId="2">#REF!</definedName>
    <definedName name="DELTA20">#REF!</definedName>
    <definedName name="DELTA20___0" localSheetId="2">#REF!</definedName>
    <definedName name="DELTA20___0">#REF!</definedName>
    <definedName name="DELTA20___13" localSheetId="2">#REF!</definedName>
    <definedName name="DELTA20___13">#REF!</definedName>
    <definedName name="DelType" localSheetId="2">#REF!</definedName>
    <definedName name="DelType">#REF!</definedName>
    <definedName name="Density" localSheetId="2">#REF!</definedName>
    <definedName name="Density">#REF!</definedName>
    <definedName name="depth" localSheetId="2">#REF!</definedName>
    <definedName name="depth">#REF!</definedName>
    <definedName name="deptLookup" localSheetId="2">#REF!</definedName>
    <definedName name="deptLookup">#REF!</definedName>
    <definedName name="des" localSheetId="2">#REF!</definedName>
    <definedName name="des">#REF!</definedName>
    <definedName name="designed" localSheetId="2">#REF!</definedName>
    <definedName name="designed">#REF!</definedName>
    <definedName name="Detest_10000" localSheetId="2">#REF!</definedName>
    <definedName name="Detest_10000">#REF!</definedName>
    <definedName name="Detest_1LL_12" localSheetId="2">#REF!</definedName>
    <definedName name="Detest_1LL_12">#REF!</definedName>
    <definedName name="Detest_1LL_7.5" localSheetId="2">#REF!</definedName>
    <definedName name="Detest_1LL_7.5">#REF!</definedName>
    <definedName name="Detest_30000" localSheetId="2">#REF!</definedName>
    <definedName name="Detest_30000">#REF!</definedName>
    <definedName name="Detest_60000" localSheetId="2">#REF!</definedName>
    <definedName name="Detest_60000">#REF!</definedName>
    <definedName name="df" localSheetId="2">#REF!</definedName>
    <definedName name="df">#REF!</definedName>
    <definedName name="dfaf" localSheetId="3" hidden="1">{"'장비'!$A$3:$M$12"}</definedName>
    <definedName name="dfaf" localSheetId="0" hidden="1">{"'장비'!$A$3:$M$12"}</definedName>
    <definedName name="dfaf" localSheetId="4" hidden="1">{"'장비'!$A$3:$M$12"}</definedName>
    <definedName name="dfaf" localSheetId="2" hidden="1">{"'장비'!$A$3:$M$12"}</definedName>
    <definedName name="dfaf" hidden="1">{"'장비'!$A$3:$M$12"}</definedName>
    <definedName name="dfdfs" localSheetId="3" hidden="1">{"'Sheet1'!$A$4386:$N$4591"}</definedName>
    <definedName name="dfdfs" localSheetId="0" hidden="1">{"'Sheet1'!$A$4386:$N$4591"}</definedName>
    <definedName name="dfdfs" localSheetId="4" hidden="1">{"'Sheet1'!$A$4386:$N$4591"}</definedName>
    <definedName name="dfdfs" localSheetId="2" hidden="1">{"'Sheet1'!$A$4386:$N$4591"}</definedName>
    <definedName name="dfdfs" hidden="1">{"'Sheet1'!$A$4386:$N$4591"}</definedName>
    <definedName name="DFF">[80]!CLEAR</definedName>
    <definedName name="dfgddz" localSheetId="2">#REF!</definedName>
    <definedName name="dfgddz">#REF!</definedName>
    <definedName name="dfghs" localSheetId="2">#REF!</definedName>
    <definedName name="dfghs">#REF!</definedName>
    <definedName name="DFINE">'[5]Cost of O &amp; O'!$F$15</definedName>
    <definedName name="dfsdfafd" localSheetId="2">#REF!</definedName>
    <definedName name="dfsdfafd">#REF!</definedName>
    <definedName name="dg" localSheetId="2" hidden="1">#REF!</definedName>
    <definedName name="dg" hidden="1">#REF!</definedName>
    <definedName name="DGSB" localSheetId="2">#REF!</definedName>
    <definedName name="DGSB">#REF!</definedName>
    <definedName name="DHROCK" localSheetId="2">#REF!</definedName>
    <definedName name="DHROCK">#REF!</definedName>
    <definedName name="DHTML" localSheetId="3" hidden="1">{"'Sheet1'!$A$4386:$N$4591"}</definedName>
    <definedName name="DHTML" localSheetId="0" hidden="1">{"'Sheet1'!$A$4386:$N$4591"}</definedName>
    <definedName name="DHTML" localSheetId="4" hidden="1">{"'Sheet1'!$A$4386:$N$4591"}</definedName>
    <definedName name="DHTML" localSheetId="2" hidden="1">{"'Sheet1'!$A$4386:$N$4591"}</definedName>
    <definedName name="DHTML" hidden="1">{"'Sheet1'!$A$4386:$N$4591"}</definedName>
    <definedName name="Di" localSheetId="2">#REF!</definedName>
    <definedName name="Di">#REF!</definedName>
    <definedName name="DIA" localSheetId="2">#REF!</definedName>
    <definedName name="DIA">#REF!</definedName>
    <definedName name="diameter" localSheetId="2">#REF!</definedName>
    <definedName name="diameter">#REF!</definedName>
    <definedName name="diaphragm" localSheetId="2">#REF!</definedName>
    <definedName name="diaphragm">#REF!</definedName>
    <definedName name="DIns" localSheetId="2">#REF!</definedName>
    <definedName name="DIns">#REF!</definedName>
    <definedName name="Disclocation_C" localSheetId="2">'[93]SITE OVERHEADS'!#REF!</definedName>
    <definedName name="Disclocation_C">'[93]SITE OVERHEADS'!#REF!</definedName>
    <definedName name="DISCOUNTAL">[61]CABLERET!$D$3</definedName>
    <definedName name="DISCOUNTCU">[61]CABLERET!$E$3</definedName>
    <definedName name="djfgjhdh" localSheetId="2">#REF!</definedName>
    <definedName name="djfgjhdh">#REF!</definedName>
    <definedName name="dk" localSheetId="2">#REF!</definedName>
    <definedName name="dk">#REF!</definedName>
    <definedName name="dl" localSheetId="2">#REF!</definedName>
    <definedName name="dl">#REF!</definedName>
    <definedName name="dl___0" localSheetId="2">#REF!</definedName>
    <definedName name="dl___0">#REF!</definedName>
    <definedName name="dl___13" localSheetId="2">#REF!</definedName>
    <definedName name="dl___13">#REF!</definedName>
    <definedName name="dlq">#N/A</definedName>
    <definedName name="dlqckf2">#N/A</definedName>
    <definedName name="DMUCK">'[5]Cost of O &amp; O'!$F$17</definedName>
    <definedName name="DMUR" localSheetId="2">#REF!</definedName>
    <definedName name="DMUR">#REF!</definedName>
    <definedName name="Do" localSheetId="2">#REF!</definedName>
    <definedName name="Do">#REF!</definedName>
    <definedName name="DOC_Title">'[82]GM 000'!$C$1</definedName>
    <definedName name="docu" localSheetId="2">#REF!</definedName>
    <definedName name="docu">#REF!</definedName>
    <definedName name="DOW_CORNING_789_SILICONE_SEALANT" localSheetId="2">#REF!</definedName>
    <definedName name="DOW_CORNING_789_SILICONE_SEALANT">#REF!</definedName>
    <definedName name="down" localSheetId="2">'[94]6-2차'!#REF!</definedName>
    <definedName name="down">'[94]6-2차'!#REF!</definedName>
    <definedName name="DOZ" localSheetId="2">#REF!</definedName>
    <definedName name="DOZ">#REF!</definedName>
    <definedName name="dozer">'[95]Cost of O &amp; O'!$F$15</definedName>
    <definedName name="dq" localSheetId="2">#REF!</definedName>
    <definedName name="dq">#REF!</definedName>
    <definedName name="drain_trap" localSheetId="2">#REF!</definedName>
    <definedName name="drain_trap">#REF!</definedName>
    <definedName name="DRES" localSheetId="2">#REF!</definedName>
    <definedName name="DRES">#REF!</definedName>
    <definedName name="DRILL" localSheetId="2">#REF!</definedName>
    <definedName name="DRILL">#REF!</definedName>
    <definedName name="DRIP">'[5]Cost of O &amp; O'!$F$18</definedName>
    <definedName name="DRIV" localSheetId="2">#REF!</definedName>
    <definedName name="DRIV">#REF!</definedName>
    <definedName name="DROCK" localSheetId="2">#REF!</definedName>
    <definedName name="DROCK">#REF!</definedName>
    <definedName name="ds">#N/A</definedName>
    <definedName name="Ds___0" localSheetId="2">#REF!</definedName>
    <definedName name="Ds___0">#REF!</definedName>
    <definedName name="Ds___13" localSheetId="2">#REF!</definedName>
    <definedName name="Ds___13">#REF!</definedName>
    <definedName name="DSAND" localSheetId="2">#REF!</definedName>
    <definedName name="DSAND">#REF!</definedName>
    <definedName name="dsgdf" localSheetId="2">#REF!</definedName>
    <definedName name="dsgdf">#REF!</definedName>
    <definedName name="DSOIL" localSheetId="2">#REF!</definedName>
    <definedName name="DSOIL">#REF!</definedName>
    <definedName name="DSROCK" localSheetId="2">#REF!</definedName>
    <definedName name="DSROCK">#REF!</definedName>
    <definedName name="dual_plate_check" localSheetId="2">#REF!</definedName>
    <definedName name="dual_plate_check">#REF!</definedName>
    <definedName name="DUB" localSheetId="2">#REF!</definedName>
    <definedName name="DUB">#REF!</definedName>
    <definedName name="DUMP" localSheetId="2">#REF!</definedName>
    <definedName name="DUMP">#REF!</definedName>
    <definedName name="dumppr" localSheetId="2">#REF!</definedName>
    <definedName name="dumppr">#REF!</definedName>
    <definedName name="duplex_strainer" localSheetId="2">#REF!</definedName>
    <definedName name="duplex_strainer">#REF!</definedName>
    <definedName name="Dust" localSheetId="2">#REF!</definedName>
    <definedName name="Dust">#REF!</definedName>
    <definedName name="Dv" localSheetId="2">#REF!</definedName>
    <definedName name="Dv">#REF!</definedName>
    <definedName name="dvv" localSheetId="2">#REF!</definedName>
    <definedName name="dvv">#REF!</definedName>
    <definedName name="dw" localSheetId="3" hidden="1">{"'Sheet1'!$L$16"}</definedName>
    <definedName name="dw" localSheetId="0" hidden="1">{"'Sheet1'!$L$16"}</definedName>
    <definedName name="dw" localSheetId="4" hidden="1">{"'Sheet1'!$L$16"}</definedName>
    <definedName name="dw" localSheetId="2" hidden="1">{"'Sheet1'!$L$16"}</definedName>
    <definedName name="dw" hidden="1">{"'Sheet1'!$L$16"}</definedName>
    <definedName name="Dx" localSheetId="2">#REF!</definedName>
    <definedName name="Dx">#REF!</definedName>
    <definedName name="dx_shape" localSheetId="2">#REF!</definedName>
    <definedName name="dx_shape">#REF!</definedName>
    <definedName name="Dy" localSheetId="2">#REF!</definedName>
    <definedName name="Dy">#REF!</definedName>
    <definedName name="E">'[96]PRECAST lightconc-II'!$K$20</definedName>
    <definedName name="e_margin" localSheetId="2">#REF!</definedName>
    <definedName name="e_margin">#REF!</definedName>
    <definedName name="E_span" localSheetId="2">#REF!</definedName>
    <definedName name="E_span">#REF!</definedName>
    <definedName name="EAGG" localSheetId="2">#REF!</definedName>
    <definedName name="EAGG">#REF!</definedName>
    <definedName name="EAR">'[47]RA Civil'!$E$21</definedName>
    <definedName name="Earth" localSheetId="2">#REF!</definedName>
    <definedName name="Earth">#REF!</definedName>
    <definedName name="EARTH1" localSheetId="2">#REF!</definedName>
    <definedName name="EARTH1">#REF!</definedName>
    <definedName name="ECLAY" localSheetId="2">#REF!</definedName>
    <definedName name="ECLAY">#REF!</definedName>
    <definedName name="ECOARSE" localSheetId="2">#REF!</definedName>
    <definedName name="ECOARSE">#REF!</definedName>
    <definedName name="ECON" localSheetId="2">#REF!</definedName>
    <definedName name="ECON">#REF!</definedName>
    <definedName name="ECSAND" localSheetId="2">#REF!</definedName>
    <definedName name="ECSAND">#REF!</definedName>
    <definedName name="ED" localSheetId="2">#REF!</definedName>
    <definedName name="ED">#REF!</definedName>
    <definedName name="EEEE" localSheetId="3" hidden="1">{"form-D1",#N/A,FALSE,"FORM-D1";"form-D1_amt",#N/A,FALSE,"FORM-D1"}</definedName>
    <definedName name="EEEE" localSheetId="0" hidden="1">{"form-D1",#N/A,FALSE,"FORM-D1";"form-D1_amt",#N/A,FALSE,"FORM-D1"}</definedName>
    <definedName name="EEEE" localSheetId="4" hidden="1">{"form-D1",#N/A,FALSE,"FORM-D1";"form-D1_amt",#N/A,FALSE,"FORM-D1"}</definedName>
    <definedName name="EEEE" localSheetId="2" hidden="1">{"form-D1",#N/A,FALSE,"FORM-D1";"form-D1_amt",#N/A,FALSE,"FORM-D1"}</definedName>
    <definedName name="EEEE" hidden="1">{"form-D1",#N/A,FALSE,"FORM-D1";"form-D1_amt",#N/A,FALSE,"FORM-D1"}</definedName>
    <definedName name="eehr" localSheetId="2">#REF!</definedName>
    <definedName name="eehr">#REF!</definedName>
    <definedName name="eehrw" localSheetId="2">#REF!</definedName>
    <definedName name="eehrw">#REF!</definedName>
    <definedName name="effectivespan1" localSheetId="2">[79]FACE!#REF!</definedName>
    <definedName name="effectivespan1">[79]FACE!#REF!</definedName>
    <definedName name="EFINE">'[5]Cost of O &amp; O'!$F$7</definedName>
    <definedName name="eg" localSheetId="2">#REF!</definedName>
    <definedName name="eg">#REF!</definedName>
    <definedName name="egbe" localSheetId="2">#REF!</definedName>
    <definedName name="egbe">#REF!</definedName>
    <definedName name="EGSB" localSheetId="2">#REF!</definedName>
    <definedName name="EGSB">#REF!</definedName>
    <definedName name="EHM" localSheetId="2">#REF!</definedName>
    <definedName name="EHM">#REF!</definedName>
    <definedName name="EHROCK" localSheetId="2">#REF!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2">#REF!</definedName>
    <definedName name="ELEMENT_CODE">#REF!</definedName>
    <definedName name="Em" localSheetId="2">#REF!</definedName>
    <definedName name="Em">#REF!</definedName>
    <definedName name="Em___0" localSheetId="2">#REF!</definedName>
    <definedName name="Em___0">#REF!</definedName>
    <definedName name="Em___13" localSheetId="2">#REF!</definedName>
    <definedName name="Em___13">#REF!</definedName>
    <definedName name="EMB" localSheetId="2">#REF!</definedName>
    <definedName name="EMB">#REF!</definedName>
    <definedName name="EMDIST" localSheetId="2">#REF!</definedName>
    <definedName name="EMDIST">#REF!</definedName>
    <definedName name="EMOL">[97]Sheet1!$C$400:$F$409</definedName>
    <definedName name="EMUCK">'[5]Cost of O &amp; O'!$F$9</definedName>
    <definedName name="EMUL" localSheetId="2">#REF!</definedName>
    <definedName name="EMUL">#REF!</definedName>
    <definedName name="EMUR" localSheetId="2">#REF!</definedName>
    <definedName name="EMUR">#REF!</definedName>
    <definedName name="enter" localSheetId="2">#REF!</definedName>
    <definedName name="enter">#REF!</definedName>
    <definedName name="EOL" localSheetId="2">#REF!</definedName>
    <definedName name="EOL">#REF!</definedName>
    <definedName name="eq." localSheetId="2">[98]A!#REF!</definedName>
    <definedName name="eq.">[98]A!#REF!</definedName>
    <definedName name="eq_index" localSheetId="2">#REF!</definedName>
    <definedName name="eq_index">#REF!</definedName>
    <definedName name="EQ_JTS">[50]PIPING!$AA$6:$AA$105</definedName>
    <definedName name="eq_name">[99]eq_data!$C$5:$C$54</definedName>
    <definedName name="EQMOB" localSheetId="2">#REF!</definedName>
    <definedName name="EQMOB">#REF!</definedName>
    <definedName name="equip" localSheetId="2">[95]Analysis!#REF!</definedName>
    <definedName name="equip">[95]Analysis!#REF!</definedName>
    <definedName name="equip." localSheetId="2">[98]A!#REF!</definedName>
    <definedName name="equip.">[98]A!#REF!</definedName>
    <definedName name="EQUIPLIST" localSheetId="2">#REF!</definedName>
    <definedName name="EQUIPLIST">#REF!</definedName>
    <definedName name="ERECT" localSheetId="2">#REF!</definedName>
    <definedName name="ERECT">#REF!</definedName>
    <definedName name="ERIP">'[5]Cost of O &amp; O'!$F$10</definedName>
    <definedName name="EROCK" localSheetId="2">#REF!</definedName>
    <definedName name="EROCK">#REF!</definedName>
    <definedName name="ErrName162821590" hidden="1">[39]Cash2!$K$16:$K$36</definedName>
    <definedName name="ErrName410073220" localSheetId="2">#REF!</definedName>
    <definedName name="ErrName410073220">#REF!</definedName>
    <definedName name="ErrName646587132">"SQRT"</definedName>
    <definedName name="ERUB" localSheetId="2">#REF!</definedName>
    <definedName name="ERUB">#REF!</definedName>
    <definedName name="es" localSheetId="3" hidden="1">{"'Sheet1'!$L$16"}</definedName>
    <definedName name="es" localSheetId="0" hidden="1">{"'Sheet1'!$L$16"}</definedName>
    <definedName name="es" localSheetId="4" hidden="1">{"'Sheet1'!$L$16"}</definedName>
    <definedName name="es" localSheetId="2" hidden="1">{"'Sheet1'!$L$16"}</definedName>
    <definedName name="es" hidden="1">{"'Sheet1'!$L$16"}</definedName>
    <definedName name="Es___0" localSheetId="2">#REF!</definedName>
    <definedName name="Es___0">#REF!</definedName>
    <definedName name="Es___13" localSheetId="2">#REF!</definedName>
    <definedName name="Es___13">#REF!</definedName>
    <definedName name="ESAND" localSheetId="2">#REF!</definedName>
    <definedName name="ESAND">#REF!</definedName>
    <definedName name="ESC" localSheetId="2">#REF!</definedName>
    <definedName name="ESC">#REF!</definedName>
    <definedName name="ESOIL" localSheetId="2">#REF!</definedName>
    <definedName name="ESOIL">#REF!</definedName>
    <definedName name="ESROCK" localSheetId="2">#REF!</definedName>
    <definedName name="ESROCK">#REF!</definedName>
    <definedName name="et" localSheetId="3" hidden="1">{"'Sheet1'!$L$16"}</definedName>
    <definedName name="et" localSheetId="0" hidden="1">{"'Sheet1'!$L$16"}</definedName>
    <definedName name="et" localSheetId="4" hidden="1">{"'Sheet1'!$L$16"}</definedName>
    <definedName name="et" localSheetId="2" hidden="1">{"'Sheet1'!$L$16"}</definedName>
    <definedName name="et" hidden="1">{"'Sheet1'!$L$16"}</definedName>
    <definedName name="Et___0" localSheetId="2">#REF!</definedName>
    <definedName name="Et___0">#REF!</definedName>
    <definedName name="Et___13" localSheetId="2">#REF!</definedName>
    <definedName name="Et___13">#REF!</definedName>
    <definedName name="EVA" localSheetId="2">#REF!</definedName>
    <definedName name="EVA">#REF!</definedName>
    <definedName name="ex_joint" localSheetId="2">#REF!</definedName>
    <definedName name="ex_joint">#REF!</definedName>
    <definedName name="EXC" localSheetId="2">#REF!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2">#REF!</definedName>
    <definedName name="excavcl">#REF!</definedName>
    <definedName name="EXICEAL">[61]CABLERET!$D$2</definedName>
    <definedName name="EXICECU">[61]CABLERET!$E$2</definedName>
    <definedName name="_xlnm.Extract" localSheetId="2">#REF!</definedName>
    <definedName name="_xlnm.Extract">#REF!</definedName>
    <definedName name="Extract_MI" localSheetId="2">[85]estm_mech!#REF!</definedName>
    <definedName name="Extract_MI">[85]estm_mech!#REF!</definedName>
    <definedName name="EXTRW">[77]R2!$C$20</definedName>
    <definedName name="EXW">[100]SUMMARY!$F$137:$F$140</definedName>
    <definedName name="F" localSheetId="2">#REF!</definedName>
    <definedName name="F">#REF!</definedName>
    <definedName name="F_AREA" localSheetId="2">#REF!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2">#REF!</definedName>
    <definedName name="f_shape">#REF!</definedName>
    <definedName name="F_SIZE">#N/A</definedName>
    <definedName name="F_THICK" localSheetId="2">#REF!</definedName>
    <definedName name="F_THICK">#REF!</definedName>
    <definedName name="F_UNIT">#N/A</definedName>
    <definedName name="fa">35.31*13</definedName>
    <definedName name="FabricatedTMT" localSheetId="2">#REF!</definedName>
    <definedName name="FabricatedTMT">#REF!</definedName>
    <definedName name="Fb" localSheetId="2">#REF!</definedName>
    <definedName name="Fb">#REF!</definedName>
    <definedName name="FBLbearing14" localSheetId="2">#REF!</definedName>
    <definedName name="FBLbearing14">#REF!</definedName>
    <definedName name="FBLclearspan" localSheetId="2">[79]FACE!#REF!</definedName>
    <definedName name="FBLclearspan">[79]FACE!#REF!</definedName>
    <definedName name="FBLclearspan11" localSheetId="2">#REF!</definedName>
    <definedName name="FBLclearspan11">#REF!</definedName>
    <definedName name="FBLeffectivespan" localSheetId="2">[79]FACE!#REF!</definedName>
    <definedName name="FBLeffectivespan">[79]FACE!#REF!</definedName>
    <definedName name="FBLeffectivespan12" localSheetId="2">#REF!</definedName>
    <definedName name="FBLeffectivespan12">#REF!</definedName>
    <definedName name="FBLoverallspan" localSheetId="2">[79]FACE!#REF!</definedName>
    <definedName name="FBLoverallspan">[79]FACE!#REF!</definedName>
    <definedName name="FBLoverallspan13" localSheetId="2">#REF!</definedName>
    <definedName name="FBLoverallspan13">#REF!</definedName>
    <definedName name="fc" localSheetId="2">#REF!</definedName>
    <definedName name="fc">#REF!</definedName>
    <definedName name="FCK">[101]Below_Earth!$H$12</definedName>
    <definedName name="FCON" localSheetId="2">#REF!</definedName>
    <definedName name="FCON">#REF!</definedName>
    <definedName name="fd" localSheetId="3" hidden="1">{"'Sheet1'!$L$16"}</definedName>
    <definedName name="fd" localSheetId="0" hidden="1">{"'Sheet1'!$L$16"}</definedName>
    <definedName name="fd" localSheetId="4" hidden="1">{"'Sheet1'!$L$16"}</definedName>
    <definedName name="fd" localSheetId="2" hidden="1">{"'Sheet1'!$L$16"}</definedName>
    <definedName name="fd" hidden="1">{"'Sheet1'!$L$16"}</definedName>
    <definedName name="fdgk" localSheetId="3" hidden="1">{"'Sheet1'!$L$16"}</definedName>
    <definedName name="fdgk" localSheetId="0" hidden="1">{"'Sheet1'!$L$16"}</definedName>
    <definedName name="fdgk" localSheetId="4" hidden="1">{"'Sheet1'!$L$16"}</definedName>
    <definedName name="fdgk" localSheetId="2" hidden="1">{"'Sheet1'!$L$16"}</definedName>
    <definedName name="fdgk" hidden="1">{"'Sheet1'!$L$16"}</definedName>
    <definedName name="fdn_no" localSheetId="2">#REF!</definedName>
    <definedName name="fdn_no">#REF!</definedName>
    <definedName name="FDNDATA" localSheetId="2">#REF!</definedName>
    <definedName name="FDNDATA">#REF!</definedName>
    <definedName name="FDNKe" localSheetId="2">#REF!</definedName>
    <definedName name="FDNKe">#REF!</definedName>
    <definedName name="fe" localSheetId="3" hidden="1">{"'Sheet1'!$L$16"}</definedName>
    <definedName name="fe" localSheetId="0" hidden="1">{"'Sheet1'!$L$16"}</definedName>
    <definedName name="fe" localSheetId="4" hidden="1">{"'Sheet1'!$L$16"}</definedName>
    <definedName name="fe" localSheetId="2" hidden="1">{"'Sheet1'!$L$16"}</definedName>
    <definedName name="fe" hidden="1">{"'Sheet1'!$L$16"}</definedName>
    <definedName name="feb_qty_rev_3" localSheetId="2">#REF!</definedName>
    <definedName name="feb_qty_rev_3">#REF!</definedName>
    <definedName name="feb_rev4_qty" localSheetId="2">#REF!</definedName>
    <definedName name="feb_rev4_qty">#REF!</definedName>
    <definedName name="FF" localSheetId="2">#REF!</definedName>
    <definedName name="FF">#REF!</definedName>
    <definedName name="fff" localSheetId="2">'[102]scour depth'!#REF!</definedName>
    <definedName name="fff">'[102]scour depth'!#REF!</definedName>
    <definedName name="fg" localSheetId="2">#REF!</definedName>
    <definedName name="fg">#REF!</definedName>
    <definedName name="Fh" localSheetId="2">#REF!</definedName>
    <definedName name="Fh">#REF!</definedName>
    <definedName name="FHM" localSheetId="2">#REF!</definedName>
    <definedName name="FHM">#REF!</definedName>
    <definedName name="Fhwl" localSheetId="2">#REF!</definedName>
    <definedName name="Fhwl">#REF!</definedName>
    <definedName name="fi" localSheetId="2">#REF!</definedName>
    <definedName name="fi">#REF!</definedName>
    <definedName name="filename1" localSheetId="2">#REF!</definedName>
    <definedName name="filename1">#REF!</definedName>
    <definedName name="FILM" localSheetId="2">#REF!</definedName>
    <definedName name="FILM">#REF!</definedName>
    <definedName name="final_report" localSheetId="2">#REF!</definedName>
    <definedName name="final_report">#REF!</definedName>
    <definedName name="final_report1" localSheetId="2">#REF!</definedName>
    <definedName name="final_report1">#REF!</definedName>
    <definedName name="FINE" localSheetId="2">#REF!</definedName>
    <definedName name="FINE">#REF!</definedName>
    <definedName name="FIT" localSheetId="2">#REF!</definedName>
    <definedName name="FIT">#REF!</definedName>
    <definedName name="FIT___0" localSheetId="2">#REF!</definedName>
    <definedName name="FIT___0">#REF!</definedName>
    <definedName name="FIT___13" localSheetId="2">#REF!</definedName>
    <definedName name="FIT___13">#REF!</definedName>
    <definedName name="FITH" localSheetId="2">#REF!</definedName>
    <definedName name="FITH">#REF!</definedName>
    <definedName name="fjhgfd" localSheetId="3" hidden="1">{"'Sheet1'!$A$4386:$N$4591"}</definedName>
    <definedName name="fjhgfd" localSheetId="0" hidden="1">{"'Sheet1'!$A$4386:$N$4591"}</definedName>
    <definedName name="fjhgfd" localSheetId="4" hidden="1">{"'Sheet1'!$A$4386:$N$4591"}</definedName>
    <definedName name="fjhgfd" localSheetId="2" hidden="1">{"'Sheet1'!$A$4386:$N$4591"}</definedName>
    <definedName name="fjhgfd" hidden="1">{"'Sheet1'!$A$4386:$N$4591"}</definedName>
    <definedName name="FLG" localSheetId="2">#REF!</definedName>
    <definedName name="FLG">#REF!</definedName>
    <definedName name="FLG_Orifice" localSheetId="2">#REF!</definedName>
    <definedName name="FLG_Orifice">#REF!</definedName>
    <definedName name="FLK" localSheetId="2">#REF!</definedName>
    <definedName name="FLK">#REF!</definedName>
    <definedName name="Floor" localSheetId="2">#REF!</definedName>
    <definedName name="Floor">#REF!</definedName>
    <definedName name="FMAZ" localSheetId="2">#REF!</definedName>
    <definedName name="FMAZ">#REF!</definedName>
    <definedName name="fme" localSheetId="2">#REF!</definedName>
    <definedName name="fme">#REF!</definedName>
    <definedName name="FML">'[47]RA Civil'!$E$9</definedName>
    <definedName name="fmw" localSheetId="2">#REF!</definedName>
    <definedName name="fmw">#REF!</definedName>
    <definedName name="fo" localSheetId="2">#REF!</definedName>
    <definedName name="fo">#REF!</definedName>
    <definedName name="FOOTERLFT" localSheetId="2">#REF!</definedName>
    <definedName name="FOOTERLFT">#REF!</definedName>
    <definedName name="FOOTERLFT1" localSheetId="2">#REF!</definedName>
    <definedName name="FOOTERLFT1">#REF!</definedName>
    <definedName name="FOOTERLFT2" localSheetId="2">#REF!</definedName>
    <definedName name="FOOTERLFT2">#REF!</definedName>
    <definedName name="FOOTERLFT3" localSheetId="2">#REF!</definedName>
    <definedName name="FOOTERLFT3">#REF!</definedName>
    <definedName name="FOOTERLFTM" localSheetId="2">#REF!</definedName>
    <definedName name="FOOTERLFTM">#REF!</definedName>
    <definedName name="FOOTERRGHT" localSheetId="2">#REF!</definedName>
    <definedName name="FOOTERRGHT">#REF!</definedName>
    <definedName name="FOOTERRGHT1" localSheetId="2">#REF!</definedName>
    <definedName name="FOOTERRGHT1">#REF!</definedName>
    <definedName name="FOOTERRGT" localSheetId="2">#REF!</definedName>
    <definedName name="FOOTERRGT">#REF!</definedName>
    <definedName name="FOREX">[100]SUMMARY!$F$73:$F$82</definedName>
    <definedName name="form" localSheetId="2">#REF!</definedName>
    <definedName name="form">#REF!</definedName>
    <definedName name="formu" localSheetId="2">#REF!</definedName>
    <definedName name="formu">#REF!</definedName>
    <definedName name="formula" localSheetId="2">#REF!</definedName>
    <definedName name="formula">#REF!</definedName>
    <definedName name="FOS" localSheetId="2">#REF!</definedName>
    <definedName name="FOS">#REF!</definedName>
    <definedName name="fp" localSheetId="2">'[103]Boiler&amp;TG'!#REF!</definedName>
    <definedName name="fp">'[103]Boiler&amp;TG'!#REF!</definedName>
    <definedName name="francis" localSheetId="2">#REF!</definedName>
    <definedName name="francis">#REF!</definedName>
    <definedName name="FROM__BUSAN_KOREA" localSheetId="2">#REF!</definedName>
    <definedName name="FROM__BUSAN_KOREA">#REF!</definedName>
    <definedName name="fs" localSheetId="3" hidden="1">{"'Sheet1'!$L$16"}</definedName>
    <definedName name="fs" localSheetId="0" hidden="1">{"'Sheet1'!$L$16"}</definedName>
    <definedName name="fs" localSheetId="4" hidden="1">{"'Sheet1'!$L$16"}</definedName>
    <definedName name="fs" localSheetId="2" hidden="1">{"'Sheet1'!$L$16"}</definedName>
    <definedName name="fs" hidden="1">{"'Sheet1'!$L$16"}</definedName>
    <definedName name="FSLbearing14" localSheetId="2">#REF!</definedName>
    <definedName name="FSLbearing14">#REF!</definedName>
    <definedName name="FSLclearspan" localSheetId="2">[79]FACE!#REF!</definedName>
    <definedName name="FSLclearspan">[79]FACE!#REF!</definedName>
    <definedName name="FSLclearspan11" localSheetId="2">#REF!</definedName>
    <definedName name="FSLclearspan11">#REF!</definedName>
    <definedName name="FSLeffectivespan" localSheetId="2">[79]FACE!#REF!</definedName>
    <definedName name="FSLeffectivespan">[79]FACE!#REF!</definedName>
    <definedName name="FSLeffectivespan12" localSheetId="2">#REF!</definedName>
    <definedName name="FSLeffectivespan12">#REF!</definedName>
    <definedName name="FSLoverallspan" localSheetId="2">[79]FACE!#REF!</definedName>
    <definedName name="FSLoverallspan">[79]FACE!#REF!</definedName>
    <definedName name="FSLoverallspan13" localSheetId="2">#REF!</definedName>
    <definedName name="FSLoverallspan13">#REF!</definedName>
    <definedName name="FST." localSheetId="2">#REF!</definedName>
    <definedName name="FST.">#REF!</definedName>
    <definedName name="fullview" localSheetId="2">#REF!</definedName>
    <definedName name="fullview">#REF!</definedName>
    <definedName name="funds" localSheetId="3" hidden="1">{"'Sheet1'!$A$4386:$N$4591"}</definedName>
    <definedName name="funds" localSheetId="0" hidden="1">{"'Sheet1'!$A$4386:$N$4591"}</definedName>
    <definedName name="funds" localSheetId="4" hidden="1">{"'Sheet1'!$A$4386:$N$4591"}</definedName>
    <definedName name="funds" localSheetId="2" hidden="1">{"'Sheet1'!$A$4386:$N$4591"}</definedName>
    <definedName name="funds" hidden="1">{"'Sheet1'!$A$4386:$N$4591"}</definedName>
    <definedName name="fv" localSheetId="2">#REF!</definedName>
    <definedName name="fv">#REF!</definedName>
    <definedName name="FW_AMT">[50]PIPING!$P$6:$P$105</definedName>
    <definedName name="FW_QTY">[50]PIPING!$N$6:$N$105</definedName>
    <definedName name="FW_RATE">[50]PIPING!$AR$7:$AS$30</definedName>
    <definedName name="FW_SPEC">[50]PIPING!$M$6:$M$105</definedName>
    <definedName name="G" localSheetId="2">#REF!</definedName>
    <definedName name="G">#REF!</definedName>
    <definedName name="gama" localSheetId="2">#REF!</definedName>
    <definedName name="gama">#REF!</definedName>
    <definedName name="gamah" localSheetId="2">#REF!</definedName>
    <definedName name="gamah">#REF!</definedName>
    <definedName name="GANESH" localSheetId="2">#REF!</definedName>
    <definedName name="GANESH">#REF!</definedName>
    <definedName name="gate" localSheetId="2">#REF!</definedName>
    <definedName name="gate">#REF!</definedName>
    <definedName name="gbegb" localSheetId="2">#REF!</definedName>
    <definedName name="gbegb">#REF!</definedName>
    <definedName name="gbgb" localSheetId="2">#REF!</definedName>
    <definedName name="gbgb">#REF!</definedName>
    <definedName name="gbv" localSheetId="2">#REF!</definedName>
    <definedName name="gbv">#REF!</definedName>
    <definedName name="GDFAC">[77]R2!$F$21:$F$32</definedName>
    <definedName name="gdfg" hidden="1">[39]Z!$T$180:$AH$180</definedName>
    <definedName name="GEN" localSheetId="2">#REF!</definedName>
    <definedName name="GEN">#REF!</definedName>
    <definedName name="gg" localSheetId="2">#REF!</definedName>
    <definedName name="gg">#REF!</definedName>
    <definedName name="ggbeb" localSheetId="2">#REF!</definedName>
    <definedName name="ggbeb">#REF!</definedName>
    <definedName name="GGG" localSheetId="2">#REF!</definedName>
    <definedName name="GGG">#REF!</definedName>
    <definedName name="ghldg">#N/A</definedName>
    <definedName name="GI" localSheetId="2">#REF!</definedName>
    <definedName name="GI">#REF!</definedName>
    <definedName name="gid" localSheetId="3" hidden="1">{"'Sheet1'!$L$16"}</definedName>
    <definedName name="gid" localSheetId="0" hidden="1">{"'Sheet1'!$L$16"}</definedName>
    <definedName name="gid" localSheetId="4" hidden="1">{"'Sheet1'!$L$16"}</definedName>
    <definedName name="gid" localSheetId="2" hidden="1">{"'Sheet1'!$L$16"}</definedName>
    <definedName name="gid" hidden="1">{"'Sheet1'!$L$16"}</definedName>
    <definedName name="gj" localSheetId="3" hidden="1">{"'Sheet1'!$L$16"}</definedName>
    <definedName name="gj" localSheetId="0" hidden="1">{"'Sheet1'!$L$16"}</definedName>
    <definedName name="gj" localSheetId="4" hidden="1">{"'Sheet1'!$L$16"}</definedName>
    <definedName name="gj" localSheetId="2" hidden="1">{"'Sheet1'!$L$16"}</definedName>
    <definedName name="gj" hidden="1">{"'Sheet1'!$L$16"}</definedName>
    <definedName name="gkd" localSheetId="3" hidden="1">{"'Sheet1'!$L$16"}</definedName>
    <definedName name="gkd" localSheetId="0" hidden="1">{"'Sheet1'!$L$16"}</definedName>
    <definedName name="gkd" localSheetId="4" hidden="1">{"'Sheet1'!$L$16"}</definedName>
    <definedName name="gkd" localSheetId="2" hidden="1">{"'Sheet1'!$L$16"}</definedName>
    <definedName name="gkd" hidden="1">{"'Sheet1'!$L$16"}</definedName>
    <definedName name="globe" localSheetId="2">#REF!</definedName>
    <definedName name="globe">#REF!</definedName>
    <definedName name="gov" localSheetId="2">#REF!</definedName>
    <definedName name="gov">#REF!</definedName>
    <definedName name="GRAD" localSheetId="2">#REF!</definedName>
    <definedName name="GRAD">#REF!</definedName>
    <definedName name="GRADE" localSheetId="2">#REF!</definedName>
    <definedName name="GRADE">#REF!</definedName>
    <definedName name="Gravel_incl_transport" localSheetId="2">#REF!</definedName>
    <definedName name="Gravel_incl_transport">#REF!</definedName>
    <definedName name="GRID" localSheetId="2">#REF!</definedName>
    <definedName name="GRID">#REF!</definedName>
    <definedName name="grit" localSheetId="2">#REF!</definedName>
    <definedName name="grit">#REF!</definedName>
    <definedName name="GRLvl" localSheetId="2">#REF!</definedName>
    <definedName name="GRLvl">#REF!</definedName>
    <definedName name="Group1" localSheetId="2">#REF!</definedName>
    <definedName name="Group1">#REF!</definedName>
    <definedName name="Group2" localSheetId="2">#REF!</definedName>
    <definedName name="Group2">#REF!</definedName>
    <definedName name="GROUT">'[5]Cost of O &amp; O'!$F$34</definedName>
    <definedName name="grout_type" localSheetId="2">#REF!</definedName>
    <definedName name="grout_type">#REF!</definedName>
    <definedName name="GrphActSales" localSheetId="2">#REF!</definedName>
    <definedName name="GrphActSales">#REF!</definedName>
    <definedName name="GrphActStk" localSheetId="2">#REF!</definedName>
    <definedName name="GrphActStk">#REF!</definedName>
    <definedName name="GrphPlanSales" localSheetId="2">#REF!</definedName>
    <definedName name="GrphPlanSales">#REF!</definedName>
    <definedName name="GrphTgtStk" localSheetId="2">#REF!</definedName>
    <definedName name="GrphTgtStk">#REF!</definedName>
    <definedName name="gs" localSheetId="2">#REF!</definedName>
    <definedName name="gs">#REF!</definedName>
    <definedName name="GSB" localSheetId="2">#REF!</definedName>
    <definedName name="GSB">#REF!</definedName>
    <definedName name="GSBP" localSheetId="2">#REF!</definedName>
    <definedName name="GSBP">#REF!</definedName>
    <definedName name="gsg" localSheetId="2">#REF!</definedName>
    <definedName name="gsg">#REF!</definedName>
    <definedName name="GTTA" localSheetId="2">#REF!</definedName>
    <definedName name="GTTA">#REF!</definedName>
    <definedName name="GTTB" localSheetId="2">#REF!</definedName>
    <definedName name="GTTB">#REF!</definedName>
    <definedName name="GV" localSheetId="3" hidden="1">{#N/A,#N/A,FALSE,"CCTV"}</definedName>
    <definedName name="GV" localSheetId="0" hidden="1">{#N/A,#N/A,FALSE,"CCTV"}</definedName>
    <definedName name="GV" localSheetId="4" hidden="1">{#N/A,#N/A,FALSE,"CCTV"}</definedName>
    <definedName name="GV" localSheetId="2" hidden="1">{#N/A,#N/A,FALSE,"CCTV"}</definedName>
    <definedName name="GV" hidden="1">{#N/A,#N/A,FALSE,"CCTV"}</definedName>
    <definedName name="H" localSheetId="2">[104]TOEC!#REF!</definedName>
    <definedName name="H">[104]TOEC!#REF!</definedName>
    <definedName name="H___0" localSheetId="2">#REF!</definedName>
    <definedName name="H___0">#REF!</definedName>
    <definedName name="H___13" localSheetId="2">#REF!</definedName>
    <definedName name="H___13">#REF!</definedName>
    <definedName name="h_af" localSheetId="2">#REF!</definedName>
    <definedName name="h_af">#REF!</definedName>
    <definedName name="h_bf" localSheetId="2">#REF!</definedName>
    <definedName name="h_bf">#REF!</definedName>
    <definedName name="H0" localSheetId="2">#REF!</definedName>
    <definedName name="H0">#REF!</definedName>
    <definedName name="H0___0" localSheetId="2">#REF!</definedName>
    <definedName name="H0___0">#REF!</definedName>
    <definedName name="H0___13" localSheetId="2">#REF!</definedName>
    <definedName name="H0___13">#REF!</definedName>
    <definedName name="HAMM" localSheetId="2">#REF!</definedName>
    <definedName name="HAMM">#REF!</definedName>
    <definedName name="HARI" localSheetId="2">#REF!</definedName>
    <definedName name="HARI">#REF!</definedName>
    <definedName name="HBLACK" localSheetId="2">#REF!</definedName>
    <definedName name="HBLACK">#REF!</definedName>
    <definedName name="HCAR" localSheetId="2">#REF!</definedName>
    <definedName name="HCAR">#REF!</definedName>
    <definedName name="Hcbdw" localSheetId="2">'[105]purpose&amp;input'!#REF!</definedName>
    <definedName name="Hcbdw">'[105]purpose&amp;input'!#REF!</definedName>
    <definedName name="Hcw" localSheetId="2">'[105]purpose&amp;input'!#REF!</definedName>
    <definedName name="Hcw">'[105]purpose&amp;input'!#REF!</definedName>
    <definedName name="HE" localSheetId="2">#REF!</definedName>
    <definedName name="HE">#REF!</definedName>
    <definedName name="header" localSheetId="2">#REF!</definedName>
    <definedName name="header">#REF!</definedName>
    <definedName name="HEADERGHT" localSheetId="2">#REF!</definedName>
    <definedName name="HEADERGHT">#REF!</definedName>
    <definedName name="HEADERGT" localSheetId="2">#REF!</definedName>
    <definedName name="HEADERGT">#REF!</definedName>
    <definedName name="HEADERLFT" localSheetId="2">#REF!</definedName>
    <definedName name="HEADERLFT">#REF!</definedName>
    <definedName name="HEADERLFT2" localSheetId="2">#REF!</definedName>
    <definedName name="HEADERLFT2">#REF!</definedName>
    <definedName name="HEADERLFT3" localSheetId="2">#REF!</definedName>
    <definedName name="HEADERLFT3">#REF!</definedName>
    <definedName name="HEADERRGT" localSheetId="2">#REF!</definedName>
    <definedName name="HEADERRGT">#REF!</definedName>
    <definedName name="HEADERRT2" localSheetId="2">#REF!</definedName>
    <definedName name="HEADERRT2">#REF!</definedName>
    <definedName name="HEADERRT3">[106]ABSTRACT!$G$4</definedName>
    <definedName name="hf" localSheetId="2">#REF!</definedName>
    <definedName name="hf">#REF!</definedName>
    <definedName name="HFOHSD">'[36]Executive Summary -Thermal'!$A$4:$H$96</definedName>
    <definedName name="hh" localSheetId="2">#REF!</definedName>
    <definedName name="hh">#REF!</definedName>
    <definedName name="hh___0" localSheetId="2">#REF!</definedName>
    <definedName name="hh___0">#REF!</definedName>
    <definedName name="hh___13" localSheetId="2">#REF!</definedName>
    <definedName name="hh___13">#REF!</definedName>
    <definedName name="Hhpc" localSheetId="2">'[105]purpose&amp;input'!#REF!</definedName>
    <definedName name="Hhpc">'[105]purpose&amp;input'!#REF!</definedName>
    <definedName name="hhr" localSheetId="2">'[107]Pier Design(with offset)'!#REF!</definedName>
    <definedName name="hhr">'[107]Pier Design(with offset)'!#REF!</definedName>
    <definedName name="hi" localSheetId="2">#REF!</definedName>
    <definedName name="hi">#REF!</definedName>
    <definedName name="HINDHUSTAN" localSheetId="2">#REF!</definedName>
    <definedName name="HINDHUSTAN">#REF!</definedName>
    <definedName name="HIns" localSheetId="2">#REF!</definedName>
    <definedName name="HIns">#REF!</definedName>
    <definedName name="Hipc" localSheetId="2">'[105]purpose&amp;input'!#REF!</definedName>
    <definedName name="Hipc">'[105]purpose&amp;input'!#REF!</definedName>
    <definedName name="Hiway">[55]Voucher!$R$1</definedName>
    <definedName name="hj" localSheetId="3" hidden="1">{"'Sheet1'!$L$16"}</definedName>
    <definedName name="hj" localSheetId="0" hidden="1">{"'Sheet1'!$L$16"}</definedName>
    <definedName name="hj" localSheetId="4" hidden="1">{"'Sheet1'!$L$16"}</definedName>
    <definedName name="hj" localSheetId="2" hidden="1">{"'Sheet1'!$L$16"}</definedName>
    <definedName name="hj" hidden="1">{"'Sheet1'!$L$16"}</definedName>
    <definedName name="HJK">[108]DETAILED!$J$6</definedName>
    <definedName name="Hlp" localSheetId="2">'[105]purpose&amp;input'!#REF!</definedName>
    <definedName name="Hlp">'[105]purpose&amp;input'!#REF!</definedName>
    <definedName name="HM" localSheetId="2">#REF!</definedName>
    <definedName name="HM">#REF!</definedName>
    <definedName name="ＨＭ_ＨＥ_合__計" localSheetId="2">#REF!</definedName>
    <definedName name="ＨＭ_ＨＥ_合__計">#REF!</definedName>
    <definedName name="HMAS" localSheetId="2">#REF!</definedName>
    <definedName name="HMAS">#REF!</definedName>
    <definedName name="HN" localSheetId="2">#REF!</definedName>
    <definedName name="HN">#REF!</definedName>
    <definedName name="ho" localSheetId="2">#REF!</definedName>
    <definedName name="ho">#REF!</definedName>
    <definedName name="ho___0" localSheetId="2">#REF!</definedName>
    <definedName name="ho___0">#REF!</definedName>
    <definedName name="ho___13" localSheetId="2">#REF!</definedName>
    <definedName name="ho___13">#REF!</definedName>
    <definedName name="hoi" localSheetId="2">#REF!</definedName>
    <definedName name="hoi">#REF!</definedName>
    <definedName name="HPC" localSheetId="2">#REF!</definedName>
    <definedName name="HPC">#REF!</definedName>
    <definedName name="hr" localSheetId="2">'[107]Pier Design(with offset)'!#REF!</definedName>
    <definedName name="hr">'[107]Pier Design(with offset)'!#REF!</definedName>
    <definedName name="Hs" localSheetId="2">#REF!</definedName>
    <definedName name="Hs">#REF!</definedName>
    <definedName name="hS___0" localSheetId="2">#REF!</definedName>
    <definedName name="hS___0">#REF!</definedName>
    <definedName name="hS___13" localSheetId="2">#REF!</definedName>
    <definedName name="hS___13">#REF!</definedName>
    <definedName name="Hs_atm" localSheetId="2">'[109]purpose&amp;input'!#REF!</definedName>
    <definedName name="Hs_atm">'[109]purpose&amp;input'!#REF!</definedName>
    <definedName name="HSD">'[47]RA Civil'!$E$40</definedName>
    <definedName name="HSPF" localSheetId="2">#REF!</definedName>
    <definedName name="HSPF">#REF!</definedName>
    <definedName name="HT" localSheetId="2">#REF!</definedName>
    <definedName name="HT">#REF!</definedName>
    <definedName name="HTA" localSheetId="2">#REF!</definedName>
    <definedName name="HTA">#REF!</definedName>
    <definedName name="HTML" localSheetId="3" hidden="1">{"'장비'!$A$3:$M$12"}</definedName>
    <definedName name="HTML" localSheetId="0" hidden="1">{"'장비'!$A$3:$M$12"}</definedName>
    <definedName name="HTML" localSheetId="4" hidden="1">{"'장비'!$A$3:$M$12"}</definedName>
    <definedName name="HTML" localSheetId="2" hidden="1">{"'장비'!$A$3:$M$12"}</definedName>
    <definedName name="HTML" hidden="1">{"'장비'!$A$3:$M$12"}</definedName>
    <definedName name="HTML_CodePage" hidden="1">1252</definedName>
    <definedName name="HTML_Control" localSheetId="3" hidden="1">{"'Bill No. 7'!$A$1:$G$32"}</definedName>
    <definedName name="HTML_Control" localSheetId="0" hidden="1">{"'Bill No. 7'!$A$1:$G$32"}</definedName>
    <definedName name="HTML_Control" localSheetId="4" hidden="1">{"'Bill No. 7'!$A$1:$G$32"}</definedName>
    <definedName name="HTML_Control" localSheetId="2" hidden="1">{"'Bill No. 7'!$A$1:$G$32"}</definedName>
    <definedName name="HTML_Control" hidden="1">{"'Bill No. 7'!$A$1:$G$32"}</definedName>
    <definedName name="HTML_control2" localSheetId="3" hidden="1">{"'Sheet1'!$A$4386:$N$4591"}</definedName>
    <definedName name="HTML_control2" localSheetId="0" hidden="1">{"'Sheet1'!$A$4386:$N$4591"}</definedName>
    <definedName name="HTML_control2" localSheetId="4" hidden="1">{"'Sheet1'!$A$4386:$N$4591"}</definedName>
    <definedName name="HTML_control2" localSheetId="2"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2">'[110]Pier Design(with offset)'!#REF!</definedName>
    <definedName name="htr">'[110]Pier Design(with offset)'!#REF!</definedName>
    <definedName name="HTS" localSheetId="2">#REF!</definedName>
    <definedName name="HTS">#REF!</definedName>
    <definedName name="Hu" localSheetId="2">#REF!</definedName>
    <definedName name="Hu">#REF!</definedName>
    <definedName name="Hu___0" localSheetId="2">#REF!</definedName>
    <definedName name="Hu___0">#REF!</definedName>
    <definedName name="Hu___13" localSheetId="2">#REF!</definedName>
    <definedName name="Hu___13">#REF!</definedName>
    <definedName name="HV" localSheetId="2">#REF!</definedName>
    <definedName name="HV">#REF!</definedName>
    <definedName name="hvacrates" localSheetId="2">#REF!</definedName>
    <definedName name="hvacrates">#REF!</definedName>
    <definedName name="Hw" localSheetId="2">#REF!</definedName>
    <definedName name="Hw">#REF!</definedName>
    <definedName name="Hw_atm" localSheetId="2">'[105]purpose&amp;input'!#REF!</definedName>
    <definedName name="Hw_atm">'[105]purpose&amp;input'!#REF!</definedName>
    <definedName name="hxb" localSheetId="2">#REF!</definedName>
    <definedName name="hxb">#REF!</definedName>
    <definedName name="hxi" localSheetId="2">#REF!</definedName>
    <definedName name="hxi">#REF!</definedName>
    <definedName name="HYSD">'[111]LOCAL RATES'!$H$14</definedName>
    <definedName name="I">#N/A</definedName>
    <definedName name="I___0" localSheetId="2">#REF!</definedName>
    <definedName name="I___0">#REF!</definedName>
    <definedName name="I___13" localSheetId="2">#REF!</definedName>
    <definedName name="I___13">#REF!</definedName>
    <definedName name="I_AREA" localSheetId="2">#REF!</definedName>
    <definedName name="I_AREA">#REF!</definedName>
    <definedName name="I_MATERIAL" localSheetId="2">#REF!</definedName>
    <definedName name="I_MATERIAL">#REF!</definedName>
    <definedName name="I_THICK" localSheetId="2">#REF!</definedName>
    <definedName name="I_THICK">#REF!</definedName>
    <definedName name="IAM" localSheetId="3" hidden="1">{"'Sheet1'!$A$4386:$N$4591"}</definedName>
    <definedName name="IAM" localSheetId="0" hidden="1">{"'Sheet1'!$A$4386:$N$4591"}</definedName>
    <definedName name="IAM" localSheetId="4" hidden="1">{"'Sheet1'!$A$4386:$N$4591"}</definedName>
    <definedName name="IAM" localSheetId="2" hidden="1">{"'Sheet1'!$A$4386:$N$4591"}</definedName>
    <definedName name="IAM" hidden="1">{"'Sheet1'!$A$4386:$N$4591"}</definedName>
    <definedName name="ic">5%</definedName>
    <definedName name="ie" localSheetId="3" hidden="1">{"'Sheet1'!$L$16"}</definedName>
    <definedName name="ie" localSheetId="0" hidden="1">{"'Sheet1'!$L$16"}</definedName>
    <definedName name="ie" localSheetId="4" hidden="1">{"'Sheet1'!$L$16"}</definedName>
    <definedName name="ie" localSheetId="2" hidden="1">{"'Sheet1'!$L$16"}</definedName>
    <definedName name="ie" hidden="1">{"'Sheet1'!$L$16"}</definedName>
    <definedName name="IELWSALES" localSheetId="2">#REF!</definedName>
    <definedName name="IELWSALES">#REF!</definedName>
    <definedName name="IELYSALES" localSheetId="2">#REF!</definedName>
    <definedName name="IELYSALES">#REF!</definedName>
    <definedName name="IEPLANSALES" localSheetId="2">#REF!</definedName>
    <definedName name="IEPLANSALES">#REF!</definedName>
    <definedName name="IESP" localSheetId="2">#REF!</definedName>
    <definedName name="IESP">#REF!</definedName>
    <definedName name="if" localSheetId="2">#REF!</definedName>
    <definedName name="if">#REF!</definedName>
    <definedName name="Ig" localSheetId="2">#REF!</definedName>
    <definedName name="Ig">#REF!</definedName>
    <definedName name="Ig___0" localSheetId="2">#REF!</definedName>
    <definedName name="Ig___0">#REF!</definedName>
    <definedName name="Ig___13" localSheetId="2">#REF!</definedName>
    <definedName name="Ig___13">#REF!</definedName>
    <definedName name="ii" localSheetId="3" hidden="1">{#N/A,#N/A,FALSE,"CCTV"}</definedName>
    <definedName name="ii" localSheetId="0" hidden="1">{#N/A,#N/A,FALSE,"CCTV"}</definedName>
    <definedName name="ii" localSheetId="4" hidden="1">{#N/A,#N/A,FALSE,"CCTV"}</definedName>
    <definedName name="ii" localSheetId="2" hidden="1">{#N/A,#N/A,FALSE,"CCTV"}</definedName>
    <definedName name="ii" hidden="1">{#N/A,#N/A,FALSE,"CCTV"}</definedName>
    <definedName name="INCH_DIA">[50]PIPING!$I$6:$I$105</definedName>
    <definedName name="Index">[112]FIRST!$H$1</definedName>
    <definedName name="INPUT_VALVE" localSheetId="2">#REF!</definedName>
    <definedName name="INPUT_VALVE">#REF!</definedName>
    <definedName name="InputData">[113]Testing!$E$8:$E$12,[113]Testing!$E$15:$E$18,[113]Testing!$E$21:$E$23,[113]Testing!$E$26:$E$27,[113]Testing!$E$30:$E$33,[113]Testing!$E$35:$E$37,[113]Testing!$D$43:$F$47</definedName>
    <definedName name="insertplate_and_exp_joint" localSheetId="2">#REF!</definedName>
    <definedName name="insertplate_and_exp_joint">#REF!</definedName>
    <definedName name="inter" localSheetId="2">#REF!</definedName>
    <definedName name="inter">#REF!</definedName>
    <definedName name="IntFreeCred" localSheetId="2">#REF!</definedName>
    <definedName name="IntFreeCred">#REF!</definedName>
    <definedName name="iop" localSheetId="3" hidden="1">{"'Sheet1'!$L$16"}</definedName>
    <definedName name="iop" localSheetId="0" hidden="1">{"'Sheet1'!$L$16"}</definedName>
    <definedName name="iop" localSheetId="4" hidden="1">{"'Sheet1'!$L$16"}</definedName>
    <definedName name="iop" localSheetId="2" hidden="1">{"'Sheet1'!$L$16"}</definedName>
    <definedName name="iop" hidden="1">{"'Sheet1'!$L$16"}</definedName>
    <definedName name="IPB" localSheetId="2">#REF!</definedName>
    <definedName name="IPB">#REF!</definedName>
    <definedName name="ipc" localSheetId="2">#REF!</definedName>
    <definedName name="ipc">#REF!</definedName>
    <definedName name="ipu" localSheetId="2">#REF!</definedName>
    <definedName name="ipu">#REF!</definedName>
    <definedName name="ipu___0" localSheetId="2">#REF!</definedName>
    <definedName name="ipu___0">#REF!</definedName>
    <definedName name="ipu___13" localSheetId="2">#REF!</definedName>
    <definedName name="ipu___13">#REF!</definedName>
    <definedName name="is" localSheetId="3" hidden="1">{"'Sheet1'!$L$16"}</definedName>
    <definedName name="is" localSheetId="0" hidden="1">{"'Sheet1'!$L$16"}</definedName>
    <definedName name="is" localSheetId="4" hidden="1">{"'Sheet1'!$L$16"}</definedName>
    <definedName name="is" localSheetId="2" hidden="1">{"'Sheet1'!$L$16"}</definedName>
    <definedName name="is" hidden="1">{"'Sheet1'!$L$16"}</definedName>
    <definedName name="issue_summ">'[114]water prop.'!$A$1</definedName>
    <definedName name="issue_summary1" localSheetId="2">'[115]purpose&amp;input'!#REF!</definedName>
    <definedName name="issue_summary1">'[115]purpose&amp;input'!#REF!</definedName>
    <definedName name="it" localSheetId="3" hidden="1">{"'Sheet1'!$L$16"}</definedName>
    <definedName name="it" localSheetId="0" hidden="1">{"'Sheet1'!$L$16"}</definedName>
    <definedName name="it" localSheetId="4" hidden="1">{"'Sheet1'!$L$16"}</definedName>
    <definedName name="it" localSheetId="2" hidden="1">{"'Sheet1'!$L$16"}</definedName>
    <definedName name="it" hidden="1">{"'Sheet1'!$L$16"}</definedName>
    <definedName name="ITEM" localSheetId="2">#REF!</definedName>
    <definedName name="ITEM">#REF!</definedName>
    <definedName name="iteration">[116]!iteration</definedName>
    <definedName name="ITNUM">#N/A</definedName>
    <definedName name="ITRY" localSheetId="2">#REF!</definedName>
    <definedName name="ITRY">#REF!</definedName>
    <definedName name="ITRY1" localSheetId="2">#REF!</definedName>
    <definedName name="ITRY1">#REF!</definedName>
    <definedName name="J" localSheetId="2">#REF!</definedName>
    <definedName name="J">#REF!</definedName>
    <definedName name="j_filler" localSheetId="2">#REF!</definedName>
    <definedName name="j_filler">#REF!</definedName>
    <definedName name="JACK">'[5]Cost of O &amp; O'!$F$32</definedName>
    <definedName name="jartj" localSheetId="2">#REF!</definedName>
    <definedName name="jartj">#REF!</definedName>
    <definedName name="JCB" localSheetId="2">#REF!</definedName>
    <definedName name="JCB">#REF!</definedName>
    <definedName name="JCBPOL">'[47]RA Civil'!$F$48</definedName>
    <definedName name="jdrjd" localSheetId="2">#REF!</definedName>
    <definedName name="jdrjd">#REF!</definedName>
    <definedName name="JDTRH">[117]DETAILED!$J$6</definedName>
    <definedName name="JEJS" localSheetId="2">#REF!</definedName>
    <definedName name="JEJS">#REF!</definedName>
    <definedName name="JEJS___0" localSheetId="2">#REF!</definedName>
    <definedName name="JEJS___0">#REF!</definedName>
    <definedName name="JEJS___11" localSheetId="2">#REF!</definedName>
    <definedName name="JEJS___11">#REF!</definedName>
    <definedName name="JEJS___12" localSheetId="2">#REF!</definedName>
    <definedName name="JEJS___12">#REF!</definedName>
    <definedName name="JEJS___13" localSheetId="2">#REF!</definedName>
    <definedName name="JEJS___13">#REF!</definedName>
    <definedName name="JEJS___4" localSheetId="2">#REF!</definedName>
    <definedName name="JEJS___4">#REF!</definedName>
    <definedName name="jey" localSheetId="2">#REF!</definedName>
    <definedName name="jey">#REF!</definedName>
    <definedName name="JK" localSheetId="2">#REF!</definedName>
    <definedName name="JK">#REF!</definedName>
    <definedName name="jldl" localSheetId="2">#REF!</definedName>
    <definedName name="jldl">#REF!</definedName>
    <definedName name="job" localSheetId="2">#REF!</definedName>
    <definedName name="job">#REF!</definedName>
    <definedName name="job___0" localSheetId="2">#REF!</definedName>
    <definedName name="job___0">#REF!</definedName>
    <definedName name="job___11" localSheetId="2">#REF!</definedName>
    <definedName name="job___11">#REF!</definedName>
    <definedName name="job___12" localSheetId="2">#REF!</definedName>
    <definedName name="job___12">#REF!</definedName>
    <definedName name="JobID" localSheetId="2">#REF!</definedName>
    <definedName name="JobID">#REF!</definedName>
    <definedName name="Jobtypes">[118]FORM7!$R$3:$S$7</definedName>
    <definedName name="JOI_RATE" localSheetId="2">#REF!</definedName>
    <definedName name="JOI_RATE">#REF!</definedName>
    <definedName name="js" localSheetId="2">#REF!</definedName>
    <definedName name="js">#REF!</definedName>
    <definedName name="JUMBO">'[5]Cost of O &amp; O'!$F$39</definedName>
    <definedName name="k" localSheetId="3" hidden="1">{"form-D1",#N/A,FALSE,"FORM-D1";"form-D1_amt",#N/A,FALSE,"FORM-D1"}</definedName>
    <definedName name="k" localSheetId="0" hidden="1">{"form-D1",#N/A,FALSE,"FORM-D1";"form-D1_amt",#N/A,FALSE,"FORM-D1"}</definedName>
    <definedName name="k" localSheetId="4" hidden="1">{"form-D1",#N/A,FALSE,"FORM-D1";"form-D1_amt",#N/A,FALSE,"FORM-D1"}</definedName>
    <definedName name="k" localSheetId="2" hidden="1">{"form-D1",#N/A,FALSE,"FORM-D1";"form-D1_amt",#N/A,FALSE,"FORM-D1"}</definedName>
    <definedName name="k" hidden="1">{"form-D1",#N/A,FALSE,"FORM-D1";"form-D1_amt",#N/A,FALSE,"FORM-D1"}</definedName>
    <definedName name="K___0" localSheetId="2">#REF!</definedName>
    <definedName name="K___0">#REF!</definedName>
    <definedName name="K___13" localSheetId="2">#REF!</definedName>
    <definedName name="K___13">#REF!</definedName>
    <definedName name="Ka" localSheetId="2">#REF!</definedName>
    <definedName name="Ka">#REF!</definedName>
    <definedName name="KARNA" localSheetId="2">#REF!</definedName>
    <definedName name="KARNA">#REF!</definedName>
    <definedName name="kb" localSheetId="2">#REF!</definedName>
    <definedName name="kb">#REF!</definedName>
    <definedName name="kc" localSheetId="2">#REF!</definedName>
    <definedName name="kc">#REF!</definedName>
    <definedName name="KE" localSheetId="2">#REF!</definedName>
    <definedName name="KE">#REF!</definedName>
    <definedName name="KEII">'[36]Executive Summary -Thermal'!$H$4:$I$31</definedName>
    <definedName name="KEIIU">'[36]Executive Summary -Thermal'!$A$4:$F$31</definedName>
    <definedName name="KERB" localSheetId="2">#REF!</definedName>
    <definedName name="KERB">#REF!</definedName>
    <definedName name="KH" localSheetId="2">#REF!</definedName>
    <definedName name="KH">#REF!</definedName>
    <definedName name="Kh___0" localSheetId="2">#REF!</definedName>
    <definedName name="Kh___0">#REF!</definedName>
    <definedName name="Kh___13" localSheetId="2">#REF!</definedName>
    <definedName name="Kh___13">#REF!</definedName>
    <definedName name="KHAL" localSheetId="2">#REF!</definedName>
    <definedName name="KHAL">#REF!</definedName>
    <definedName name="Ki" localSheetId="2">#REF!</definedName>
    <definedName name="Ki">#REF!</definedName>
    <definedName name="Ki___0" localSheetId="2">#REF!</definedName>
    <definedName name="Ki___0">#REF!</definedName>
    <definedName name="Ki___13" localSheetId="2">#REF!</definedName>
    <definedName name="Ki___13">#REF!</definedName>
    <definedName name="Ki1___0" localSheetId="2">#REF!</definedName>
    <definedName name="Ki1___0">#REF!</definedName>
    <definedName name="Ki1___13" localSheetId="2">#REF!</definedName>
    <definedName name="Ki1___13">#REF!</definedName>
    <definedName name="Ki2___0" localSheetId="2">#REF!</definedName>
    <definedName name="Ki2___0">#REF!</definedName>
    <definedName name="Ki2___13" localSheetId="2">#REF!</definedName>
    <definedName name="Ki2___13">#REF!</definedName>
    <definedName name="Kii" localSheetId="2">#REF!</definedName>
    <definedName name="Kii">#REF!</definedName>
    <definedName name="Kii___0" localSheetId="2">#REF!</definedName>
    <definedName name="Kii___0">#REF!</definedName>
    <definedName name="Kii___13" localSheetId="2">#REF!</definedName>
    <definedName name="Kii___13">#REF!</definedName>
    <definedName name="kk" localSheetId="2">#REF!</definedName>
    <definedName name="kk">#REF!</definedName>
    <definedName name="Km" localSheetId="2">#REF!</definedName>
    <definedName name="Km">#REF!</definedName>
    <definedName name="Km___0" localSheetId="2">#REF!</definedName>
    <definedName name="Km___0">#REF!</definedName>
    <definedName name="Km___13" localSheetId="2">#REF!</definedName>
    <definedName name="Km___13">#REF!</definedName>
    <definedName name="KOTASTN">'[47]RA Civil'!$E$43</definedName>
    <definedName name="Kp" localSheetId="2">#REF!</definedName>
    <definedName name="Kp">#REF!</definedName>
    <definedName name="Ks" localSheetId="2">#REF!</definedName>
    <definedName name="Ks">#REF!</definedName>
    <definedName name="Ks___0" localSheetId="2">#REF!</definedName>
    <definedName name="Ks___0">#REF!</definedName>
    <definedName name="Ks___13" localSheetId="2">#REF!</definedName>
    <definedName name="Ks___13">#REF!</definedName>
    <definedName name="KTA" localSheetId="2">#REF!</definedName>
    <definedName name="KTA">#REF!</definedName>
    <definedName name="KTB" localSheetId="2">#REF!</definedName>
    <definedName name="KTB">#REF!</definedName>
    <definedName name="KTX" localSheetId="2">#REF!</definedName>
    <definedName name="KTX">#REF!</definedName>
    <definedName name="KU" localSheetId="2">#REF!</definedName>
    <definedName name="KU">#REF!</definedName>
    <definedName name="L" localSheetId="2">#REF!</definedName>
    <definedName name="L">#REF!</definedName>
    <definedName name="L___0" localSheetId="2">#REF!</definedName>
    <definedName name="L___0">#REF!</definedName>
    <definedName name="L___13" localSheetId="2">#REF!</definedName>
    <definedName name="L___13">#REF!</definedName>
    <definedName name="LAB_RATE" localSheetId="2">#REF!</definedName>
    <definedName name="LAB_RATE">#REF!</definedName>
    <definedName name="LABM1" localSheetId="2">#REF!</definedName>
    <definedName name="LABM1">#REF!</definedName>
    <definedName name="LABM2" localSheetId="2">#REF!</definedName>
    <definedName name="LABM2">#REF!</definedName>
    <definedName name="LABM3" localSheetId="2">#REF!</definedName>
    <definedName name="LABM3">#REF!</definedName>
    <definedName name="LABM4" localSheetId="2">#REF!</definedName>
    <definedName name="LABM4">#REF!</definedName>
    <definedName name="LABM5" localSheetId="2">#REF!</definedName>
    <definedName name="LABM5">#REF!</definedName>
    <definedName name="LABM6" localSheetId="2">#REF!</definedName>
    <definedName name="LABM6">#REF!</definedName>
    <definedName name="LAC">[119]S2groupcode!$G$2</definedName>
    <definedName name="LACB1" localSheetId="2">#REF!</definedName>
    <definedName name="LACB1">#REF!</definedName>
    <definedName name="LACB2" localSheetId="2">#REF!</definedName>
    <definedName name="LACB2">#REF!</definedName>
    <definedName name="LACB3" localSheetId="2">#REF!</definedName>
    <definedName name="LACB3">#REF!</definedName>
    <definedName name="LACB4" localSheetId="2">#REF!</definedName>
    <definedName name="LACB4">#REF!</definedName>
    <definedName name="LACB5" localSheetId="2">#REF!</definedName>
    <definedName name="LACB5">#REF!</definedName>
    <definedName name="LACB6" localSheetId="2">#REF!</definedName>
    <definedName name="LACB6">#REF!</definedName>
    <definedName name="LACR1" localSheetId="2">#REF!</definedName>
    <definedName name="LACR1">#REF!</definedName>
    <definedName name="LACR2" localSheetId="2">#REF!</definedName>
    <definedName name="LACR2">#REF!</definedName>
    <definedName name="LACR3" localSheetId="2">#REF!</definedName>
    <definedName name="LACR3">#REF!</definedName>
    <definedName name="LACR4" localSheetId="2">#REF!</definedName>
    <definedName name="LACR4">#REF!</definedName>
    <definedName name="LACR5" localSheetId="2">#REF!</definedName>
    <definedName name="LACR5">#REF!</definedName>
    <definedName name="LACR6" localSheetId="2">#REF!</definedName>
    <definedName name="LACR6">#REF!</definedName>
    <definedName name="LACS">[120]PLAN_FEB97!$A$2</definedName>
    <definedName name="LAGG1" localSheetId="2">#REF!</definedName>
    <definedName name="LAGG1">#REF!</definedName>
    <definedName name="LAGG2" localSheetId="2">#REF!</definedName>
    <definedName name="LAGG2">#REF!</definedName>
    <definedName name="LAGG3" localSheetId="2">#REF!</definedName>
    <definedName name="LAGG3">#REF!</definedName>
    <definedName name="LAGG6" localSheetId="2">#REF!</definedName>
    <definedName name="LAGG6">#REF!</definedName>
    <definedName name="LAMP" localSheetId="2">#REF!</definedName>
    <definedName name="LAMP">#REF!</definedName>
    <definedName name="LAMP___0" localSheetId="2">#REF!</definedName>
    <definedName name="LAMP___0">#REF!</definedName>
    <definedName name="LAMP___13" localSheetId="2">#REF!</definedName>
    <definedName name="LAMP___13">#REF!</definedName>
    <definedName name="latent">'[121]steam table'!$N$5:$Q$102</definedName>
    <definedName name="LATH" localSheetId="2">#REF!</definedName>
    <definedName name="LATH">#REF!</definedName>
    <definedName name="LAWM1" localSheetId="2">#REF!</definedName>
    <definedName name="LAWM1">#REF!</definedName>
    <definedName name="LAWM2" localSheetId="2">#REF!</definedName>
    <definedName name="LAWM2">#REF!</definedName>
    <definedName name="LAWM3" localSheetId="2">#REF!</definedName>
    <definedName name="LAWM3">#REF!</definedName>
    <definedName name="LAWM4" localSheetId="2">#REF!</definedName>
    <definedName name="LAWM4">#REF!</definedName>
    <definedName name="LAWM5" localSheetId="2">#REF!</definedName>
    <definedName name="LAWM5">#REF!</definedName>
    <definedName name="LAWM6" localSheetId="2">#REF!</definedName>
    <definedName name="LAWM6">#REF!</definedName>
    <definedName name="LBM" localSheetId="2">#REF!</definedName>
    <definedName name="LBM">#REF!</definedName>
    <definedName name="LBMod" localSheetId="2">#REF!</definedName>
    <definedName name="LBMod">#REF!</definedName>
    <definedName name="LBOULD" localSheetId="2">#REF!</definedName>
    <definedName name="LBOULD">#REF!</definedName>
    <definedName name="LC" localSheetId="2">#REF!</definedName>
    <definedName name="LC">#REF!</definedName>
    <definedName name="Lc___0" localSheetId="2">#REF!</definedName>
    <definedName name="Lc___0">#REF!</definedName>
    <definedName name="Lc___13" localSheetId="2">#REF!</definedName>
    <definedName name="Lc___13">#REF!</definedName>
    <definedName name="LCON" localSheetId="2">#REF!</definedName>
    <definedName name="LCON">#REF!</definedName>
    <definedName name="LCSAND1" localSheetId="2">#REF!</definedName>
    <definedName name="LCSAND1">#REF!</definedName>
    <definedName name="LCSAND2" localSheetId="2">#REF!</definedName>
    <definedName name="LCSAND2">#REF!</definedName>
    <definedName name="LCSAND3" localSheetId="2">#REF!</definedName>
    <definedName name="LCSAND3">#REF!</definedName>
    <definedName name="LCSAND6" localSheetId="2">#REF!</definedName>
    <definedName name="LCSAND6">#REF!</definedName>
    <definedName name="lean" localSheetId="2">#REF!</definedName>
    <definedName name="lean">#REF!</definedName>
    <definedName name="lef" localSheetId="2">#REF!</definedName>
    <definedName name="lef">#REF!</definedName>
    <definedName name="Leff">[65]basdat!$D$4</definedName>
    <definedName name="lel" localSheetId="2">#REF!</definedName>
    <definedName name="lel">#REF!</definedName>
    <definedName name="len" localSheetId="2">#REF!</definedName>
    <definedName name="len">#REF!</definedName>
    <definedName name="LGSB1" localSheetId="2">#REF!</definedName>
    <definedName name="LGSB1">#REF!</definedName>
    <definedName name="LGSB2" localSheetId="2">#REF!</definedName>
    <definedName name="LGSB2">#REF!</definedName>
    <definedName name="LGSB3" localSheetId="2">#REF!</definedName>
    <definedName name="LGSB3">#REF!</definedName>
    <definedName name="LGSB4" localSheetId="2">#REF!</definedName>
    <definedName name="LGSB4">#REF!</definedName>
    <definedName name="LGSB5" localSheetId="2">#REF!</definedName>
    <definedName name="LGSB5">#REF!</definedName>
    <definedName name="LGSB6" localSheetId="2">#REF!</definedName>
    <definedName name="LGSB6">#REF!</definedName>
    <definedName name="limcount" hidden="1">1</definedName>
    <definedName name="LINE1" localSheetId="2">#REF!</definedName>
    <definedName name="LINE1">#REF!</definedName>
    <definedName name="lk" localSheetId="3" hidden="1">{#N/A,#N/A,FALSE,"CCTV"}</definedName>
    <definedName name="lk" localSheetId="0" hidden="1">{#N/A,#N/A,FALSE,"CCTV"}</definedName>
    <definedName name="lk" localSheetId="4" hidden="1">{#N/A,#N/A,FALSE,"CCTV"}</definedName>
    <definedName name="lk" localSheetId="2" hidden="1">{#N/A,#N/A,FALSE,"CCTV"}</definedName>
    <definedName name="lk" hidden="1">{#N/A,#N/A,FALSE,"CCTV"}</definedName>
    <definedName name="LL" localSheetId="2">#REF!</definedName>
    <definedName name="LL">#REF!</definedName>
    <definedName name="llllllllllllllllllll" localSheetId="2">#REF!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 localSheetId="2">#REF!</definedName>
    <definedName name="LMUR1">#REF!</definedName>
    <definedName name="LMUR2" localSheetId="2">#REF!</definedName>
    <definedName name="LMUR2">#REF!</definedName>
    <definedName name="LMUR3" localSheetId="2">#REF!</definedName>
    <definedName name="LMUR3">#REF!</definedName>
    <definedName name="LMUR4" localSheetId="2">#REF!</definedName>
    <definedName name="LMUR4">#REF!</definedName>
    <definedName name="LMUR5" localSheetId="2">#REF!</definedName>
    <definedName name="LMUR5">#REF!</definedName>
    <definedName name="LMUR6" localSheetId="2">#REF!</definedName>
    <definedName name="LMUR6">#REF!</definedName>
    <definedName name="LOAD" localSheetId="2">#REF!</definedName>
    <definedName name="LOAD">#REF!</definedName>
    <definedName name="LOCO">'[5]Cost of O &amp; O'!$F$40</definedName>
    <definedName name="Lr" localSheetId="2">#REF!</definedName>
    <definedName name="Lr">#REF!</definedName>
    <definedName name="Lr___0" localSheetId="2">#REF!</definedName>
    <definedName name="Lr___0">#REF!</definedName>
    <definedName name="Lr___13" localSheetId="2">#REF!</definedName>
    <definedName name="Lr___13">#REF!</definedName>
    <definedName name="LRUB1" localSheetId="2">#REF!</definedName>
    <definedName name="LRUB1">#REF!</definedName>
    <definedName name="LRUB2" localSheetId="2">#REF!</definedName>
    <definedName name="LRUB2">#REF!</definedName>
    <definedName name="LRUB3" localSheetId="2">#REF!</definedName>
    <definedName name="LRUB3">#REF!</definedName>
    <definedName name="LRUB4" localSheetId="2">#REF!</definedName>
    <definedName name="LRUB4">#REF!</definedName>
    <definedName name="LRUB5" localSheetId="2">#REF!</definedName>
    <definedName name="LRUB5">#REF!</definedName>
    <definedName name="LRUB6" localSheetId="2">#REF!</definedName>
    <definedName name="LRUB6">#REF!</definedName>
    <definedName name="LSAND1" localSheetId="2">#REF!</definedName>
    <definedName name="LSAND1">#REF!</definedName>
    <definedName name="LSAND2" localSheetId="2">#REF!</definedName>
    <definedName name="LSAND2">#REF!</definedName>
    <definedName name="LSAND3" localSheetId="2">#REF!</definedName>
    <definedName name="LSAND3">#REF!</definedName>
    <definedName name="LSAND6" localSheetId="2">#REF!</definedName>
    <definedName name="LSAND6">#REF!</definedName>
    <definedName name="LSANDB1" localSheetId="2">#REF!</definedName>
    <definedName name="LSANDB1">#REF!</definedName>
    <definedName name="LSANDB2" localSheetId="2">#REF!</definedName>
    <definedName name="LSANDB2">#REF!</definedName>
    <definedName name="LSANDB3" localSheetId="2">#REF!</definedName>
    <definedName name="LSANDB3">#REF!</definedName>
    <definedName name="LSANDB4" localSheetId="2">#REF!</definedName>
    <definedName name="LSANDB4">#REF!</definedName>
    <definedName name="LSANDB5" localSheetId="2">#REF!</definedName>
    <definedName name="LSANDB5">#REF!</definedName>
    <definedName name="LSANDB6" localSheetId="2">#REF!</definedName>
    <definedName name="LSANDB6">#REF!</definedName>
    <definedName name="LSANDR1" localSheetId="2">#REF!</definedName>
    <definedName name="LSANDR1">#REF!</definedName>
    <definedName name="LSANDR2" localSheetId="2">#REF!</definedName>
    <definedName name="LSANDR2">#REF!</definedName>
    <definedName name="LSANDR3" localSheetId="2">#REF!</definedName>
    <definedName name="LSANDR3">#REF!</definedName>
    <definedName name="LSANDR4" localSheetId="2">#REF!</definedName>
    <definedName name="LSANDR4">#REF!</definedName>
    <definedName name="LSANDR5" localSheetId="2">#REF!</definedName>
    <definedName name="LSANDR5">#REF!</definedName>
    <definedName name="LSANDR6" localSheetId="2">#REF!</definedName>
    <definedName name="LSANDR6">#REF!</definedName>
    <definedName name="lt" localSheetId="2">'[107]Pier Design(with offset)'!#REF!</definedName>
    <definedName name="lt">'[107]Pier Design(with offset)'!#REF!</definedName>
    <definedName name="ltr" localSheetId="2">'[110]Pier Design(with offset)'!#REF!</definedName>
    <definedName name="ltr">'[110]Pier Design(with offset)'!#REF!</definedName>
    <definedName name="LUMEN" localSheetId="2">#REF!</definedName>
    <definedName name="LUMEN">#REF!</definedName>
    <definedName name="LUMEN___0" localSheetId="2">#REF!</definedName>
    <definedName name="LUMEN___0">#REF!</definedName>
    <definedName name="LUMEN___13" localSheetId="2">#REF!</definedName>
    <definedName name="LUMEN___13">#REF!</definedName>
    <definedName name="LUX" localSheetId="2">#REF!</definedName>
    <definedName name="LUX">#REF!</definedName>
    <definedName name="LUX___0" localSheetId="2">#REF!</definedName>
    <definedName name="LUX___0">#REF!</definedName>
    <definedName name="LUX___13" localSheetId="2">#REF!</definedName>
    <definedName name="LUX___13">#REF!</definedName>
    <definedName name="LV" localSheetId="2">#REF!</definedName>
    <definedName name="LV">#REF!</definedName>
    <definedName name="LWHの送信">[122]!LWHの送信</definedName>
    <definedName name="LWMM" localSheetId="2">#REF!</definedName>
    <definedName name="LWMM">#REF!</definedName>
    <definedName name="LWSALES" localSheetId="2">#REF!</definedName>
    <definedName name="LWSALES">#REF!</definedName>
    <definedName name="lx" localSheetId="2">#REF!</definedName>
    <definedName name="lx">#REF!</definedName>
    <definedName name="Lx___0" localSheetId="2">#REF!</definedName>
    <definedName name="Lx___0">#REF!</definedName>
    <definedName name="Lx___13" localSheetId="2">#REF!</definedName>
    <definedName name="Lx___13">#REF!</definedName>
    <definedName name="ly" localSheetId="2">#REF!</definedName>
    <definedName name="ly">#REF!</definedName>
    <definedName name="LYBin" localSheetId="2">#REF!</definedName>
    <definedName name="LYBin">#REF!</definedName>
    <definedName name="LYHolds" localSheetId="2">#REF!</definedName>
    <definedName name="LYHolds">#REF!</definedName>
    <definedName name="LYNet" localSheetId="2">#REF!</definedName>
    <definedName name="LYNet">#REF!</definedName>
    <definedName name="LYoos" localSheetId="2">#REF!</definedName>
    <definedName name="LYoos">#REF!</definedName>
    <definedName name="LYReselects" localSheetId="2">#REF!</definedName>
    <definedName name="LYReselects">#REF!</definedName>
    <definedName name="LYReturns" localSheetId="2">#REF!</definedName>
    <definedName name="LYReturns">#REF!</definedName>
    <definedName name="LYSales" localSheetId="2">#REF!</definedName>
    <definedName name="LYSales">#REF!</definedName>
    <definedName name="LYTotal" localSheetId="2">#REF!</definedName>
    <definedName name="LYTotal">#REF!</definedName>
    <definedName name="m" localSheetId="2">#REF!</definedName>
    <definedName name="m">#REF!</definedName>
    <definedName name="m___0" localSheetId="2">#REF!</definedName>
    <definedName name="m___0">#REF!</definedName>
    <definedName name="m___13" localSheetId="2">#REF!</definedName>
    <definedName name="m___13">#REF!</definedName>
    <definedName name="m1.5bgl" localSheetId="2">#REF!</definedName>
    <definedName name="m1.5bgl">#REF!</definedName>
    <definedName name="m10.98agl" localSheetId="2">#REF!</definedName>
    <definedName name="m10.98agl">#REF!</definedName>
    <definedName name="m10.98bgl" localSheetId="2">#REF!</definedName>
    <definedName name="m10.98bgl">#REF!</definedName>
    <definedName name="M10cement" localSheetId="2">#REF!</definedName>
    <definedName name="M10cement">#REF!</definedName>
    <definedName name="m14.64agl" localSheetId="2">#REF!</definedName>
    <definedName name="m14.64agl">#REF!</definedName>
    <definedName name="m14.64bgl" localSheetId="2">#REF!</definedName>
    <definedName name="m14.64bgl">#REF!</definedName>
    <definedName name="M15cement" localSheetId="2">#REF!</definedName>
    <definedName name="M15cement">#REF!</definedName>
    <definedName name="M15Grd" localSheetId="2">#REF!</definedName>
    <definedName name="M15Grd">#REF!</definedName>
    <definedName name="m18.3agl" localSheetId="2">#REF!</definedName>
    <definedName name="m18.3agl">#REF!</definedName>
    <definedName name="m18.3bgl" localSheetId="2">#REF!</definedName>
    <definedName name="m18.3bgl">#REF!</definedName>
    <definedName name="M20Grd" localSheetId="2">#REF!</definedName>
    <definedName name="M20Grd">#REF!</definedName>
    <definedName name="M20PCCcement" localSheetId="2">#REF!</definedName>
    <definedName name="M20PCCcement">#REF!</definedName>
    <definedName name="M20RCCcement" localSheetId="2">#REF!</definedName>
    <definedName name="M20RCCcement">#REF!</definedName>
    <definedName name="m21.96agl" localSheetId="2">#REF!</definedName>
    <definedName name="m21.96agl">#REF!</definedName>
    <definedName name="m21.96bgl" localSheetId="2">#REF!</definedName>
    <definedName name="m21.96bgl">#REF!</definedName>
    <definedName name="M25Grd" localSheetId="2">#REF!</definedName>
    <definedName name="M25Grd">#REF!</definedName>
    <definedName name="M25PCCcement" localSheetId="2">#REF!</definedName>
    <definedName name="M25PCCcement">#REF!</definedName>
    <definedName name="M25RCCcement" localSheetId="2">#REF!</definedName>
    <definedName name="M25RCCcement">#REF!</definedName>
    <definedName name="M30cement" localSheetId="2">#REF!</definedName>
    <definedName name="M30cement">#REF!</definedName>
    <definedName name="M30Grd" localSheetId="2">#REF!</definedName>
    <definedName name="M30Grd">#REF!</definedName>
    <definedName name="M35cement" localSheetId="2">#REF!</definedName>
    <definedName name="M35cement">#REF!</definedName>
    <definedName name="M35PILE" localSheetId="2">'[5]Mix Design'!#REF!</definedName>
    <definedName name="M35PILE">'[5]Mix Design'!#REF!</definedName>
    <definedName name="m4.5agl" localSheetId="2">#REF!</definedName>
    <definedName name="m4.5agl">#REF!</definedName>
    <definedName name="m4.5bgl" localSheetId="2">#REF!</definedName>
    <definedName name="m4.5bgl">#REF!</definedName>
    <definedName name="M40cement" localSheetId="2">#REF!</definedName>
    <definedName name="M40cement">#REF!</definedName>
    <definedName name="M50cement" localSheetId="2">#REF!</definedName>
    <definedName name="M50cement">#REF!</definedName>
    <definedName name="m7.32agl" localSheetId="2">#REF!</definedName>
    <definedName name="m7.32agl">#REF!</definedName>
    <definedName name="m7.32bgl" localSheetId="2">#REF!</definedName>
    <definedName name="m7.32bgl">#REF!</definedName>
    <definedName name="Ma" localSheetId="2">'[105]purpose&amp;input'!#REF!</definedName>
    <definedName name="Ma">'[105]purpose&amp;input'!#REF!</definedName>
    <definedName name="Ma_v" localSheetId="2">'[105]purpose&amp;input'!#REF!</definedName>
    <definedName name="Ma_v">'[105]purpose&amp;input'!#REF!</definedName>
    <definedName name="mac">75</definedName>
    <definedName name="machinery">[92]Analysis!$C$18</definedName>
    <definedName name="man" localSheetId="2">#REF!</definedName>
    <definedName name="man">#REF!</definedName>
    <definedName name="man___0" localSheetId="2">#REF!</definedName>
    <definedName name="man___0">#REF!</definedName>
    <definedName name="man___11" localSheetId="2">#REF!</definedName>
    <definedName name="man___11">#REF!</definedName>
    <definedName name="man___12" localSheetId="2">#REF!</definedName>
    <definedName name="man___12">#REF!</definedName>
    <definedName name="MAN_DAY">[50]PIPING!$L$6:$L$105</definedName>
    <definedName name="manday1" localSheetId="2">#REF!</definedName>
    <definedName name="manday1">#REF!</definedName>
    <definedName name="manday1___0" localSheetId="2">#REF!</definedName>
    <definedName name="manday1___0">#REF!</definedName>
    <definedName name="manday1___11" localSheetId="2">#REF!</definedName>
    <definedName name="manday1___11">#REF!</definedName>
    <definedName name="manday1___12" localSheetId="2">#REF!</definedName>
    <definedName name="manday1___12">#REF!</definedName>
    <definedName name="manpower_details" localSheetId="2">#REF!</definedName>
    <definedName name="manpower_details">#REF!</definedName>
    <definedName name="march_qty" localSheetId="2">#REF!</definedName>
    <definedName name="march_qty">#REF!</definedName>
    <definedName name="MARGINPLAN" localSheetId="2">#REF!</definedName>
    <definedName name="MARGINPLAN">#REF!</definedName>
    <definedName name="MARGINPROJ" localSheetId="2">#REF!</definedName>
    <definedName name="MARGINPROJ">#REF!</definedName>
    <definedName name="marjin" localSheetId="2">'[83]boq ht'!#REF!</definedName>
    <definedName name="marjin">'[83]boq ht'!#REF!</definedName>
    <definedName name="mason">'[23]Rates Basic'!$D$3</definedName>
    <definedName name="materials" localSheetId="2">#REF!</definedName>
    <definedName name="materials">#REF!</definedName>
    <definedName name="MATL">[50]PIPING!$AL$7:$AN$221</definedName>
    <definedName name="MATL_CLASS">[50]PIPING!$AC$6:$AC$105</definedName>
    <definedName name="MATL1">'[35]CODE-STR'!$A$3:$B$40</definedName>
    <definedName name="MaxSNo">[55]Data!$J$3</definedName>
    <definedName name="MAZ" localSheetId="2">#REF!</definedName>
    <definedName name="MAZ">#REF!</definedName>
    <definedName name="Mb" localSheetId="2">'[105]purpose&amp;input'!#REF!</definedName>
    <definedName name="Mb">'[105]purpose&amp;input'!#REF!</definedName>
    <definedName name="Mb_v" localSheetId="2">'[105]purpose&amp;input'!#REF!</definedName>
    <definedName name="Mb_v">'[105]purpose&amp;input'!#REF!</definedName>
    <definedName name="MBIT" localSheetId="2">#REF!</definedName>
    <definedName name="MBIT">#REF!</definedName>
    <definedName name="Mc" localSheetId="2">#REF!</definedName>
    <definedName name="Mc">#REF!</definedName>
    <definedName name="Mc_v" localSheetId="2">#REF!</definedName>
    <definedName name="Mc_v">#REF!</definedName>
    <definedName name="MCAR">'[5]Cost of O &amp; O'!$F$41</definedName>
    <definedName name="MCBDB" localSheetId="3">{#N/A,#N/A,FALSE,"mpph1";#N/A,#N/A,FALSE,"mpmseb";#N/A,#N/A,FALSE,"mpph2"}</definedName>
    <definedName name="MCBDB" localSheetId="0">{#N/A,#N/A,FALSE,"mpph1";#N/A,#N/A,FALSE,"mpmseb";#N/A,#N/A,FALSE,"mpph2"}</definedName>
    <definedName name="MCBDB" localSheetId="4">{#N/A,#N/A,FALSE,"mpph1";#N/A,#N/A,FALSE,"mpmseb";#N/A,#N/A,FALSE,"mpph2"}</definedName>
    <definedName name="MCBDB" localSheetId="2">{#N/A,#N/A,FALSE,"mpph1";#N/A,#N/A,FALSE,"mpmseb";#N/A,#N/A,FALSE,"mpph2"}</definedName>
    <definedName name="MCBDB">{#N/A,#N/A,FALSE,"mpph1";#N/A,#N/A,FALSE,"mpmseb";#N/A,#N/A,FALSE,"mpph2"}</definedName>
    <definedName name="Mcbdo" localSheetId="2">#REF!</definedName>
    <definedName name="Mcbdo">#REF!</definedName>
    <definedName name="MCOOK" localSheetId="2">#REF!</definedName>
    <definedName name="MCOOK">#REF!</definedName>
    <definedName name="Mcwc" localSheetId="2">#REF!</definedName>
    <definedName name="Mcwc">#REF!</definedName>
    <definedName name="Mcws" localSheetId="2">#REF!</definedName>
    <definedName name="Mcws">#REF!</definedName>
    <definedName name="Md" localSheetId="2">#REF!</definedName>
    <definedName name="Md">#REF!</definedName>
    <definedName name="Md_v" localSheetId="2">#REF!</definedName>
    <definedName name="Md_v">#REF!</definedName>
    <definedName name="Me" localSheetId="2">#REF!</definedName>
    <definedName name="Me">#REF!</definedName>
    <definedName name="Me_v" localSheetId="2">#REF!</definedName>
    <definedName name="Me_v">#REF!</definedName>
    <definedName name="mech" localSheetId="2">#REF!</definedName>
    <definedName name="mech">#REF!</definedName>
    <definedName name="MET">[59]ANALYSIS!$C$9</definedName>
    <definedName name="METAL" localSheetId="2">#REF!</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 localSheetId="2">'[124]scour depth'!#REF!</definedName>
    <definedName name="MF">'[124]scour depth'!#REF!</definedName>
    <definedName name="MF___0" localSheetId="2">#REF!</definedName>
    <definedName name="MF___0">#REF!</definedName>
    <definedName name="MF___13" localSheetId="2">#REF!</definedName>
    <definedName name="MF___13">#REF!</definedName>
    <definedName name="Mf_v" localSheetId="2">#REF!</definedName>
    <definedName name="Mf_v">#REF!</definedName>
    <definedName name="mfg_process">[125]MFG_TAG!$A$1:$X$27</definedName>
    <definedName name="MFG_TAG">[126]Sheet1!$A$1:$X$27</definedName>
    <definedName name="Mg" localSheetId="2">#REF!</definedName>
    <definedName name="Mg">#REF!</definedName>
    <definedName name="Mg_v" localSheetId="2">#REF!</definedName>
    <definedName name="Mg_v">#REF!</definedName>
    <definedName name="Mh" localSheetId="2">#REF!</definedName>
    <definedName name="Mh">#REF!</definedName>
    <definedName name="Mh_v" localSheetId="2">#REF!</definedName>
    <definedName name="Mh_v">#REF!</definedName>
    <definedName name="Mhpc" localSheetId="2">'[105]purpose&amp;input'!#REF!:'[105]purpose&amp;input'!#REF!</definedName>
    <definedName name="Mhpc">'[105]purpose&amp;input'!#REF!:'[105]purpose&amp;input'!#REF!</definedName>
    <definedName name="Mhpipd" localSheetId="2">'[105]purpose&amp;input'!#REF!</definedName>
    <definedName name="Mhpipd">'[105]purpose&amp;input'!#REF!</definedName>
    <definedName name="Mhps" localSheetId="2">'[105]purpose&amp;input'!#REF!</definedName>
    <definedName name="Mhps">'[105]purpose&amp;input'!#REF!</definedName>
    <definedName name="MILD" localSheetId="2">#REF!</definedName>
    <definedName name="MILD">#REF!</definedName>
    <definedName name="MinSNo">[55]Data!$J$2</definedName>
    <definedName name="Mipc" localSheetId="2">'[105]purpose&amp;input'!#REF!:'[105]purpose&amp;input'!#REF!</definedName>
    <definedName name="Mipc">'[105]purpose&amp;input'!#REF!:'[105]purpose&amp;input'!#REF!</definedName>
    <definedName name="Mips" localSheetId="2">'[105]purpose&amp;input'!#REF!</definedName>
    <definedName name="Mips">'[105]purpose&amp;input'!#REF!</definedName>
    <definedName name="MISADN">[77]R2!$C$14</definedName>
    <definedName name="MIST" localSheetId="2">#REF!</definedName>
    <definedName name="MIST">#REF!</definedName>
    <definedName name="MIX" localSheetId="2">#REF!</definedName>
    <definedName name="MIX">#REF!</definedName>
    <definedName name="Mix_15">'[7]Mix Design'!$P$11</definedName>
    <definedName name="Mix_30">'[7]Mix Design'!$P$14</definedName>
    <definedName name="MIX10B" localSheetId="2">#REF!</definedName>
    <definedName name="MIX10B">#REF!</definedName>
    <definedName name="MIX10R" localSheetId="2">#REF!</definedName>
    <definedName name="MIX10R">#REF!</definedName>
    <definedName name="MIX15B" localSheetId="2">#REF!</definedName>
    <definedName name="MIX15B">#REF!</definedName>
    <definedName name="MIX15R" localSheetId="2">#REF!</definedName>
    <definedName name="MIX15R">#REF!</definedName>
    <definedName name="MIX20B" localSheetId="2">#REF!</definedName>
    <definedName name="MIX20B">#REF!</definedName>
    <definedName name="MIX20R" localSheetId="2">#REF!</definedName>
    <definedName name="MIX20R">#REF!</definedName>
    <definedName name="MIX25B" localSheetId="2">#REF!</definedName>
    <definedName name="MIX25B">#REF!</definedName>
    <definedName name="MIX25R" localSheetId="2">#REF!</definedName>
    <definedName name="MIX25R">#REF!</definedName>
    <definedName name="MIX30B" localSheetId="2">#REF!</definedName>
    <definedName name="MIX30B">#REF!</definedName>
    <definedName name="MIX30R" localSheetId="2">#REF!</definedName>
    <definedName name="MIX30R">#REF!</definedName>
    <definedName name="MIX35B" localSheetId="2">#REF!</definedName>
    <definedName name="MIX35B">#REF!</definedName>
    <definedName name="MIX35R" localSheetId="2">#REF!</definedName>
    <definedName name="MIX35R">#REF!</definedName>
    <definedName name="MIX40B" localSheetId="2">#REF!</definedName>
    <definedName name="MIX40B">#REF!</definedName>
    <definedName name="MIX45B" localSheetId="2">#REF!</definedName>
    <definedName name="MIX45B">#REF!</definedName>
    <definedName name="ml" localSheetId="3" hidden="1">{"'장비'!$A$3:$M$12"}</definedName>
    <definedName name="ml" localSheetId="0" hidden="1">{"'장비'!$A$3:$M$12"}</definedName>
    <definedName name="ml" localSheetId="4" hidden="1">{"'장비'!$A$3:$M$12"}</definedName>
    <definedName name="ml" localSheetId="2" hidden="1">{"'장비'!$A$3:$M$12"}</definedName>
    <definedName name="ml" hidden="1">{"'장비'!$A$3:$M$12"}</definedName>
    <definedName name="MLDPLT" localSheetId="2">#REF!</definedName>
    <definedName name="MLDPLT">#REF!</definedName>
    <definedName name="Mlpc" localSheetId="2">'[105]purpose&amp;input'!#REF!</definedName>
    <definedName name="Mlpc">'[105]purpose&amp;input'!#REF!</definedName>
    <definedName name="Mlpd" localSheetId="2">'[105]purpose&amp;input'!#REF!</definedName>
    <definedName name="Mlpd">'[105]purpose&amp;input'!#REF!</definedName>
    <definedName name="Mlps" localSheetId="2">'[105]purpose&amp;input'!#REF!</definedName>
    <definedName name="Mlps">'[105]purpose&amp;input'!#REF!</definedName>
    <definedName name="mm">'[23]Rates Basic'!$D$2</definedName>
    <definedName name="MMAZ" localSheetId="2">#REF!</definedName>
    <definedName name="MMAZ">#REF!</definedName>
    <definedName name="mn" localSheetId="3" hidden="1">{"'Sheet1'!$L$16"}</definedName>
    <definedName name="mn" localSheetId="0" hidden="1">{"'Sheet1'!$L$16"}</definedName>
    <definedName name="mn" localSheetId="4" hidden="1">{"'Sheet1'!$L$16"}</definedName>
    <definedName name="mn" localSheetId="2" hidden="1">{"'Sheet1'!$L$16"}</definedName>
    <definedName name="mn" hidden="1">{"'Sheet1'!$L$16"}</definedName>
    <definedName name="MONTH_CONDITION" localSheetId="2">#REF!</definedName>
    <definedName name="MONTH_CONDITION">#REF!</definedName>
    <definedName name="MONTH_DETAILS" localSheetId="2">#REF!</definedName>
    <definedName name="MONTH_DETAILS">#REF!</definedName>
    <definedName name="MP" localSheetId="3" hidden="1">{#N/A,#N/A,FALSE,"CCTV"}</definedName>
    <definedName name="MP" localSheetId="0" hidden="1">{#N/A,#N/A,FALSE,"CCTV"}</definedName>
    <definedName name="MP" localSheetId="4" hidden="1">{#N/A,#N/A,FALSE,"CCTV"}</definedName>
    <definedName name="MP" localSheetId="2" hidden="1">{#N/A,#N/A,FALSE,"CCTV"}</definedName>
    <definedName name="MP" hidden="1">{#N/A,#N/A,FALSE,"CCTV"}</definedName>
    <definedName name="MPF" localSheetId="2">#REF!</definedName>
    <definedName name="MPF">#REF!</definedName>
    <definedName name="MPMOB" localSheetId="2">#REF!</definedName>
    <definedName name="MPMOB">#REF!</definedName>
    <definedName name="MRCRLPW" localSheetId="2">#REF!</definedName>
    <definedName name="MRCRLPW">#REF!</definedName>
    <definedName name="MS" localSheetId="2">#REF!</definedName>
    <definedName name="MS">#REF!</definedName>
    <definedName name="MS200202rev2" localSheetId="2">#REF!</definedName>
    <definedName name="MS200202rev2">#REF!</definedName>
    <definedName name="ms2002may1706" localSheetId="2">#REF!</definedName>
    <definedName name="ms2002may1706">#REF!</definedName>
    <definedName name="Msbdo" localSheetId="2">#REF!</definedName>
    <definedName name="Msbdo">#REF!</definedName>
    <definedName name="msjune1807" localSheetId="2">#REF!</definedName>
    <definedName name="msjune1807">#REF!</definedName>
    <definedName name="mu" localSheetId="2">#REF!</definedName>
    <definedName name="mu">#REF!</definedName>
    <definedName name="MUCK" localSheetId="2">#REF!</definedName>
    <definedName name="MUCK">#REF!</definedName>
    <definedName name="mui" localSheetId="2">#REF!</definedName>
    <definedName name="mui">#REF!</definedName>
    <definedName name="MUL">'[47]RA Civil'!$E$8</definedName>
    <definedName name="MUNION" localSheetId="2">#REF!</definedName>
    <definedName name="MUNION">#REF!</definedName>
    <definedName name="MUNON" localSheetId="2">#REF!</definedName>
    <definedName name="MUNON">#REF!</definedName>
    <definedName name="MUR" localSheetId="2">#REF!</definedName>
    <definedName name="MUR">#REF!</definedName>
    <definedName name="MUTP" localSheetId="2">#REF!</definedName>
    <definedName name="MUTP">#REF!</definedName>
    <definedName name="N" localSheetId="2">[15]PROCTOR!#REF!</definedName>
    <definedName name="N">[15]PROCTOR!#REF!</definedName>
    <definedName name="N___0" localSheetId="2">#REF!</definedName>
    <definedName name="N___0">#REF!</definedName>
    <definedName name="N___13" localSheetId="2">#REF!</definedName>
    <definedName name="N___13">#REF!</definedName>
    <definedName name="Name">[119]Index!$C$2</definedName>
    <definedName name="NEED" localSheetId="2">#REF!</definedName>
    <definedName name="NEED">#REF!</definedName>
    <definedName name="needle" localSheetId="2">#REF!</definedName>
    <definedName name="needle">#REF!</definedName>
    <definedName name="NET_TAX">[61]CABLERET!$D$6</definedName>
    <definedName name="new">[51]Original!$T$8</definedName>
    <definedName name="NEWNAME" localSheetId="3" hidden="1">{#N/A,#N/A,FALSE,"CCTV"}</definedName>
    <definedName name="NEWNAME" localSheetId="0" hidden="1">{#N/A,#N/A,FALSE,"CCTV"}</definedName>
    <definedName name="NEWNAME" localSheetId="4" hidden="1">{#N/A,#N/A,FALSE,"CCTV"}</definedName>
    <definedName name="NEWNAME" localSheetId="2" hidden="1">{#N/A,#N/A,FALSE,"CCTV"}</definedName>
    <definedName name="NEWNAME" hidden="1">{#N/A,#N/A,FALSE,"CCTV"}</definedName>
    <definedName name="NIPP" localSheetId="2">#REF!</definedName>
    <definedName name="NIPP">#REF!</definedName>
    <definedName name="NN" localSheetId="2">#REF!</definedName>
    <definedName name="NN">#REF!</definedName>
    <definedName name="NN___0" localSheetId="2">#REF!</definedName>
    <definedName name="NN___0">#REF!</definedName>
    <definedName name="NN___13" localSheetId="2">#REF!</definedName>
    <definedName name="NN___13">#REF!</definedName>
    <definedName name="No" localSheetId="2">#REF!</definedName>
    <definedName name="No">#REF!</definedName>
    <definedName name="NO_JTS">[50]PIPING!$G$6:$G$105</definedName>
    <definedName name="NO_OF_MH" localSheetId="2">#REF!</definedName>
    <definedName name="NO_OF_MH">#REF!</definedName>
    <definedName name="NO_OF_REQ" localSheetId="2">#REF!</definedName>
    <definedName name="NO_OF_REQ">#REF!</definedName>
    <definedName name="num" localSheetId="2">#REF!</definedName>
    <definedName name="num">#REF!</definedName>
    <definedName name="Nx" localSheetId="2">#REF!</definedName>
    <definedName name="Nx">#REF!</definedName>
    <definedName name="Nx___0" localSheetId="2">#REF!</definedName>
    <definedName name="Nx___0">#REF!</definedName>
    <definedName name="Nx___13" localSheetId="2">#REF!</definedName>
    <definedName name="Nx___13">#REF!</definedName>
    <definedName name="Ny" localSheetId="2">#REF!</definedName>
    <definedName name="Ny">#REF!</definedName>
    <definedName name="Ny___0" localSheetId="2">#REF!</definedName>
    <definedName name="Ny___0">#REF!</definedName>
    <definedName name="Ny___13" localSheetId="2">#REF!</definedName>
    <definedName name="Ny___13">#REF!</definedName>
    <definedName name="o" localSheetId="3" hidden="1">{"'Sheet1'!$L$16"}</definedName>
    <definedName name="o" localSheetId="0" hidden="1">{"'Sheet1'!$L$16"}</definedName>
    <definedName name="o" localSheetId="4" hidden="1">{"'Sheet1'!$L$16"}</definedName>
    <definedName name="o" localSheetId="2" hidden="1">{"'Sheet1'!$L$16"}</definedName>
    <definedName name="o" hidden="1">{"'Sheet1'!$L$16"}</definedName>
    <definedName name="O_2">[50]PIPING!$V$6:$V$105</definedName>
    <definedName name="O11FAC">[77]R2!$C$6</definedName>
    <definedName name="O11SUM">[77]R2!$C$7</definedName>
    <definedName name="O12SUM">[77]R2!$C$9</definedName>
    <definedName name="O1SPFAC" localSheetId="2">[77]R2!#REF!</definedName>
    <definedName name="O1SPFAC">[77]R2!#REF!</definedName>
    <definedName name="O1SPMGN">[77]R2!$C$12</definedName>
    <definedName name="O2FAC">[77]R2!$C$11</definedName>
    <definedName name="OBLACK" localSheetId="2">#REF!</definedName>
    <definedName name="OBLACK">#REF!</definedName>
    <definedName name="OCCRUSH" localSheetId="2">#REF!</definedName>
    <definedName name="OCCRUSH">#REF!</definedName>
    <definedName name="OCEXC" localSheetId="2">#REF!</definedName>
    <definedName name="OCEXC">#REF!</definedName>
    <definedName name="OCLOADA" localSheetId="2">#REF!</definedName>
    <definedName name="OCLOADA">#REF!</definedName>
    <definedName name="OCLOADS" localSheetId="2">#REF!</definedName>
    <definedName name="OCLOADS">#REF!</definedName>
    <definedName name="OCTIP1" localSheetId="2">#REF!</definedName>
    <definedName name="OCTIP1">#REF!</definedName>
    <definedName name="OCTIP5" localSheetId="2">#REF!</definedName>
    <definedName name="OCTIP5">#REF!</definedName>
    <definedName name="OCTRI">[61]CABLERET!$D$5</definedName>
    <definedName name="ODH" localSheetId="2" hidden="1">#REF!</definedName>
    <definedName name="ODH" hidden="1">#REF!</definedName>
    <definedName name="OH_PM" localSheetId="2">#REF!</definedName>
    <definedName name="OH_PM">#REF!</definedName>
    <definedName name="olct" localSheetId="2">'[110]Pier Design(with offset)'!#REF!</definedName>
    <definedName name="olct">'[110]Pier Design(with offset)'!#REF!</definedName>
    <definedName name="olt" localSheetId="2">'[107]Pier Design(with offset)'!#REF!</definedName>
    <definedName name="olt">'[107]Pier Design(with offset)'!#REF!</definedName>
    <definedName name="OMAS" localSheetId="2">#REF!</definedName>
    <definedName name="OMAS">#REF!</definedName>
    <definedName name="OPC">'[127]Rate Analysis '!$E$18</definedName>
    <definedName name="oper" localSheetId="2">#REF!</definedName>
    <definedName name="oper">#REF!</definedName>
    <definedName name="oper." localSheetId="2">#REF!</definedName>
    <definedName name="oper.">#REF!</definedName>
    <definedName name="opoi" localSheetId="2">#REF!</definedName>
    <definedName name="opoi">#REF!</definedName>
    <definedName name="ORBEND" localSheetId="2">#REF!</definedName>
    <definedName name="ORBEND">#REF!</definedName>
    <definedName name="ORDERING" localSheetId="2">#REF!</definedName>
    <definedName name="ORDERING">#REF!</definedName>
    <definedName name="OTRY" localSheetId="2">#REF!</definedName>
    <definedName name="OTRY">#REF!</definedName>
    <definedName name="OTRY1" localSheetId="2">#REF!</definedName>
    <definedName name="OTRY1">#REF!</definedName>
    <definedName name="overallspan1" localSheetId="2">[79]FACE!#REF!</definedName>
    <definedName name="overallspan1">[79]FACE!#REF!</definedName>
    <definedName name="overallspan13">'[128]SLAB DESIGN'!$E$41</definedName>
    <definedName name="OVERHEADS" localSheetId="2">#REF!</definedName>
    <definedName name="OVERHEADS">#REF!</definedName>
    <definedName name="OVRFAC">[77]R2!$C$16</definedName>
    <definedName name="Owner" localSheetId="2">#REF!</definedName>
    <definedName name="Owner">#REF!</definedName>
    <definedName name="p">[108]DETAILED!$J$6</definedName>
    <definedName name="p___0" localSheetId="2">#REF!</definedName>
    <definedName name="p___0">#REF!</definedName>
    <definedName name="p___13" localSheetId="2">#REF!</definedName>
    <definedName name="p___13">#REF!</definedName>
    <definedName name="P_AREA" localSheetId="2">#REF!</definedName>
    <definedName name="P_AREA">#REF!</definedName>
    <definedName name="p_shape" localSheetId="2">#REF!</definedName>
    <definedName name="p_shape">#REF!</definedName>
    <definedName name="p_sizes">[35]Tables!$H$10:$H$45</definedName>
    <definedName name="P_SYS" localSheetId="2">#REF!</definedName>
    <definedName name="P_SYS">#REF!</definedName>
    <definedName name="p_w_sizes">[35]Tables!$H$10:$J$45</definedName>
    <definedName name="p0" localSheetId="2">#REF!</definedName>
    <definedName name="p0">#REF!</definedName>
    <definedName name="p10.3" localSheetId="2">#REF!</definedName>
    <definedName name="p10.3">#REF!</definedName>
    <definedName name="p11.3" localSheetId="2">#REF!</definedName>
    <definedName name="p11.3">#REF!</definedName>
    <definedName name="p12.3" localSheetId="2">#REF!</definedName>
    <definedName name="p12.3">#REF!</definedName>
    <definedName name="p13.3" localSheetId="2">#REF!</definedName>
    <definedName name="p13.3">#REF!</definedName>
    <definedName name="p14.3" localSheetId="2">#REF!</definedName>
    <definedName name="p14.3">#REF!</definedName>
    <definedName name="p15.3" localSheetId="2">#REF!</definedName>
    <definedName name="p15.3">#REF!</definedName>
    <definedName name="p16.3" localSheetId="2">#REF!</definedName>
    <definedName name="p16.3">#REF!</definedName>
    <definedName name="p17.3" localSheetId="2">#REF!</definedName>
    <definedName name="p17.3">#REF!</definedName>
    <definedName name="p18.3" localSheetId="2">#REF!</definedName>
    <definedName name="p18.3">#REF!</definedName>
    <definedName name="p19.3" localSheetId="2">#REF!</definedName>
    <definedName name="p19.3">#REF!</definedName>
    <definedName name="p20.3" localSheetId="2">#REF!</definedName>
    <definedName name="p20.3">#REF!</definedName>
    <definedName name="p3.3" localSheetId="2">#REF!</definedName>
    <definedName name="p3.3">#REF!</definedName>
    <definedName name="p4.3" localSheetId="2">#REF!</definedName>
    <definedName name="p4.3">#REF!</definedName>
    <definedName name="p5.3" localSheetId="2">#REF!</definedName>
    <definedName name="p5.3">#REF!</definedName>
    <definedName name="p6.3" localSheetId="2">#REF!</definedName>
    <definedName name="p6.3">#REF!</definedName>
    <definedName name="p7.3" localSheetId="2">#REF!</definedName>
    <definedName name="p7.3">#REF!</definedName>
    <definedName name="p8.3" localSheetId="2">#REF!</definedName>
    <definedName name="p8.3">#REF!</definedName>
    <definedName name="p9.3" localSheetId="2">#REF!</definedName>
    <definedName name="p9.3">#REF!</definedName>
    <definedName name="pa" localSheetId="2">#REF!</definedName>
    <definedName name="pa">#REF!</definedName>
    <definedName name="pa___0" localSheetId="2">#REF!</definedName>
    <definedName name="pa___0">#REF!</definedName>
    <definedName name="pa___13" localSheetId="2">#REF!</definedName>
    <definedName name="pa___13">#REF!</definedName>
    <definedName name="PAGE5" localSheetId="2">#REF!</definedName>
    <definedName name="PAGE5">#REF!</definedName>
    <definedName name="PAGE6" localSheetId="2">#REF!</definedName>
    <definedName name="PAGE6">#REF!</definedName>
    <definedName name="PAGE7" localSheetId="2">#REF!</definedName>
    <definedName name="PAGE7">#REF!</definedName>
    <definedName name="PAINT" localSheetId="2">#REF!</definedName>
    <definedName name="PAINT">#REF!</definedName>
    <definedName name="PAINT_DATA">[50]PAINTING!$B$241:$N$264</definedName>
    <definedName name="Pane2" localSheetId="2">#REF!</definedName>
    <definedName name="Pane2">#REF!</definedName>
    <definedName name="Pane2___0" localSheetId="2">#REF!</definedName>
    <definedName name="Pane2___0">#REF!</definedName>
    <definedName name="Pane2___13" localSheetId="2">#REF!</definedName>
    <definedName name="Pane2___13">#REF!</definedName>
    <definedName name="pb" localSheetId="2">#REF!</definedName>
    <definedName name="pb">#REF!</definedName>
    <definedName name="pb___0" localSheetId="2">#REF!</definedName>
    <definedName name="pb___0">#REF!</definedName>
    <definedName name="pb___11" localSheetId="2">#REF!</definedName>
    <definedName name="pb___11">#REF!</definedName>
    <definedName name="pb___12" localSheetId="2">#REF!</definedName>
    <definedName name="pb___12">#REF!</definedName>
    <definedName name="pcc1481.5bgl" localSheetId="2">#REF!</definedName>
    <definedName name="pcc1481.5bgl">#REF!</definedName>
    <definedName name="pcc1484.5bgl" localSheetId="2">#REF!</definedName>
    <definedName name="pcc1484.5bgl">#REF!</definedName>
    <definedName name="PCCM15" localSheetId="2">#REF!</definedName>
    <definedName name="PCCM15">#REF!</definedName>
    <definedName name="pccp" localSheetId="2">#REF!</definedName>
    <definedName name="pccp">#REF!</definedName>
    <definedName name="pccproj" localSheetId="2">#REF!</definedName>
    <definedName name="pccproj">#REF!</definedName>
    <definedName name="pcct" localSheetId="2">#REF!</definedName>
    <definedName name="pcct">#REF!</definedName>
    <definedName name="pccthk" localSheetId="2">#REF!</definedName>
    <definedName name="pccthk">#REF!</definedName>
    <definedName name="Pclass" localSheetId="2">#REF!</definedName>
    <definedName name="Pclass">#REF!</definedName>
    <definedName name="pcount" localSheetId="2">#REF!</definedName>
    <definedName name="pcount">#REF!</definedName>
    <definedName name="pdata1" localSheetId="2">#REF!</definedName>
    <definedName name="pdata1">#REF!</definedName>
    <definedName name="PDP" localSheetId="2">#REF!</definedName>
    <definedName name="PDP">#REF!</definedName>
    <definedName name="ped_no" localSheetId="2">#REF!</definedName>
    <definedName name="ped_no">#REF!</definedName>
    <definedName name="PER" localSheetId="2">#REF!</definedName>
    <definedName name="PER">#REF!</definedName>
    <definedName name="PERC">'[5]Cost of O &amp; O'!$F$29</definedName>
    <definedName name="pH" localSheetId="2">#REF!</definedName>
    <definedName name="pH">#REF!</definedName>
    <definedName name="pH___0" localSheetId="2">#REF!</definedName>
    <definedName name="pH___0">#REF!</definedName>
    <definedName name="pH___13" localSheetId="2">#REF!</definedName>
    <definedName name="pH___13">#REF!</definedName>
    <definedName name="phi" localSheetId="2">#REF!</definedName>
    <definedName name="phi">#REF!</definedName>
    <definedName name="Pi" localSheetId="2">#REF!</definedName>
    <definedName name="Pi">#REF!</definedName>
    <definedName name="PierDataOld" localSheetId="2">#REF!</definedName>
    <definedName name="PierDataOld">#REF!</definedName>
    <definedName name="pile_no" localSheetId="2">#REF!</definedName>
    <definedName name="pile_no">#REF!</definedName>
    <definedName name="PILEFORCE" localSheetId="2">#REF!</definedName>
    <definedName name="PILEFORCE">#REF!</definedName>
    <definedName name="PIN" localSheetId="2">#REF!</definedName>
    <definedName name="PIN">#REF!</definedName>
    <definedName name="PIPE" localSheetId="2">#REF!</definedName>
    <definedName name="PIPE">#REF!</definedName>
    <definedName name="PIPE_CONNECTION_MATERIALS" localSheetId="2">#REF!</definedName>
    <definedName name="PIPE_CONNECTION_MATERIALS">#REF!</definedName>
    <definedName name="pipeclamp">[76]pipe!$A$3:$A$33</definedName>
    <definedName name="Pipeline_diagram" localSheetId="2">#REF!</definedName>
    <definedName name="Pipeline_diagram">#REF!</definedName>
    <definedName name="Piping2222" localSheetId="2">OR(ISBLANK(#REF!),ISBLANK(#REF!))</definedName>
    <definedName name="Piping2222">OR(ISBLANK(#REF!),ISBLANK(#REF!))</definedName>
    <definedName name="PJACK" localSheetId="2">#REF!</definedName>
    <definedName name="PJACK">#REF!</definedName>
    <definedName name="PLAST" localSheetId="2">#REF!</definedName>
    <definedName name="PLAST">#REF!</definedName>
    <definedName name="PLUG" localSheetId="2">#REF!</definedName>
    <definedName name="PLUG">#REF!</definedName>
    <definedName name="pm_size">[35]Tables!$AE$8:$AE$43</definedName>
    <definedName name="pm_w_size">[35]Tables!$AA$8:$AF$43</definedName>
    <definedName name="po" localSheetId="3" hidden="1">{#N/A,#N/A,FALSE,"CCTV"}</definedName>
    <definedName name="po" localSheetId="0" hidden="1">{#N/A,#N/A,FALSE,"CCTV"}</definedName>
    <definedName name="po" localSheetId="4" hidden="1">{#N/A,#N/A,FALSE,"CCTV"}</definedName>
    <definedName name="po" localSheetId="2" hidden="1">{#N/A,#N/A,FALSE,"CCTV"}</definedName>
    <definedName name="po" hidden="1">{#N/A,#N/A,FALSE,"CCTV"}</definedName>
    <definedName name="POC" localSheetId="2">#REF!</definedName>
    <definedName name="POC">#REF!</definedName>
    <definedName name="pound" localSheetId="2">#REF!</definedName>
    <definedName name="pound">#REF!</definedName>
    <definedName name="pp" localSheetId="3" hidden="1">{#N/A,#N/A,FALSE,"CCTV"}</definedName>
    <definedName name="pp" localSheetId="0" hidden="1">{#N/A,#N/A,FALSE,"CCTV"}</definedName>
    <definedName name="pp" localSheetId="4" hidden="1">{#N/A,#N/A,FALSE,"CCTV"}</definedName>
    <definedName name="pp" localSheetId="2" hidden="1">{#N/A,#N/A,FALSE,"CCTV"}</definedName>
    <definedName name="pp" hidden="1">{#N/A,#N/A,FALSE,"CCTV"}</definedName>
    <definedName name="ppg" localSheetId="2">#REF!</definedName>
    <definedName name="ppg">#REF!</definedName>
    <definedName name="PPI" localSheetId="2">#REF!</definedName>
    <definedName name="PPI">#REF!</definedName>
    <definedName name="PPJ" localSheetId="2">#REF!</definedName>
    <definedName name="PPJ">#REF!</definedName>
    <definedName name="ppp" localSheetId="2">#REF!</definedName>
    <definedName name="ppp">#REF!</definedName>
    <definedName name="pratap" localSheetId="3" hidden="1">{"'Sheet1'!$A$4386:$N$4591"}</definedName>
    <definedName name="pratap" localSheetId="0" hidden="1">{"'Sheet1'!$A$4386:$N$4591"}</definedName>
    <definedName name="pratap" localSheetId="4" hidden="1">{"'Sheet1'!$A$4386:$N$4591"}</definedName>
    <definedName name="pratap" localSheetId="2" hidden="1">{"'Sheet1'!$A$4386:$N$4591"}</definedName>
    <definedName name="pratap" hidden="1">{"'Sheet1'!$A$4386:$N$4591"}</definedName>
    <definedName name="PRDump" localSheetId="2">#REF!</definedName>
    <definedName name="PRDump">#REF!</definedName>
    <definedName name="PRESTRESSED" localSheetId="2">#REF!</definedName>
    <definedName name="PRESTRESSED">#REF!</definedName>
    <definedName name="Price">'[129]RATE-ANAY.'!$A$152:$H$756</definedName>
    <definedName name="PriceCode" localSheetId="2">#REF!</definedName>
    <definedName name="PriceCode">#REF!</definedName>
    <definedName name="_xlnm.Print_Area" localSheetId="2">#REF!</definedName>
    <definedName name="_xlnm.Print_Area">#REF!</definedName>
    <definedName name="Print_Area_MI" localSheetId="2">#REF!</definedName>
    <definedName name="Print_Area_MI">#REF!</definedName>
    <definedName name="PRINT_AREA_MI___0" localSheetId="2">#REF!</definedName>
    <definedName name="PRINT_AREA_MI___0">#REF!</definedName>
    <definedName name="print_title">[130]Cul_detail!$A$2:$IV$5</definedName>
    <definedName name="_xlnm.Print_Titles">#N/A</definedName>
    <definedName name="PRINT_TITLES_MI" localSheetId="2">#REF!</definedName>
    <definedName name="PRINT_TITLES_MI">#REF!</definedName>
    <definedName name="PRN" localSheetId="2">#REF!</definedName>
    <definedName name="PRN">#REF!</definedName>
    <definedName name="proj" localSheetId="2">#REF!</definedName>
    <definedName name="proj">#REF!</definedName>
    <definedName name="proj_id">'[131]Project Management Main'!$D$9</definedName>
    <definedName name="proj_mgr">'[131]Project Management Main'!$D$12</definedName>
    <definedName name="proj_nm">'[131]Project Management Main'!$D$10</definedName>
    <definedName name="project" localSheetId="2">#REF!</definedName>
    <definedName name="project">#REF!</definedName>
    <definedName name="Project_Name">'[82]GM 000'!$I$2</definedName>
    <definedName name="projecttitle" localSheetId="2">'[132]CABLE BULK'!#REF!</definedName>
    <definedName name="projecttitle">'[132]CABLE BULK'!#REF!</definedName>
    <definedName name="PROLL" localSheetId="2">#REF!</definedName>
    <definedName name="PROLL">#REF!</definedName>
    <definedName name="proom" localSheetId="2">#REF!</definedName>
    <definedName name="proom">#REF!</definedName>
    <definedName name="proom5x4" localSheetId="2">#REF!</definedName>
    <definedName name="proom5x4">#REF!</definedName>
    <definedName name="PS" localSheetId="2">#REF!</definedName>
    <definedName name="PS">#REF!</definedName>
    <definedName name="PS___0" localSheetId="2">#REF!</definedName>
    <definedName name="PS___0">#REF!</definedName>
    <definedName name="PS___13" localSheetId="2">#REF!</definedName>
    <definedName name="PS___13">#REF!</definedName>
    <definedName name="PUMP">'[5]Cost of O &amp; O'!$F$27</definedName>
    <definedName name="Q" localSheetId="2">'[133]FORM-W3'!#REF!</definedName>
    <definedName name="Q">'[133]FORM-W3'!#REF!</definedName>
    <definedName name="Qc" localSheetId="2">#REF!</definedName>
    <definedName name="Qc">#REF!</definedName>
    <definedName name="Qc___0" localSheetId="2">#REF!</definedName>
    <definedName name="Qc___0">#REF!</definedName>
    <definedName name="Qc___13" localSheetId="2">#REF!</definedName>
    <definedName name="Qc___13">#REF!</definedName>
    <definedName name="Qf" localSheetId="2">#REF!</definedName>
    <definedName name="Qf">#REF!</definedName>
    <definedName name="Qf___0" localSheetId="2">#REF!</definedName>
    <definedName name="Qf___0">#REF!</definedName>
    <definedName name="Qf___13" localSheetId="2">#REF!</definedName>
    <definedName name="Qf___13">#REF!</definedName>
    <definedName name="Qi" localSheetId="2">#REF!</definedName>
    <definedName name="Qi">#REF!</definedName>
    <definedName name="Qi___0" localSheetId="2">#REF!</definedName>
    <definedName name="Qi___0">#REF!</definedName>
    <definedName name="Qi___13" localSheetId="2">#REF!</definedName>
    <definedName name="Qi___13">#REF!</definedName>
    <definedName name="Ql" localSheetId="2">#REF!</definedName>
    <definedName name="Ql">#REF!</definedName>
    <definedName name="Ql___0" localSheetId="2">#REF!</definedName>
    <definedName name="Ql___0">#REF!</definedName>
    <definedName name="Ql___13" localSheetId="2">#REF!</definedName>
    <definedName name="Ql___13">#REF!</definedName>
    <definedName name="QQ" localSheetId="3" hidden="1">{"form-D1",#N/A,FALSE,"FORM-D1";"form-D1_amt",#N/A,FALSE,"FORM-D1"}</definedName>
    <definedName name="QQ" localSheetId="0" hidden="1">{"form-D1",#N/A,FALSE,"FORM-D1";"form-D1_amt",#N/A,FALSE,"FORM-D1"}</definedName>
    <definedName name="QQ" localSheetId="4" hidden="1">{"form-D1",#N/A,FALSE,"FORM-D1";"form-D1_amt",#N/A,FALSE,"FORM-D1"}</definedName>
    <definedName name="QQ" localSheetId="2" hidden="1">{"form-D1",#N/A,FALSE,"FORM-D1";"form-D1_amt",#N/A,FALSE,"FORM-D1"}</definedName>
    <definedName name="QQ" hidden="1">{"form-D1",#N/A,FALSE,"FORM-D1";"form-D1_amt",#N/A,FALSE,"FORM-D1"}</definedName>
    <definedName name="qqq">#N/A</definedName>
    <definedName name="QQQQ" localSheetId="3" hidden="1">{"form-D1",#N/A,FALSE,"FORM-D1";"form-D1_amt",#N/A,FALSE,"FORM-D1"}</definedName>
    <definedName name="QQQQ" localSheetId="0" hidden="1">{"form-D1",#N/A,FALSE,"FORM-D1";"form-D1_amt",#N/A,FALSE,"FORM-D1"}</definedName>
    <definedName name="QQQQ" localSheetId="4" hidden="1">{"form-D1",#N/A,FALSE,"FORM-D1";"form-D1_amt",#N/A,FALSE,"FORM-D1"}</definedName>
    <definedName name="QQQQ" localSheetId="2" hidden="1">{"form-D1",#N/A,FALSE,"FORM-D1";"form-D1_amt",#N/A,FALSE,"FORM-D1"}</definedName>
    <definedName name="QQQQ" hidden="1">{"form-D1",#N/A,FALSE,"FORM-D1";"form-D1_amt",#N/A,FALSE,"FORM-D1"}</definedName>
    <definedName name="Qspan" localSheetId="2">#REF!</definedName>
    <definedName name="Qspan">#REF!</definedName>
    <definedName name="QTY">[77]R2!$D$39:$D$86</definedName>
    <definedName name="Qty_as_on_apr" localSheetId="2">#REF!</definedName>
    <definedName name="Qty_as_on_apr">#REF!</definedName>
    <definedName name="Qv" localSheetId="2">#REF!</definedName>
    <definedName name="Qv">#REF!</definedName>
    <definedName name="qw" localSheetId="2">#REF!</definedName>
    <definedName name="qw">#REF!</definedName>
    <definedName name="R_" localSheetId="2">#REF!</definedName>
    <definedName name="R_">#REF!</definedName>
    <definedName name="r_date" localSheetId="2">'[91]ETC Plant Cost'!#REF!</definedName>
    <definedName name="r_date">'[91]ETC Plant Cost'!#REF!</definedName>
    <definedName name="r0" localSheetId="2">#REF!</definedName>
    <definedName name="r0">#REF!</definedName>
    <definedName name="r10.3" localSheetId="2">#REF!</definedName>
    <definedName name="r10.3">#REF!</definedName>
    <definedName name="r11.3" localSheetId="2">#REF!</definedName>
    <definedName name="r11.3">#REF!</definedName>
    <definedName name="r12.3" localSheetId="2">#REF!</definedName>
    <definedName name="r12.3">#REF!</definedName>
    <definedName name="r13.3" localSheetId="2">#REF!</definedName>
    <definedName name="r13.3">#REF!</definedName>
    <definedName name="r14.3" localSheetId="2">#REF!</definedName>
    <definedName name="r14.3">#REF!</definedName>
    <definedName name="r15.3" localSheetId="2">#REF!</definedName>
    <definedName name="r15.3">#REF!</definedName>
    <definedName name="r16.3" localSheetId="2">#REF!</definedName>
    <definedName name="r16.3">#REF!</definedName>
    <definedName name="r17.3" localSheetId="2">#REF!</definedName>
    <definedName name="r17.3">#REF!</definedName>
    <definedName name="r18.3" localSheetId="2">#REF!</definedName>
    <definedName name="r18.3">#REF!</definedName>
    <definedName name="r19.3" localSheetId="2">#REF!</definedName>
    <definedName name="r19.3">#REF!</definedName>
    <definedName name="r20.3" localSheetId="2">#REF!</definedName>
    <definedName name="r20.3">#REF!</definedName>
    <definedName name="r3.3" localSheetId="2">#REF!</definedName>
    <definedName name="r3.3">#REF!</definedName>
    <definedName name="r4.3" localSheetId="2">#REF!</definedName>
    <definedName name="r4.3">#REF!</definedName>
    <definedName name="r5.3" localSheetId="2">#REF!</definedName>
    <definedName name="r5.3">#REF!</definedName>
    <definedName name="r6.3" localSheetId="2">#REF!</definedName>
    <definedName name="r6.3">#REF!</definedName>
    <definedName name="r7.3" localSheetId="2">#REF!</definedName>
    <definedName name="r7.3">#REF!</definedName>
    <definedName name="r8.3" localSheetId="2">#REF!</definedName>
    <definedName name="r8.3">#REF!</definedName>
    <definedName name="r9.3" localSheetId="2">#REF!</definedName>
    <definedName name="r9.3">#REF!</definedName>
    <definedName name="raaa" localSheetId="3" hidden="1">{"'Sheet1'!$A$4386:$N$4591"}</definedName>
    <definedName name="raaa" localSheetId="0" hidden="1">{"'Sheet1'!$A$4386:$N$4591"}</definedName>
    <definedName name="raaa" localSheetId="4" hidden="1">{"'Sheet1'!$A$4386:$N$4591"}</definedName>
    <definedName name="raaa" localSheetId="2" hidden="1">{"'Sheet1'!$A$4386:$N$4591"}</definedName>
    <definedName name="raaa" hidden="1">{"'Sheet1'!$A$4386:$N$4591"}</definedName>
    <definedName name="RaftD" localSheetId="2">#REF!</definedName>
    <definedName name="RaftD">#REF!</definedName>
    <definedName name="RaftSlbThk" localSheetId="2">#REF!</definedName>
    <definedName name="RaftSlbThk">#REF!</definedName>
    <definedName name="RATE">'[134]Rate Ana'!$A$6:$D$392</definedName>
    <definedName name="rate0">[135]SUMMARY!$A$3:$E$1159</definedName>
    <definedName name="rating150" localSheetId="2">#REF!</definedName>
    <definedName name="rating150">#REF!</definedName>
    <definedName name="rating300" localSheetId="2">#REF!</definedName>
    <definedName name="rating300">#REF!</definedName>
    <definedName name="rating600" localSheetId="2">#REF!</definedName>
    <definedName name="rating600">#REF!</definedName>
    <definedName name="rating800" localSheetId="2">#REF!</definedName>
    <definedName name="rating800">#REF!</definedName>
    <definedName name="RATING계산">#N/A</definedName>
    <definedName name="RawAgencyPrice" localSheetId="2">#REF!</definedName>
    <definedName name="RawAgencyPrice">#REF!</definedName>
    <definedName name="RBData" localSheetId="2">#REF!</definedName>
    <definedName name="RBData">#REF!</definedName>
    <definedName name="RCCM35" localSheetId="2">#REF!</definedName>
    <definedName name="RCCM35">#REF!</definedName>
    <definedName name="RCCpipe300" localSheetId="2">'[136]LOCAL RATES'!#REF!</definedName>
    <definedName name="RCCpipe300">'[136]LOCAL RATES'!#REF!</definedName>
    <definedName name="RCCpipe600" localSheetId="2">'[136]LOCAL RATES'!#REF!</definedName>
    <definedName name="RCCpipe600">'[136]LOCAL RATES'!#REF!</definedName>
    <definedName name="rdc" localSheetId="2">#REF!</definedName>
    <definedName name="rdc">#REF!</definedName>
    <definedName name="Re" localSheetId="2">#REF!</definedName>
    <definedName name="Re">#REF!</definedName>
    <definedName name="Re___0" localSheetId="2">#REF!</definedName>
    <definedName name="Re___0">#REF!</definedName>
    <definedName name="Re___13" localSheetId="2">#REF!</definedName>
    <definedName name="Re___13">#REF!</definedName>
    <definedName name="re_bar" localSheetId="2">#REF!</definedName>
    <definedName name="re_bar">#REF!</definedName>
    <definedName name="RE_SIZE" localSheetId="2">#REF!</definedName>
    <definedName name="RE_SIZE">#REF!</definedName>
    <definedName name="REC6RD" localSheetId="2">#REF!</definedName>
    <definedName name="REC6RD">#REF!</definedName>
    <definedName name="RECORD" localSheetId="2">#REF!</definedName>
    <definedName name="RECORD">#REF!</definedName>
    <definedName name="_xlnm.Recorder" localSheetId="2">#REF!</definedName>
    <definedName name="_xlnm.Recorder">#REF!</definedName>
    <definedName name="RED" localSheetId="2">#REF!</definedName>
    <definedName name="RED">#REF!</definedName>
    <definedName name="REDDY" localSheetId="2">#REF!</definedName>
    <definedName name="REDDY">#REF!</definedName>
    <definedName name="refill" localSheetId="2">#REF!</definedName>
    <definedName name="refill">#REF!</definedName>
    <definedName name="rel" localSheetId="2">#REF!</definedName>
    <definedName name="rel">#REF!</definedName>
    <definedName name="RentSubsidy_B" localSheetId="2">'[68]SITE OVERHEADS'!#REF!</definedName>
    <definedName name="RentSubsidy_B">'[68]SITE OVERHEADS'!#REF!</definedName>
    <definedName name="Reselects" localSheetId="2">#REF!</definedName>
    <definedName name="Reselects">#REF!</definedName>
    <definedName name="Rev" localSheetId="2">#REF!</definedName>
    <definedName name="Rev">#REF!</definedName>
    <definedName name="Revision" localSheetId="2">#REF!</definedName>
    <definedName name="Revision">#REF!</definedName>
    <definedName name="RF" localSheetId="3" hidden="1">{#N/A,#N/A,FALSE,"CCTV"}</definedName>
    <definedName name="RF" localSheetId="0" hidden="1">{#N/A,#N/A,FALSE,"CCTV"}</definedName>
    <definedName name="RF" localSheetId="4" hidden="1">{#N/A,#N/A,FALSE,"CCTV"}</definedName>
    <definedName name="RF" localSheetId="2" hidden="1">{#N/A,#N/A,FALSE,"CCTV"}</definedName>
    <definedName name="RF" hidden="1">{#N/A,#N/A,FALSE,"CCTV"}</definedName>
    <definedName name="ric" localSheetId="2">#REF!</definedName>
    <definedName name="ric">#REF!</definedName>
    <definedName name="rid" localSheetId="3" hidden="1">{"'Sheet1'!$L$16"}</definedName>
    <definedName name="rid" localSheetId="0" hidden="1">{"'Sheet1'!$L$16"}</definedName>
    <definedName name="rid" localSheetId="4" hidden="1">{"'Sheet1'!$L$16"}</definedName>
    <definedName name="rid" localSheetId="2" hidden="1">{"'Sheet1'!$L$16"}</definedName>
    <definedName name="rid" hidden="1">{"'Sheet1'!$L$16"}</definedName>
    <definedName name="rig" localSheetId="2">#REF!</definedName>
    <definedName name="rig">#REF!</definedName>
    <definedName name="RIP" localSheetId="2">#REF!</definedName>
    <definedName name="RIP">#REF!</definedName>
    <definedName name="RIVER" localSheetId="2">#REF!</definedName>
    <definedName name="RIVER">#REF!</definedName>
    <definedName name="Rl" localSheetId="2">#REF!</definedName>
    <definedName name="Rl">#REF!</definedName>
    <definedName name="Rl___0" localSheetId="2">#REF!</definedName>
    <definedName name="Rl___0">#REF!</definedName>
    <definedName name="Rl___13" localSheetId="2">#REF!</definedName>
    <definedName name="Rl___13">#REF!</definedName>
    <definedName name="RMARK" localSheetId="2">#REF!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2">#REF!</definedName>
    <definedName name="robot">#REF!</definedName>
    <definedName name="ROCE" localSheetId="2">#REF!</definedName>
    <definedName name="ROCE">#REF!</definedName>
    <definedName name="ROCK" localSheetId="2">#REF!</definedName>
    <definedName name="ROCK">#REF!</definedName>
    <definedName name="rockk" localSheetId="2">[95]Analysis!#REF!</definedName>
    <definedName name="rockk">[95]Analysis!#REF!</definedName>
    <definedName name="RokSpl" localSheetId="2">#REF!</definedName>
    <definedName name="RokSpl">#REF!</definedName>
    <definedName name="ROLL" localSheetId="2">#REF!</definedName>
    <definedName name="ROLL">#REF!</definedName>
    <definedName name="Rooms" localSheetId="2">#REF!</definedName>
    <definedName name="Rooms">#REF!</definedName>
    <definedName name="rosid" localSheetId="2">#REF!</definedName>
    <definedName name="rosid">#REF!</definedName>
    <definedName name="ROTA" localSheetId="2">#REF!</definedName>
    <definedName name="ROTA">#REF!</definedName>
    <definedName name="ROTARY">'[5]Cost of O &amp; O'!$F$28</definedName>
    <definedName name="rout_t" localSheetId="2">#REF!</definedName>
    <definedName name="rout_t">#REF!</definedName>
    <definedName name="row">'[35]Valve Cl'!$AC$8:$AC$32</definedName>
    <definedName name="ROW_STRESS">'[35]CODE-STR'!$Z$3:$Z$21</definedName>
    <definedName name="RRstones" localSheetId="2">#REF!</definedName>
    <definedName name="RRstones">#REF!</definedName>
    <definedName name="Rs" localSheetId="2">#REF!</definedName>
    <definedName name="Rs">#REF!</definedName>
    <definedName name="Rs___0" localSheetId="2">#REF!</definedName>
    <definedName name="Rs___0">#REF!</definedName>
    <definedName name="Rs___13" localSheetId="2">#REF!</definedName>
    <definedName name="Rs___13">#REF!</definedName>
    <definedName name="RSAND" localSheetId="2">#REF!</definedName>
    <definedName name="RSAND">#REF!</definedName>
    <definedName name="Rse" localSheetId="2">#REF!</definedName>
    <definedName name="Rse">#REF!</definedName>
    <definedName name="Rse___0" localSheetId="2">#REF!</definedName>
    <definedName name="Rse___0">#REF!</definedName>
    <definedName name="Rse___13" localSheetId="2">#REF!</definedName>
    <definedName name="Rse___13">#REF!</definedName>
    <definedName name="RTR" localSheetId="2">#REF!</definedName>
    <definedName name="RTR">#REF!</definedName>
    <definedName name="RUB" localSheetId="2">#REF!</definedName>
    <definedName name="RUB">#REF!</definedName>
    <definedName name="RUBBLE" localSheetId="2">#REF!</definedName>
    <definedName name="RUBBLE">#REF!</definedName>
    <definedName name="RUBLE" localSheetId="2">#REF!</definedName>
    <definedName name="RUBLE">#REF!</definedName>
    <definedName name="RY" localSheetId="2">#REF!</definedName>
    <definedName name="RY">#REF!</definedName>
    <definedName name="S" localSheetId="2">#REF!</definedName>
    <definedName name="S">#REF!</definedName>
    <definedName name="s0" localSheetId="2">#REF!</definedName>
    <definedName name="s0">#REF!</definedName>
    <definedName name="s10.3" localSheetId="2">#REF!</definedName>
    <definedName name="s10.3">#REF!</definedName>
    <definedName name="s11.3" localSheetId="2">#REF!</definedName>
    <definedName name="s11.3">#REF!</definedName>
    <definedName name="s12.3" localSheetId="2">#REF!</definedName>
    <definedName name="s12.3">#REF!</definedName>
    <definedName name="S12T13" localSheetId="2">#REF!</definedName>
    <definedName name="S12T13">#REF!</definedName>
    <definedName name="s13.3" localSheetId="2">#REF!</definedName>
    <definedName name="s13.3">#REF!</definedName>
    <definedName name="s14.3" localSheetId="2">#REF!</definedName>
    <definedName name="s14.3">#REF!</definedName>
    <definedName name="s15.3" localSheetId="2">#REF!</definedName>
    <definedName name="s15.3">#REF!</definedName>
    <definedName name="s16.3" localSheetId="2">#REF!</definedName>
    <definedName name="s16.3">#REF!</definedName>
    <definedName name="s17.3" localSheetId="2">#REF!</definedName>
    <definedName name="s17.3">#REF!</definedName>
    <definedName name="s18.3" localSheetId="2">#REF!</definedName>
    <definedName name="s18.3">#REF!</definedName>
    <definedName name="s19.3" localSheetId="2">#REF!</definedName>
    <definedName name="s19.3">#REF!</definedName>
    <definedName name="S19T13" localSheetId="2">#REF!</definedName>
    <definedName name="S19T13">#REF!</definedName>
    <definedName name="s20.3" localSheetId="2">#REF!</definedName>
    <definedName name="s20.3">#REF!</definedName>
    <definedName name="s3.3" localSheetId="2">#REF!</definedName>
    <definedName name="s3.3">#REF!</definedName>
    <definedName name="s4.3" localSheetId="2">#REF!</definedName>
    <definedName name="s4.3">#REF!</definedName>
    <definedName name="s5.3" localSheetId="2">#REF!</definedName>
    <definedName name="s5.3">#REF!</definedName>
    <definedName name="s6.3" localSheetId="2">#REF!</definedName>
    <definedName name="s6.3">#REF!</definedName>
    <definedName name="s7.3" localSheetId="2">#REF!</definedName>
    <definedName name="s7.3">#REF!</definedName>
    <definedName name="s8.3" localSheetId="2">#REF!</definedName>
    <definedName name="s8.3">#REF!</definedName>
    <definedName name="s9.3" localSheetId="2">#REF!</definedName>
    <definedName name="s9.3">#REF!</definedName>
    <definedName name="sa">[137]dummy!$A$2:$I$48</definedName>
    <definedName name="saf" localSheetId="2">[38]예가표!#REF!</definedName>
    <definedName name="saf">[38]예가표!#REF!</definedName>
    <definedName name="Salaries1010" localSheetId="2">'[68]SITE OVERHEADS'!#REF!</definedName>
    <definedName name="Salaries1010">'[68]SITE OVERHEADS'!#REF!</definedName>
    <definedName name="Salaries1010_A" localSheetId="2">'[68]SITE OVERHEADS'!#REF!</definedName>
    <definedName name="Salaries1010_A">'[68]SITE OVERHEADS'!#REF!</definedName>
    <definedName name="SALESPLAN" localSheetId="2">#REF!</definedName>
    <definedName name="SALESPLAN">#REF!</definedName>
    <definedName name="SAND" localSheetId="2">#REF!</definedName>
    <definedName name="SAND">#REF!</definedName>
    <definedName name="sand1" localSheetId="2">#REF!</definedName>
    <definedName name="sand1">#REF!</definedName>
    <definedName name="SANDA">[60]ANAL!$E$17</definedName>
    <definedName name="SANDB" localSheetId="2">#REF!</definedName>
    <definedName name="SANDB">#REF!</definedName>
    <definedName name="sandd" localSheetId="2">#REF!</definedName>
    <definedName name="sandd">#REF!</definedName>
    <definedName name="sandfill" localSheetId="2">#REF!</definedName>
    <definedName name="sandfill">#REF!</definedName>
    <definedName name="SANDR" localSheetId="2">#REF!</definedName>
    <definedName name="SANDR">#REF!</definedName>
    <definedName name="SBC" localSheetId="2">#REF!</definedName>
    <definedName name="SBC">#REF!</definedName>
    <definedName name="SC" localSheetId="2">#REF!</definedName>
    <definedName name="SC">#REF!</definedName>
    <definedName name="scaffolding">[138]!scaffolding</definedName>
    <definedName name="scale" localSheetId="2">#REF!</definedName>
    <definedName name="scale">#REF!</definedName>
    <definedName name="scbc" localSheetId="2">#REF!</definedName>
    <definedName name="scbc">#REF!</definedName>
    <definedName name="SCH">[35]Tables!$A$10:$D$377</definedName>
    <definedName name="SCH_CON" localSheetId="2">#REF!</definedName>
    <definedName name="SCH_CON">#REF!</definedName>
    <definedName name="SCH_CSH_OF" localSheetId="2">#REF!</definedName>
    <definedName name="SCH_CSH_OF">#REF!</definedName>
    <definedName name="SCH_DIRSTAF" localSheetId="2">#REF!</definedName>
    <definedName name="SCH_DIRSTAF">#REF!</definedName>
    <definedName name="SCH_INDIRSTAF" localSheetId="2">#REF!</definedName>
    <definedName name="SCH_INDIRSTAF">#REF!</definedName>
    <definedName name="SCH_PM" localSheetId="2">#REF!</definedName>
    <definedName name="SCH_PM">#REF!</definedName>
    <definedName name="SCH_WC_CF" localSheetId="2">#REF!</definedName>
    <definedName name="SCH_WC_CF">#REF!</definedName>
    <definedName name="SCHEDULE" localSheetId="2">[104]TOEC!#REF!</definedName>
    <definedName name="SCHEDULE">[104]TOEC!#REF!</definedName>
    <definedName name="schedules">[35]Tables!$H$51:$I$66</definedName>
    <definedName name="schools" localSheetId="2">#REF!</definedName>
    <definedName name="schools">#REF!</definedName>
    <definedName name="SCON" localSheetId="2">#REF!</definedName>
    <definedName name="SCON">#REF!</definedName>
    <definedName name="SCRAP" localSheetId="2">#REF!</definedName>
    <definedName name="SCRAP">#REF!</definedName>
    <definedName name="SD">'[47]RA Civil'!$E$12</definedName>
    <definedName name="Sdate" localSheetId="2">#REF!</definedName>
    <definedName name="Sdate">#REF!</definedName>
    <definedName name="SDEPTH" localSheetId="2">#REF!</definedName>
    <definedName name="SDEPTH">#REF!</definedName>
    <definedName name="sdfg" hidden="1">[39]Cash2!$J$16:$J$36</definedName>
    <definedName name="sdfwdd" localSheetId="2">'[115]purpose&amp;input'!#REF!</definedName>
    <definedName name="sdfwdd">'[115]purpose&amp;input'!#REF!</definedName>
    <definedName name="SDMLPW" localSheetId="2">#REF!</definedName>
    <definedName name="SDMLPW">#REF!</definedName>
    <definedName name="SDXAS" localSheetId="2">'[139]scour depth'!#REF!</definedName>
    <definedName name="SDXAS">'[139]scour depth'!#REF!</definedName>
    <definedName name="se" localSheetId="2">#REF!</definedName>
    <definedName name="se">#REF!</definedName>
    <definedName name="SEAL" localSheetId="2">#REF!</definedName>
    <definedName name="SEAL">#REF!</definedName>
    <definedName name="SEAL1" localSheetId="2">#REF!</definedName>
    <definedName name="SEAL1">#REF!</definedName>
    <definedName name="SECTION" localSheetId="2">#REF!</definedName>
    <definedName name="SECTION">#REF!</definedName>
    <definedName name="sencount" hidden="1">1</definedName>
    <definedName name="SepRRFinal">[51]Original!$T$8</definedName>
    <definedName name="sertert" localSheetId="2">#REF!</definedName>
    <definedName name="sertert">#REF!</definedName>
    <definedName name="SERVICE" localSheetId="2">#REF!</definedName>
    <definedName name="SERVICE">#REF!</definedName>
    <definedName name="SF" localSheetId="2">#REF!</definedName>
    <definedName name="SF">#REF!</definedName>
    <definedName name="SFDASDASFD" localSheetId="2">[104]TOEC!#REF!</definedName>
    <definedName name="SFDASDASFD">[104]TOEC!#REF!</definedName>
    <definedName name="sgsgbsbgg" localSheetId="2">#REF!</definedName>
    <definedName name="sgsgbsbgg">#REF!</definedName>
    <definedName name="SH" localSheetId="2">#REF!</definedName>
    <definedName name="SH">#REF!</definedName>
    <definedName name="shaeff">'[5]Cost of O &amp; O'!$F$42</definedName>
    <definedName name="Sheet_names" localSheetId="2">#REF!</definedName>
    <definedName name="Sheet_names">#REF!</definedName>
    <definedName name="sheet1" localSheetId="2">#REF!</definedName>
    <definedName name="sheet1">#REF!</definedName>
    <definedName name="sheet1___0" localSheetId="2">#REF!</definedName>
    <definedName name="sheet1___0">#REF!</definedName>
    <definedName name="sheet1___13" localSheetId="2">#REF!</definedName>
    <definedName name="sheet1___13">#REF!</definedName>
    <definedName name="shis">[137]dummy!$A$51:$G$74</definedName>
    <definedName name="SHM" localSheetId="2">#REF!</definedName>
    <definedName name="SHM">#REF!</definedName>
    <definedName name="SHOT">'[5]Cost of O &amp; O'!$F$35</definedName>
    <definedName name="SHOV" localSheetId="2">#REF!</definedName>
    <definedName name="SHOV">#REF!</definedName>
    <definedName name="shpe" localSheetId="2">#REF!</definedName>
    <definedName name="shpe">#REF!</definedName>
    <definedName name="Shuttering" localSheetId="2">#REF!</definedName>
    <definedName name="Shuttering">#REF!</definedName>
    <definedName name="SHV" localSheetId="2">#REF!</definedName>
    <definedName name="SHV">#REF!</definedName>
    <definedName name="si" localSheetId="2">#REF!</definedName>
    <definedName name="si">#REF!</definedName>
    <definedName name="sigma0.2" localSheetId="2">#REF!</definedName>
    <definedName name="sigma0.2">#REF!</definedName>
    <definedName name="sigma0_2" localSheetId="2">#REF!</definedName>
    <definedName name="sigma0_2">#REF!</definedName>
    <definedName name="sigmab" localSheetId="2">#REF!</definedName>
    <definedName name="sigmab">#REF!</definedName>
    <definedName name="sigmah" localSheetId="2">#REF!</definedName>
    <definedName name="sigmah">#REF!</definedName>
    <definedName name="sigmat" localSheetId="2">#REF!</definedName>
    <definedName name="sigmat">#REF!</definedName>
    <definedName name="SINKP" localSheetId="2">#REF!</definedName>
    <definedName name="SINKP">#REF!</definedName>
    <definedName name="SIZE" localSheetId="2">#REF!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2">#REF!</definedName>
    <definedName name="SIZEC">#REF!</definedName>
    <definedName name="skilled" localSheetId="2">#REF!</definedName>
    <definedName name="skilled">#REF!</definedName>
    <definedName name="slab_p" localSheetId="3" hidden="1">{"form-D1",#N/A,FALSE,"FORM-D1";"form-D1_amt",#N/A,FALSE,"FORM-D1"}</definedName>
    <definedName name="slab_p" localSheetId="0" hidden="1">{"form-D1",#N/A,FALSE,"FORM-D1";"form-D1_amt",#N/A,FALSE,"FORM-D1"}</definedName>
    <definedName name="slab_p" localSheetId="4" hidden="1">{"form-D1",#N/A,FALSE,"FORM-D1";"form-D1_amt",#N/A,FALSE,"FORM-D1"}</definedName>
    <definedName name="slab_p" localSheetId="2" hidden="1">{"form-D1",#N/A,FALSE,"FORM-D1";"form-D1_amt",#N/A,FALSE,"FORM-D1"}</definedName>
    <definedName name="slab_p" hidden="1">{"form-D1",#N/A,FALSE,"FORM-D1";"form-D1_amt",#N/A,FALSE,"FORM-D1"}</definedName>
    <definedName name="SlabD" localSheetId="2">#REF!</definedName>
    <definedName name="SlabD">#REF!</definedName>
    <definedName name="SLAYER" localSheetId="2">#REF!</definedName>
    <definedName name="SLAYER">#REF!</definedName>
    <definedName name="SLC" localSheetId="2">#REF!</definedName>
    <definedName name="SLC">#REF!</definedName>
    <definedName name="SLIPFORM" localSheetId="2">'[95]Cost of O &amp; O'!#REF!</definedName>
    <definedName name="SLIPFORM">'[95]Cost of O &amp; O'!#REF!</definedName>
    <definedName name="slope" localSheetId="2">#REF!</definedName>
    <definedName name="slope">#REF!</definedName>
    <definedName name="SLSAMT">[77]R2!$I$39:$I$86</definedName>
    <definedName name="SLSRT">[77]R2!$H$39:$H$86</definedName>
    <definedName name="SLURRY" localSheetId="2">#REF!</definedName>
    <definedName name="SLURRY">#REF!</definedName>
    <definedName name="SMAZ" localSheetId="2">#REF!</definedName>
    <definedName name="SMAZ">#REF!</definedName>
    <definedName name="SMIST" localSheetId="2">#REF!</definedName>
    <definedName name="SMIST">#REF!</definedName>
    <definedName name="smoot" localSheetId="2">#REF!</definedName>
    <definedName name="smoot">#REF!</definedName>
    <definedName name="SMOOTH" localSheetId="2">#REF!</definedName>
    <definedName name="SMOOTH">#REF!</definedName>
    <definedName name="soh">0%</definedName>
    <definedName name="soil_dens" localSheetId="2">#REF!</definedName>
    <definedName name="soil_dens">#REF!</definedName>
    <definedName name="soil_sub" localSheetId="2">#REF!</definedName>
    <definedName name="soil_sub">#REF!</definedName>
    <definedName name="soilden" localSheetId="2">#REF!</definedName>
    <definedName name="soilden">#REF!</definedName>
    <definedName name="SOL" localSheetId="2">#REF!</definedName>
    <definedName name="SOL">#REF!</definedName>
    <definedName name="SORTCODE">#N/A</definedName>
    <definedName name="sp">4%</definedName>
    <definedName name="SP_AREA" localSheetId="2">#REF!</definedName>
    <definedName name="SP_AREA">#REF!</definedName>
    <definedName name="Spalls" localSheetId="2">#REF!</definedName>
    <definedName name="Spalls">#REF!</definedName>
    <definedName name="span" localSheetId="2">#REF!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 localSheetId="2">#REF!</definedName>
    <definedName name="SPEC2">#REF!</definedName>
    <definedName name="SPECI" localSheetId="2">#REF!</definedName>
    <definedName name="SPECI">#REF!</definedName>
    <definedName name="SPFAC">[77]R2!$G$21:$G$32</definedName>
    <definedName name="SPFIN">[77]R2!$C$15</definedName>
    <definedName name="SPINK" localSheetId="2">#REF!</definedName>
    <definedName name="SPINK">#REF!</definedName>
    <definedName name="SPRINK">'[5]Cost of O &amp; O'!$F$23</definedName>
    <definedName name="SPSUM">[77]R2!$C$13</definedName>
    <definedName name="SQRT__1___0.6___1.0" localSheetId="2">#REF!</definedName>
    <definedName name="SQRT__1___0.6___1.0">#REF!</definedName>
    <definedName name="SQRT__1___0_6___1_0" localSheetId="2">#REF!</definedName>
    <definedName name="SQRT__1___0_6___1_0">#REF!</definedName>
    <definedName name="SQRT__1___0_6___1_0___0" localSheetId="2">#REF!</definedName>
    <definedName name="SQRT__1___0_6___1_0___0">#REF!</definedName>
    <definedName name="SQRT__1___0_6___1_0___13" localSheetId="2">#REF!</definedName>
    <definedName name="SQRT__1___0_6___1_0___13">#REF!</definedName>
    <definedName name="srj" localSheetId="2">#REF!</definedName>
    <definedName name="srj">#REF!</definedName>
    <definedName name="SROLL" localSheetId="2">#REF!</definedName>
    <definedName name="SROLL">#REF!</definedName>
    <definedName name="ss" localSheetId="2">#REF!</definedName>
    <definedName name="ss">#REF!</definedName>
    <definedName name="ssa">#N/A</definedName>
    <definedName name="SSLCH" localSheetId="2">#REF!</definedName>
    <definedName name="SSLCH">#REF!</definedName>
    <definedName name="Ssm">'[111]LOCAL RATES'!$H$38</definedName>
    <definedName name="SSR" localSheetId="2">'[141]scour depth'!#REF!</definedName>
    <definedName name="SSR">'[141]scour depth'!#REF!</definedName>
    <definedName name="SSSS" localSheetId="2">[57]PROCTOR!#REF!</definedName>
    <definedName name="SSSS">[57]PROCTOR!#REF!</definedName>
    <definedName name="SSSSSS" localSheetId="2">[57]PROCTOR!#REF!</definedName>
    <definedName name="SSSSSS">[57]PROCTOR!#REF!</definedName>
    <definedName name="sst" localSheetId="2">#REF!</definedName>
    <definedName name="sst">#REF!</definedName>
    <definedName name="STAADappslabthk">'[142]ABUT MASTER'!$K$57</definedName>
    <definedName name="StaffApr_D" localSheetId="2">'[93]SITE OVERHEADS'!#REF!</definedName>
    <definedName name="StaffApr_D">'[93]SITE OVERHEADS'!#REF!</definedName>
    <definedName name="Staircase" localSheetId="2">#REF!</definedName>
    <definedName name="Staircase">#REF!</definedName>
    <definedName name="Start1" localSheetId="2">#REF!</definedName>
    <definedName name="Start1">#REF!</definedName>
    <definedName name="Start10" localSheetId="2">#REF!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 localSheetId="2">#REF!</definedName>
    <definedName name="Start27">#REF!</definedName>
    <definedName name="Start28" localSheetId="2">#REF!</definedName>
    <definedName name="Start28">#REF!</definedName>
    <definedName name="Start29" localSheetId="2">[143]Sheet11!#REF!</definedName>
    <definedName name="Start29">[143]Sheet11!#REF!</definedName>
    <definedName name="Start3" localSheetId="2">'[144]0+655'!#REF!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 localSheetId="2">#REF!</definedName>
    <definedName name="steam_props">#REF!</definedName>
    <definedName name="steam_trap" localSheetId="2">#REF!</definedName>
    <definedName name="steam_trap">#REF!</definedName>
    <definedName name="STEEL" localSheetId="2">#REF!</definedName>
    <definedName name="STEEL">#REF!</definedName>
    <definedName name="Stg_Sub" localSheetId="2">#REF!</definedName>
    <definedName name="Stg_Sub">#REF!</definedName>
    <definedName name="Stg_Super" localSheetId="2">#REF!</definedName>
    <definedName name="Stg_Super">#REF!</definedName>
    <definedName name="STRESS">'[35]CODE-STR'!$A$3:$V$40</definedName>
    <definedName name="StrID" localSheetId="2">#REF!</definedName>
    <definedName name="StrID">#REF!</definedName>
    <definedName name="structure" localSheetId="2">#REF!</definedName>
    <definedName name="structure">#REF!</definedName>
    <definedName name="STS" localSheetId="2">#REF!</definedName>
    <definedName name="STS">#REF!</definedName>
    <definedName name="STSJ" localSheetId="2">#REF!</definedName>
    <definedName name="STSJ">#REF!</definedName>
    <definedName name="SUB" localSheetId="2">#REF!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3">Sub_class1,Sub_class2,Sub_class3,Sub_class4,Sub_class5,Sub_class6,Sub_class7,Sub_class8,Sub_class9,Sub_class10,Sub_class11,Sub_class12,Sub_class13,Sub_class14,Sub_class15</definedName>
    <definedName name="Sub_classes" localSheetId="0">Sub_class1,Sub_class2,Sub_class3,Sub_class4,Sub_class5,Sub_class6,Sub_class7,Sub_class8,Sub_class9,Sub_class10,Sub_class11,Sub_class12,Sub_class13,Sub_class14,Sub_class15</definedName>
    <definedName name="Sub_classes" localSheetId="4">Sub_class1,Sub_class2,Sub_class3,Sub_class4,Sub_class5,Sub_class6,Sub_class7,Sub_class8,Sub_class9,Sub_class10,Sub_class11,Sub_class12,Sub_class13,Sub_class14,Sub_class15</definedName>
    <definedName name="Sub_classes" localSheetId="2">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2">#REF!</definedName>
    <definedName name="Subject">#REF!</definedName>
    <definedName name="subjectname" localSheetId="2">'[132]CABLE BULK'!#REF!</definedName>
    <definedName name="subjectname">'[132]CABLE BULK'!#REF!</definedName>
    <definedName name="sumana" localSheetId="2">#REF!</definedName>
    <definedName name="sumana">#REF!</definedName>
    <definedName name="summary" localSheetId="2">#REF!</definedName>
    <definedName name="summary">#REF!</definedName>
    <definedName name="sump" localSheetId="2">#REF!</definedName>
    <definedName name="sump">#REF!</definedName>
    <definedName name="SUPER" localSheetId="2">#REF!</definedName>
    <definedName name="SUPER">#REF!</definedName>
    <definedName name="SURCH" localSheetId="2">#REF!</definedName>
    <definedName name="SURCH">#REF!</definedName>
    <definedName name="SURF_AREA" localSheetId="2">#REF!</definedName>
    <definedName name="SURF_AREA">#REF!</definedName>
    <definedName name="surge" localSheetId="2">#REF!</definedName>
    <definedName name="surge">#REF!</definedName>
    <definedName name="SWGR12" localSheetId="2">#REF!</definedName>
    <definedName name="SWGR12">#REF!</definedName>
    <definedName name="SWGR345" localSheetId="2">#REF!</definedName>
    <definedName name="SWGR345">#REF!</definedName>
    <definedName name="T" localSheetId="2">#REF!</definedName>
    <definedName name="T">#REF!</definedName>
    <definedName name="t___0" localSheetId="2">#REF!</definedName>
    <definedName name="t___0">#REF!</definedName>
    <definedName name="t___13" localSheetId="2">#REF!</definedName>
    <definedName name="t___13">#REF!</definedName>
    <definedName name="T_AMOUNT">#N/A</definedName>
    <definedName name="T_UPRICE">#N/A</definedName>
    <definedName name="T0" localSheetId="2">#REF!</definedName>
    <definedName name="T0">#REF!</definedName>
    <definedName name="T19C" localSheetId="2">#REF!</definedName>
    <definedName name="T19C">#REF!</definedName>
    <definedName name="TAB" localSheetId="2">#REF!</definedName>
    <definedName name="TAB">#REF!</definedName>
    <definedName name="Tabela">'[146]ASME B 36.10 M'!$D$3:$W$48</definedName>
    <definedName name="Table">[55]Cal!$P$2:$Q$28</definedName>
    <definedName name="TABLE_4" localSheetId="2">#REF!</definedName>
    <definedName name="TABLE_4">#REF!</definedName>
    <definedName name="table1" localSheetId="2">#REF!</definedName>
    <definedName name="table1">#REF!</definedName>
    <definedName name="TABLE2" localSheetId="2">#REF!</definedName>
    <definedName name="TABLE2">#REF!</definedName>
    <definedName name="TABLE3">[147]Calc1!$B$63:$G$97</definedName>
    <definedName name="TABLE4">[147]Calc1!$C$103:$E$139</definedName>
    <definedName name="TableName">"Dummy"</definedName>
    <definedName name="TableRange" localSheetId="2">#REF!</definedName>
    <definedName name="TableRange">#REF!</definedName>
    <definedName name="tabu" localSheetId="2">#REF!</definedName>
    <definedName name="tabu">#REF!</definedName>
    <definedName name="TAGG" localSheetId="2">#REF!</definedName>
    <definedName name="TAGG">#REF!</definedName>
    <definedName name="tam">#N/A</definedName>
    <definedName name="TARN" localSheetId="2">#REF!</definedName>
    <definedName name="TARN">#REF!</definedName>
    <definedName name="TaxTV">10%</definedName>
    <definedName name="TaxXL">5%</definedName>
    <definedName name="tb" localSheetId="2">#REF!</definedName>
    <definedName name="tb">#REF!</definedName>
    <definedName name="TBM" localSheetId="2">#REF!</definedName>
    <definedName name="TBM">#REF!</definedName>
    <definedName name="TBOULD" localSheetId="2">#REF!</definedName>
    <definedName name="TBOULD">#REF!</definedName>
    <definedName name="tc" localSheetId="2">'[107]Pier Design(with offset)'!#REF!</definedName>
    <definedName name="tc">'[107]Pier Design(with offset)'!#REF!</definedName>
    <definedName name="TCJH">'[47]RA Civil'!$E$56</definedName>
    <definedName name="TCJHPOL">'[47]RA Civil'!$F$56</definedName>
    <definedName name="TCON" localSheetId="2">#REF!</definedName>
    <definedName name="TCON">#REF!</definedName>
    <definedName name="tcr" localSheetId="2">#REF!</definedName>
    <definedName name="tcr">#REF!</definedName>
    <definedName name="tct" localSheetId="2">'[110]Pier Design(with offset)'!#REF!</definedName>
    <definedName name="tct">'[110]Pier Design(with offset)'!#REF!</definedName>
    <definedName name="TEARTH" localSheetId="2">#REF!</definedName>
    <definedName name="TEARTH">#REF!</definedName>
    <definedName name="TEE" localSheetId="2">#REF!</definedName>
    <definedName name="TEE">#REF!</definedName>
    <definedName name="TEE_TAPER_WT" localSheetId="2">#REF!</definedName>
    <definedName name="TEE_TAPER_WT">#REF!</definedName>
    <definedName name="tem" localSheetId="2">#REF!</definedName>
    <definedName name="tem">#REF!</definedName>
    <definedName name="temp" localSheetId="2">#REF!</definedName>
    <definedName name="temp">#REF!</definedName>
    <definedName name="temp_strainer" localSheetId="2">#REF!</definedName>
    <definedName name="temp_strainer">#REF!</definedName>
    <definedName name="TEMP_STRESS">'[35]CODE-STR'!$AA$3:$AA$21</definedName>
    <definedName name="temp1" localSheetId="2">#REF!</definedName>
    <definedName name="temp1">#REF!</definedName>
    <definedName name="Ten" localSheetId="2">#REF!</definedName>
    <definedName name="Ten">#REF!</definedName>
    <definedName name="TENDERING">[126]Sheet1!$A$9:$L$32</definedName>
    <definedName name="TEs" localSheetId="2">#REF!</definedName>
    <definedName name="TEs">#REF!</definedName>
    <definedName name="TEs___0" localSheetId="2">#REF!</definedName>
    <definedName name="TEs___0">#REF!</definedName>
    <definedName name="TEs___13" localSheetId="2">#REF!</definedName>
    <definedName name="TEs___13">#REF!</definedName>
    <definedName name="test" localSheetId="2">#REF!</definedName>
    <definedName name="test">#REF!</definedName>
    <definedName name="test1" localSheetId="2">#REF!</definedName>
    <definedName name="test1">#REF!</definedName>
    <definedName name="TEt" localSheetId="2">#REF!</definedName>
    <definedName name="TEt">#REF!</definedName>
    <definedName name="TEt___0" localSheetId="2">#REF!</definedName>
    <definedName name="TEt___0">#REF!</definedName>
    <definedName name="TEt___13" localSheetId="2">#REF!</definedName>
    <definedName name="TEt___13">#REF!</definedName>
    <definedName name="teta" localSheetId="2">#REF!</definedName>
    <definedName name="teta">#REF!</definedName>
    <definedName name="TF" localSheetId="2">#REF!</definedName>
    <definedName name="TF">#REF!</definedName>
    <definedName name="TG" localSheetId="2">#REF!</definedName>
    <definedName name="TG">#REF!</definedName>
    <definedName name="TGSB" localSheetId="2">#REF!</definedName>
    <definedName name="TGSB">#REF!</definedName>
    <definedName name="TGSBM" localSheetId="2">#REF!</definedName>
    <definedName name="TGSBM">#REF!</definedName>
    <definedName name="tgvs" localSheetId="2">#REF!</definedName>
    <definedName name="tgvs">#REF!</definedName>
    <definedName name="tgvs1973" localSheetId="2">#REF!</definedName>
    <definedName name="tgvs1973">#REF!</definedName>
    <definedName name="THK" localSheetId="2">#REF!</definedName>
    <definedName name="THK">#REF!</definedName>
    <definedName name="tidf" localSheetId="3" hidden="1">{"'Sheet1'!$L$16"}</definedName>
    <definedName name="tidf" localSheetId="0" hidden="1">{"'Sheet1'!$L$16"}</definedName>
    <definedName name="tidf" localSheetId="4" hidden="1">{"'Sheet1'!$L$16"}</definedName>
    <definedName name="tidf" localSheetId="2" hidden="1">{"'Sheet1'!$L$16"}</definedName>
    <definedName name="tidf" hidden="1">{"'Sheet1'!$L$16"}</definedName>
    <definedName name="TIP">'[47]RA Civil'!$E$54</definedName>
    <definedName name="TIPPOL">'[47]RA Civil'!$F$54</definedName>
    <definedName name="Title" localSheetId="2">#REF!</definedName>
    <definedName name="Title">#REF!</definedName>
    <definedName name="Title1" localSheetId="2">#REF!</definedName>
    <definedName name="Title1">#REF!</definedName>
    <definedName name="Title2" localSheetId="2">#REF!</definedName>
    <definedName name="Title2">#REF!</definedName>
    <definedName name="TLLPW" localSheetId="2">#REF!</definedName>
    <definedName name="TLLPW">#REF!</definedName>
    <definedName name="TMIX" localSheetId="2">#REF!</definedName>
    <definedName name="TMIX">#REF!</definedName>
    <definedName name="TMIX45" localSheetId="2">#REF!</definedName>
    <definedName name="TMIX45">#REF!</definedName>
    <definedName name="TMIX6" localSheetId="2">#REF!</definedName>
    <definedName name="TMIX6">#REF!</definedName>
    <definedName name="TMT" localSheetId="2">#REF!</definedName>
    <definedName name="TMT">#REF!</definedName>
    <definedName name="TMTbars" localSheetId="2">#REF!</definedName>
    <definedName name="TMTbars">#REF!</definedName>
    <definedName name="tnr" localSheetId="2">#REF!</definedName>
    <definedName name="tnr">#REF!</definedName>
    <definedName name="TOED1" localSheetId="2">#REF!</definedName>
    <definedName name="TOED1">#REF!</definedName>
    <definedName name="TOED2" localSheetId="2">#REF!</definedName>
    <definedName name="TOED2">#REF!</definedName>
    <definedName name="TOEHT" localSheetId="2">#REF!</definedName>
    <definedName name="TOEHT">#REF!</definedName>
    <definedName name="tol" localSheetId="2">#REF!</definedName>
    <definedName name="tol">#REF!</definedName>
    <definedName name="top" localSheetId="2">#REF!</definedName>
    <definedName name="top">#REF!</definedName>
    <definedName name="TOP_SHT" localSheetId="2">#REF!</definedName>
    <definedName name="TOP_SHT">#REF!</definedName>
    <definedName name="topl" localSheetId="2">#REF!</definedName>
    <definedName name="topl">#REF!</definedName>
    <definedName name="topn" localSheetId="2">#REF!</definedName>
    <definedName name="topn">#REF!</definedName>
    <definedName name="TopSlbThk" localSheetId="2">#REF!</definedName>
    <definedName name="TopSlbThk">#REF!</definedName>
    <definedName name="TOPW" localSheetId="2">#REF!</definedName>
    <definedName name="TOPW">#REF!</definedName>
    <definedName name="TOR" localSheetId="2">#REF!</definedName>
    <definedName name="TOR">#REF!</definedName>
    <definedName name="TOTAL" localSheetId="2">'[83]boq ht'!#REF!</definedName>
    <definedName name="TOTAL">'[83]boq ht'!#REF!</definedName>
    <definedName name="TOTAL_NO_OF_MH" localSheetId="2">#REF!</definedName>
    <definedName name="TOTAL_NO_OF_MH">#REF!</definedName>
    <definedName name="TOTCDWSSM">[77]R2!$H$33</definedName>
    <definedName name="TOTCDWSSP">[77]R2!$I$33</definedName>
    <definedName name="TOWER">'[5]Cost of O &amp; O'!$F$37</definedName>
    <definedName name="TR" localSheetId="2">#REF!</definedName>
    <definedName name="TR">#REF!</definedName>
    <definedName name="TraComp" localSheetId="2">#REF!</definedName>
    <definedName name="TraComp">#REF!</definedName>
    <definedName name="TRACT" localSheetId="2">#REF!</definedName>
    <definedName name="TRACT">#REF!</definedName>
    <definedName name="TractPOL">'[47]RA Civil'!$F$55</definedName>
    <definedName name="Transport" localSheetId="2">#REF!</definedName>
    <definedName name="Transport">#REF!</definedName>
    <definedName name="TRBPOL">'[47]RA Civil'!$F$57</definedName>
    <definedName name="TRI">'[82]GM 000'!$I$1</definedName>
    <definedName name="TROLL" localSheetId="2">#REF!</definedName>
    <definedName name="TROLL">#REF!</definedName>
    <definedName name="tS" localSheetId="2">#REF!</definedName>
    <definedName name="tS">#REF!</definedName>
    <definedName name="tS___0" localSheetId="2">#REF!</definedName>
    <definedName name="tS___0">#REF!</definedName>
    <definedName name="tS___13" localSheetId="2">#REF!</definedName>
    <definedName name="tS___13">#REF!</definedName>
    <definedName name="TT" localSheetId="2" hidden="1">#REF!</definedName>
    <definedName name="TT" hidden="1">#REF!</definedName>
    <definedName name="TTA" localSheetId="2">#REF!</definedName>
    <definedName name="TTA">#REF!</definedName>
    <definedName name="TTB" localSheetId="2">#REF!</definedName>
    <definedName name="TTB">#REF!</definedName>
    <definedName name="ttp" localSheetId="2">#REF!</definedName>
    <definedName name="ttp">#REF!</definedName>
    <definedName name="ttt" localSheetId="3" hidden="1">{"'장비'!$A$3:$M$12"}</definedName>
    <definedName name="ttt" localSheetId="0" hidden="1">{"'장비'!$A$3:$M$12"}</definedName>
    <definedName name="ttt" localSheetId="4" hidden="1">{"'장비'!$A$3:$M$12"}</definedName>
    <definedName name="ttt" localSheetId="2" hidden="1">{"'장비'!$A$3:$M$12"}</definedName>
    <definedName name="ttt" hidden="1">{"'장비'!$A$3:$M$12"}</definedName>
    <definedName name="TTX" localSheetId="2">#REF!</definedName>
    <definedName name="TTX">#REF!</definedName>
    <definedName name="tube_test_press1_12" localSheetId="2">#REF!</definedName>
    <definedName name="tube_test_press1_12">#REF!</definedName>
    <definedName name="TUES1" localSheetId="2">#REF!</definedName>
    <definedName name="TUES1">#REF!</definedName>
    <definedName name="tvr" localSheetId="2">#REF!</definedName>
    <definedName name="tvr">#REF!</definedName>
    <definedName name="TWLEVE" localSheetId="2">#REF!</definedName>
    <definedName name="TWLEVE">#REF!</definedName>
    <definedName name="TWMM" localSheetId="2">#REF!</definedName>
    <definedName name="TWMM">#REF!</definedName>
    <definedName name="TY" localSheetId="2" hidden="1">#REF!</definedName>
    <definedName name="TY" hidden="1">#REF!</definedName>
    <definedName name="Type">'[82]GM 000'!$I$3</definedName>
    <definedName name="Type1" localSheetId="2">#REF!</definedName>
    <definedName name="Type1">#REF!</definedName>
    <definedName name="Type2" localSheetId="2">#REF!</definedName>
    <definedName name="Type2">#REF!</definedName>
    <definedName name="U" localSheetId="2">[104]TOEC!#REF!</definedName>
    <definedName name="U">[104]TOEC!#REF!</definedName>
    <definedName name="UI" localSheetId="2" hidden="1">#REF!</definedName>
    <definedName name="UI" hidden="1">#REF!</definedName>
    <definedName name="UNION" localSheetId="2">#REF!</definedName>
    <definedName name="UNION">#REF!</definedName>
    <definedName name="unit" localSheetId="2">#REF!</definedName>
    <definedName name="unit">#REF!</definedName>
    <definedName name="unit1" localSheetId="2">#REF!</definedName>
    <definedName name="unit1">#REF!</definedName>
    <definedName name="UNITS" localSheetId="2">#REF!</definedName>
    <definedName name="UNITS">#REF!</definedName>
    <definedName name="Unskilledmazdoor" localSheetId="2">#REF!</definedName>
    <definedName name="Unskilledmazdoor">#REF!</definedName>
    <definedName name="UpdateTechSpec">#N/A</definedName>
    <definedName name="USD" localSheetId="2">#REF!</definedName>
    <definedName name="USD">#REF!</definedName>
    <definedName name="USLF">[60]ANAL!$E$8</definedName>
    <definedName name="USLM">[60]ANAL!$E$7</definedName>
    <definedName name="Ut" localSheetId="2">#REF!</definedName>
    <definedName name="Ut">#REF!</definedName>
    <definedName name="V">#N/A</definedName>
    <definedName name="v1o" localSheetId="2">'[110]Pier Design(with offset)'!#REF!</definedName>
    <definedName name="v1o">'[110]Pier Design(with offset)'!#REF!</definedName>
    <definedName name="v1oo" localSheetId="2">'[107]Pier Design(with offset)'!#REF!</definedName>
    <definedName name="v1oo">'[107]Pier Design(with offset)'!#REF!</definedName>
    <definedName name="va" localSheetId="2">#REF!</definedName>
    <definedName name="va">#REF!</definedName>
    <definedName name="va___0" localSheetId="2">#REF!</definedName>
    <definedName name="va___0">#REF!</definedName>
    <definedName name="va___13" localSheetId="2">#REF!</definedName>
    <definedName name="va___13">#REF!</definedName>
    <definedName name="VALVES_STATEMENT" localSheetId="2">#REF!</definedName>
    <definedName name="VALVES_STATEMENT">#REF!</definedName>
    <definedName name="van">[63]CondPol!$F$69</definedName>
    <definedName name="VANDEMATARAM" localSheetId="2">#REF!</definedName>
    <definedName name="VANDEMATARAM">#REF!</definedName>
    <definedName name="vani" localSheetId="2">[63]MixBed!#REF!</definedName>
    <definedName name="vani">[63]MixBed!#REF!</definedName>
    <definedName name="vani1" localSheetId="2">[63]MixBed!#REF!</definedName>
    <definedName name="vani1">[63]MixBed!#REF!</definedName>
    <definedName name="VB" localSheetId="2">#REF!</definedName>
    <definedName name="VB">#REF!</definedName>
    <definedName name="vbzxcbd" localSheetId="2">#REF!</definedName>
    <definedName name="vbzxcbd">#REF!</definedName>
    <definedName name="vcat">[63]CondPol!$F$68</definedName>
    <definedName name="vcati" localSheetId="2">[63]MixBed!#REF!</definedName>
    <definedName name="vcati">[63]MixBed!#REF!</definedName>
    <definedName name="vcati1" localSheetId="2">[63]MixBed!#REF!</definedName>
    <definedName name="vcati1">[63]MixBed!#REF!</definedName>
    <definedName name="VD" localSheetId="2">#REF!</definedName>
    <definedName name="VD">#REF!</definedName>
    <definedName name="velocity1">[35]FLUID_INFO!$A$4:$H$14</definedName>
    <definedName name="Vend" localSheetId="2">#REF!</definedName>
    <definedName name="Vend">#REF!</definedName>
    <definedName name="venu">150</definedName>
    <definedName name="VERT_CON_DETAIL" localSheetId="2">#REF!</definedName>
    <definedName name="VERT_CON_DETAIL">#REF!</definedName>
    <definedName name="vertical_col_and_corner_walls" localSheetId="2">#REF!</definedName>
    <definedName name="vertical_col_and_corner_walls">#REF!</definedName>
    <definedName name="vf" localSheetId="3" hidden="1">{"'Sheet1'!$L$16"}</definedName>
    <definedName name="vf" localSheetId="0" hidden="1">{"'Sheet1'!$L$16"}</definedName>
    <definedName name="vf" localSheetId="4" hidden="1">{"'Sheet1'!$L$16"}</definedName>
    <definedName name="vf" localSheetId="2" hidden="1">{"'Sheet1'!$L$16"}</definedName>
    <definedName name="vf" hidden="1">{"'Sheet1'!$L$16"}</definedName>
    <definedName name="VIBR" localSheetId="2">#REF!</definedName>
    <definedName name="VIBR">#REF!</definedName>
    <definedName name="VIBRA" localSheetId="2">#REF!</definedName>
    <definedName name="VIBRA">#REF!</definedName>
    <definedName name="VIBRAB" localSheetId="2">#REF!</definedName>
    <definedName name="VIBRAB">#REF!</definedName>
    <definedName name="VIBRAS" localSheetId="2">#REF!</definedName>
    <definedName name="VIBRAS">#REF!</definedName>
    <definedName name="vinert">[63]CondPol!$F$70</definedName>
    <definedName name="Viscosity" localSheetId="2">#REF!</definedName>
    <definedName name="Viscosity">#REF!</definedName>
    <definedName name="VIVEKANANDA" localSheetId="2">#REF!</definedName>
    <definedName name="VIVEKANANDA">#REF!</definedName>
    <definedName name="vn" localSheetId="3" hidden="1">{"'Sheet1'!$L$16"}</definedName>
    <definedName name="vn" localSheetId="0" hidden="1">{"'Sheet1'!$L$16"}</definedName>
    <definedName name="vn" localSheetId="4" hidden="1">{"'Sheet1'!$L$16"}</definedName>
    <definedName name="vn" localSheetId="2" hidden="1">{"'Sheet1'!$L$16"}</definedName>
    <definedName name="vn" hidden="1">{"'Sheet1'!$L$16"}</definedName>
    <definedName name="VSD" localSheetId="2">#REF!</definedName>
    <definedName name="VSD">#REF!</definedName>
    <definedName name="vsdim0" localSheetId="2">#REF!</definedName>
    <definedName name="vsdim0">#REF!</definedName>
    <definedName name="Vsigma" localSheetId="2">#REF!</definedName>
    <definedName name="Vsigma">#REF!</definedName>
    <definedName name="vtot">[63]CondPol!$F$71</definedName>
    <definedName name="VUTP" localSheetId="2">#REF!</definedName>
    <definedName name="VUTP">#REF!</definedName>
    <definedName name="vxz" localSheetId="2">#REF!:#REF!</definedName>
    <definedName name="vxz">#REF!:#REF!</definedName>
    <definedName name="Vz" localSheetId="2">#REF!</definedName>
    <definedName name="Vz">#REF!</definedName>
    <definedName name="w" localSheetId="2">#REF!</definedName>
    <definedName name="w">#REF!</definedName>
    <definedName name="W_BODY" localSheetId="2">#REF!</definedName>
    <definedName name="W_BODY">#REF!</definedName>
    <definedName name="W_INTERNALS" localSheetId="2">#REF!</definedName>
    <definedName name="W_INTERNALS">#REF!</definedName>
    <definedName name="W_PLATFORM" localSheetId="2">#REF!</definedName>
    <definedName name="W_PLATFORM">#REF!</definedName>
    <definedName name="w1_w2" localSheetId="2">#REF!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2">#REF!</definedName>
    <definedName name="wallht">#REF!</definedName>
    <definedName name="wallthk" localSheetId="2">#REF!</definedName>
    <definedName name="wallthk">#REF!</definedName>
    <definedName name="WATER" localSheetId="2">#REF!</definedName>
    <definedName name="WATER">#REF!</definedName>
    <definedName name="water_funds" localSheetId="3" hidden="1">{"'Sheet1'!$A$4386:$N$4591"}</definedName>
    <definedName name="water_funds" localSheetId="0" hidden="1">{"'Sheet1'!$A$4386:$N$4591"}</definedName>
    <definedName name="water_funds" localSheetId="4" hidden="1">{"'Sheet1'!$A$4386:$N$4591"}</definedName>
    <definedName name="water_funds" localSheetId="2" hidden="1">{"'Sheet1'!$A$4386:$N$4591"}</definedName>
    <definedName name="water_funds" hidden="1">{"'Sheet1'!$A$4386:$N$4591"}</definedName>
    <definedName name="WBM" localSheetId="2">#REF!</definedName>
    <definedName name="WBM">#REF!</definedName>
    <definedName name="WBT" localSheetId="2">#REF!</definedName>
    <definedName name="WBT">#REF!</definedName>
    <definedName name="wc" localSheetId="2">'[107]Pier Design(with offset)'!#REF!</definedName>
    <definedName name="wc">'[107]Pier Design(with offset)'!#REF!</definedName>
    <definedName name="wct" localSheetId="2">'[110]Pier Design(with offset)'!#REF!</definedName>
    <definedName name="wct">'[110]Pier Design(with offset)'!#REF!</definedName>
    <definedName name="WE" localSheetId="3" hidden="1">{#N/A,#N/A,FALSE,"CCTV"}</definedName>
    <definedName name="WE" localSheetId="0" hidden="1">{#N/A,#N/A,FALSE,"CCTV"}</definedName>
    <definedName name="WE" localSheetId="4" hidden="1">{#N/A,#N/A,FALSE,"CCTV"}</definedName>
    <definedName name="WE" localSheetId="2" hidden="1">{#N/A,#N/A,FALSE,"CCTV"}</definedName>
    <definedName name="WE" hidden="1">{#N/A,#N/A,FALSE,"CCTV"}</definedName>
    <definedName name="WELD" localSheetId="2">#REF!</definedName>
    <definedName name="WELD">#REF!</definedName>
    <definedName name="WELDH" localSheetId="2">#REF!</definedName>
    <definedName name="WELDH">#REF!</definedName>
    <definedName name="wfbwfbwf" localSheetId="2">#REF!</definedName>
    <definedName name="wfbwfbwf">#REF!</definedName>
    <definedName name="wid" localSheetId="2">#REF!</definedName>
    <definedName name="wid">#REF!</definedName>
    <definedName name="wkarea" localSheetId="2">#REF!</definedName>
    <definedName name="wkarea">#REF!</definedName>
    <definedName name="Wkerb">[65]basdat!$D$8</definedName>
    <definedName name="wktable" localSheetId="2">#REF!</definedName>
    <definedName name="wktable">#REF!</definedName>
    <definedName name="WLP" localSheetId="2">#REF!</definedName>
    <definedName name="WLP">#REF!</definedName>
    <definedName name="WMMP" localSheetId="2">#REF!</definedName>
    <definedName name="WMMP">#REF!</definedName>
    <definedName name="WMP" localSheetId="2">#REF!</definedName>
    <definedName name="WMP">#REF!</definedName>
    <definedName name="WOL" localSheetId="2">#REF!</definedName>
    <definedName name="WOL">#REF!</definedName>
    <definedName name="word">[73]Sheet1!$A$50:$C$161</definedName>
    <definedName name="work" localSheetId="2">#REF!</definedName>
    <definedName name="work">#REF!</definedName>
    <definedName name="WP" localSheetId="2">#REF!</definedName>
    <definedName name="WP">#REF!</definedName>
    <definedName name="WPcomp">'[148]21-Rate Analysis-1'!$E$29</definedName>
    <definedName name="wr" localSheetId="2">'[107]Pier Design(with offset)'!#REF!</definedName>
    <definedName name="wr">'[107]Pier Design(with offset)'!#REF!</definedName>
    <definedName name="WRITE" localSheetId="3" hidden="1">{#N/A,#N/A,FALSE,"CCTV"}</definedName>
    <definedName name="WRITE" localSheetId="0" hidden="1">{#N/A,#N/A,FALSE,"CCTV"}</definedName>
    <definedName name="WRITE" localSheetId="4" hidden="1">{#N/A,#N/A,FALSE,"CCTV"}</definedName>
    <definedName name="WRITE" localSheetId="2" hidden="1">{#N/A,#N/A,FALSE,"CCTV"}</definedName>
    <definedName name="WRITE" hidden="1">{#N/A,#N/A,FALSE,"CCTV"}</definedName>
    <definedName name="wrn.BM." localSheetId="3" hidden="1">{#N/A,#N/A,FALSE,"CCTV"}</definedName>
    <definedName name="wrn.BM." localSheetId="0" hidden="1">{#N/A,#N/A,FALSE,"CCTV"}</definedName>
    <definedName name="wrn.BM." localSheetId="4" hidden="1">{#N/A,#N/A,FALSE,"CCTV"}</definedName>
    <definedName name="wrn.BM." localSheetId="2" hidden="1">{#N/A,#N/A,FALSE,"CCTV"}</definedName>
    <definedName name="wrn.BM." hidden="1">{#N/A,#N/A,FALSE,"CCTV"}</definedName>
    <definedName name="wrn.budget." localSheetId="3" hidden="1">{"form-D1",#N/A,FALSE,"FORM-D1";"form-D1_amt",#N/A,FALSE,"FORM-D1"}</definedName>
    <definedName name="wrn.budget." localSheetId="0" hidden="1">{"form-D1",#N/A,FALSE,"FORM-D1";"form-D1_amt",#N/A,FALSE,"FORM-D1"}</definedName>
    <definedName name="wrn.budget." localSheetId="4" hidden="1">{"form-D1",#N/A,FALSE,"FORM-D1";"form-D1_amt",#N/A,FALSE,"FORM-D1"}</definedName>
    <definedName name="wrn.budget." localSheetId="2" hidden="1">{"form-D1",#N/A,FALSE,"FORM-D1";"form-D1_amt",#N/A,FALSE,"FORM-D1"}</definedName>
    <definedName name="wrn.budget." hidden="1">{"form-D1",#N/A,FALSE,"FORM-D1";"form-D1_amt",#N/A,FALSE,"FORM-D1"}</definedName>
    <definedName name="wrn.trial." localSheetId="3">{#N/A,#N/A,FALSE,"mpph1";#N/A,#N/A,FALSE,"mpmseb";#N/A,#N/A,FALSE,"mpph2"}</definedName>
    <definedName name="wrn.trial." localSheetId="0">{#N/A,#N/A,FALSE,"mpph1";#N/A,#N/A,FALSE,"mpmseb";#N/A,#N/A,FALSE,"mpph2"}</definedName>
    <definedName name="wrn.trial." localSheetId="4">{#N/A,#N/A,FALSE,"mpph1";#N/A,#N/A,FALSE,"mpmseb";#N/A,#N/A,FALSE,"mpph2"}</definedName>
    <definedName name="wrn.trial." localSheetId="2">{#N/A,#N/A,FALSE,"mpph1";#N/A,#N/A,FALSE,"mpmseb";#N/A,#N/A,FALSE,"mpph2"}</definedName>
    <definedName name="wrn.trial.">{#N/A,#N/A,FALSE,"mpph1";#N/A,#N/A,FALSE,"mpmseb";#N/A,#N/A,FALSE,"mpph2"}</definedName>
    <definedName name="wrn.건물기초."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2">#REF!</definedName>
    <definedName name="WT">#REF!</definedName>
    <definedName name="WTANK" localSheetId="2">#REF!</definedName>
    <definedName name="WTANK">#REF!</definedName>
    <definedName name="WTANK1" localSheetId="2">#REF!</definedName>
    <definedName name="WTANK1">#REF!</definedName>
    <definedName name="wtr" localSheetId="2">'[110]Pier Design(with offset)'!#REF!</definedName>
    <definedName name="wtr">'[110]Pier Design(with offset)'!#REF!</definedName>
    <definedName name="x" localSheetId="2">#REF!</definedName>
    <definedName name="x">#REF!</definedName>
    <definedName name="Xl" localSheetId="2">#REF!</definedName>
    <definedName name="Xl">#REF!</definedName>
    <definedName name="Xl___0" localSheetId="2">#REF!</definedName>
    <definedName name="Xl___0">#REF!</definedName>
    <definedName name="Xl___13" localSheetId="2">#REF!</definedName>
    <definedName name="Xl___13">#REF!</definedName>
    <definedName name="xxx" localSheetId="2">#REF!</definedName>
    <definedName name="xxx">#REF!</definedName>
    <definedName name="xyz" localSheetId="2">#REF!</definedName>
    <definedName name="xyz">#REF!</definedName>
    <definedName name="Y" localSheetId="2">#REF!</definedName>
    <definedName name="Y">#REF!</definedName>
    <definedName name="y_strainer" localSheetId="2">#REF!</definedName>
    <definedName name="y_strainer">#REF!</definedName>
    <definedName name="Year_no" localSheetId="2">IF('[66]Engg-Exec-2'!#REF!&gt;=[66]User!$AS$8,4,IF('[66]Engg-Exec-2'!#REF!&gt;=[66]User!$AR$8,3,IF('[66]Engg-Exec-2'!#REF!&gt;=[66]User!$AQ$8,2,1)))</definedName>
    <definedName name="Year_no">IF('[66]Engg-Exec-2'!#REF!&gt;=[66]User!$AS$8,4,IF('[66]Engg-Exec-2'!#REF!&gt;=[66]User!$AR$8,3,IF('[66]Engg-Exec-2'!#REF!&gt;=[66]User!$AQ$8,2,1)))</definedName>
    <definedName name="YG" localSheetId="2">#REF!</definedName>
    <definedName name="YG">#REF!</definedName>
    <definedName name="yi" localSheetId="3" hidden="1">{"'Sheet1'!$L$16"}</definedName>
    <definedName name="yi" localSheetId="0" hidden="1">{"'Sheet1'!$L$16"}</definedName>
    <definedName name="yi" localSheetId="4" hidden="1">{"'Sheet1'!$L$16"}</definedName>
    <definedName name="yi" localSheetId="2" hidden="1">{"'Sheet1'!$L$16"}</definedName>
    <definedName name="yi" hidden="1">{"'Sheet1'!$L$16"}</definedName>
    <definedName name="yRNG">[35]Tables!$U$8:$W$13</definedName>
    <definedName name="yRNG1">[35]Tables!$T$8:$W$13</definedName>
    <definedName name="yy" localSheetId="2">#REF!</definedName>
    <definedName name="yy">#REF!</definedName>
    <definedName name="z" localSheetId="2">'[149]Analy_7-10'!#REF!</definedName>
    <definedName name="z">'[149]Analy_7-10'!#REF!</definedName>
    <definedName name="zcncvnz" localSheetId="2">#REF!</definedName>
    <definedName name="zcncvnz">#REF!</definedName>
    <definedName name="zcvbzv" localSheetId="2">#REF!</definedName>
    <definedName name="zcvbzv">#REF!</definedName>
    <definedName name="zcvn" localSheetId="2">#REF!</definedName>
    <definedName name="zcvn">#REF!</definedName>
    <definedName name="zcvnzcvn" localSheetId="2">#REF!</definedName>
    <definedName name="zcvnzcvn">#REF!</definedName>
    <definedName name="zcvvcn" localSheetId="2">#REF!</definedName>
    <definedName name="zcvvcn">#REF!</definedName>
    <definedName name="zl" localSheetId="2">#REF!</definedName>
    <definedName name="zl">#REF!</definedName>
    <definedName name="zl___0" localSheetId="2">#REF!</definedName>
    <definedName name="zl___0">#REF!</definedName>
    <definedName name="zl___13" localSheetId="2">#REF!</definedName>
    <definedName name="zl___13">#REF!</definedName>
    <definedName name="zlpu" localSheetId="2">#REF!</definedName>
    <definedName name="zlpu">#REF!</definedName>
    <definedName name="zlpu___0" localSheetId="2">#REF!</definedName>
    <definedName name="zlpu___0">#REF!</definedName>
    <definedName name="zlpu___13" localSheetId="2">#REF!</definedName>
    <definedName name="zlpu___13">#REF!</definedName>
    <definedName name="zs" localSheetId="2">#REF!</definedName>
    <definedName name="zs">#REF!</definedName>
    <definedName name="zs___0" localSheetId="2">#REF!</definedName>
    <definedName name="zs___0">#REF!</definedName>
    <definedName name="zs___13" localSheetId="2">#REF!</definedName>
    <definedName name="zs___13">#REF!</definedName>
    <definedName name="zspu" localSheetId="2">#REF!</definedName>
    <definedName name="zspu">#REF!</definedName>
    <definedName name="zspu___0" localSheetId="2">#REF!</definedName>
    <definedName name="zspu___0">#REF!</definedName>
    <definedName name="zspu___13" localSheetId="2">#REF!</definedName>
    <definedName name="zspu___13">#REF!</definedName>
    <definedName name="ZSS" localSheetId="2">#REF!</definedName>
    <definedName name="ZSS">#REF!</definedName>
    <definedName name="ZSS___0" localSheetId="2">#REF!</definedName>
    <definedName name="ZSS___0">#REF!</definedName>
    <definedName name="ZSS___13" localSheetId="2">#REF!</definedName>
    <definedName name="ZSS___13">#REF!</definedName>
    <definedName name="ztpu" localSheetId="2">#REF!</definedName>
    <definedName name="ztpu">#REF!</definedName>
    <definedName name="ztpu___0" localSheetId="2">#REF!</definedName>
    <definedName name="ztpu___0">#REF!</definedName>
    <definedName name="ztpu___13" localSheetId="2">#REF!</definedName>
    <definedName name="ztpu___13">#REF!</definedName>
    <definedName name="zx" localSheetId="2">#REF!</definedName>
    <definedName name="zx">#REF!</definedName>
    <definedName name="zxc" localSheetId="2">#REF!</definedName>
    <definedName name="zxc">#REF!</definedName>
    <definedName name="ZY" localSheetId="2">#REF!</definedName>
    <definedName name="ZY">#REF!</definedName>
    <definedName name="ZY___0" localSheetId="2">#REF!</definedName>
    <definedName name="ZY___0">#REF!</definedName>
    <definedName name="ZY___13" localSheetId="2">#REF!</definedName>
    <definedName name="ZY___13">#REF!</definedName>
    <definedName name="zzz" localSheetId="2">#REF!</definedName>
    <definedName name="zzz">#REF!</definedName>
    <definedName name="π">PI()</definedName>
    <definedName name="ガス_灯油混焼" localSheetId="2">#REF!</definedName>
    <definedName name="ガス_灯油混焼">#REF!</definedName>
    <definedName name="モドス">[80]!モドス</definedName>
    <definedName name="건축" localSheetId="2">#REF!</definedName>
    <definedName name="건축">#REF!</definedName>
    <definedName name="구분" localSheetId="2">#REF!</definedName>
    <definedName name="구분">#REF!</definedName>
    <definedName name="기계" localSheetId="2">#REF!</definedName>
    <definedName name="기계">#REF!</definedName>
    <definedName name="기구자재선택">[150]코드관리!$V$4:$V$103</definedName>
    <definedName name="기타" localSheetId="2">[151]당초!#REF!</definedName>
    <definedName name="기타">[151]당초!#REF!</definedName>
    <definedName name="내부거래분"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2">#REF!</definedName>
    <definedName name="ㄷ1">#REF!</definedName>
    <definedName name="단가비교">#N/A</definedName>
    <definedName name="도면외주" localSheetId="2" hidden="1">#REF!</definedName>
    <definedName name="도면외주" hidden="1">#REF!</definedName>
    <definedName name="도면용역비" localSheetId="2" hidden="1">#REF!</definedName>
    <definedName name="도면용역비" hidden="1">#REF!</definedName>
    <definedName name="ㄹㅇㄴ" localSheetId="3" hidden="1">{"'Sheet1'!$L$16"}</definedName>
    <definedName name="ㄹㅇㄴ" localSheetId="0" hidden="1">{"'Sheet1'!$L$16"}</definedName>
    <definedName name="ㄹㅇㄴ" localSheetId="4" hidden="1">{"'Sheet1'!$L$16"}</definedName>
    <definedName name="ㄹㅇㄴ" localSheetId="2" hidden="1">{"'Sheet1'!$L$16"}</definedName>
    <definedName name="ㄹㅇㄴ" hidden="1">{"'Sheet1'!$L$16"}</definedName>
    <definedName name="롱ㅁㄴㄱ버ㅏㅣㅈ" localSheetId="2">#REF!</definedName>
    <definedName name="롱ㅁㄴㄱ버ㅏㅣㅈ">#REF!</definedName>
    <definedName name="ㅁ1" localSheetId="2">#REF!</definedName>
    <definedName name="ㅁ1">#REF!</definedName>
    <definedName name="ㅁ1727" localSheetId="2">#REF!</definedName>
    <definedName name="ㅁ1727">#REF!</definedName>
    <definedName name="ㅂㅂ" localSheetId="2">[152]LAB!#REF!</definedName>
    <definedName name="ㅂㅂ">[152]LAB!#REF!</definedName>
    <definedName name="ㅂㅈㅂㅈ" localSheetId="2">[152]LAB!#REF!</definedName>
    <definedName name="ㅂㅈㅂㅈ">[152]LAB!#REF!</definedName>
    <definedName name="배관" localSheetId="2">#REF!</definedName>
    <definedName name="배관">#REF!</definedName>
    <definedName name="배관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2" hidden="1">#REF!</definedName>
    <definedName name="부대공사" hidden="1">#REF!</definedName>
    <definedName name="ㅅㄷ" localSheetId="3" hidden="1">{"'Sheet1'!$L$16"}</definedName>
    <definedName name="ㅅㄷ" localSheetId="0" hidden="1">{"'Sheet1'!$L$16"}</definedName>
    <definedName name="ㅅㄷ" localSheetId="4" hidden="1">{"'Sheet1'!$L$16"}</definedName>
    <definedName name="ㅅㄷ" localSheetId="2" hidden="1">{"'Sheet1'!$L$16"}</definedName>
    <definedName name="ㅅㄷ" hidden="1">{"'Sheet1'!$L$16"}</definedName>
    <definedName name="소모비" localSheetId="2">#REF!</definedName>
    <definedName name="소모비">#REF!</definedName>
    <definedName name="소분류동적A">"OFFSET('규격'!$C$1,1,'규격'!$A$15-1,COUNTA(OFFSET('규격'!$E$3,1,'규격'!$H$3-1,10,1),1))"</definedName>
    <definedName name="아" localSheetId="3" hidden="1">{"'Sheet1'!$L$16"}</definedName>
    <definedName name="아" localSheetId="0" hidden="1">{"'Sheet1'!$L$16"}</definedName>
    <definedName name="아" localSheetId="4" hidden="1">{"'Sheet1'!$L$16"}</definedName>
    <definedName name="아" localSheetId="2" hidden="1">{"'Sheet1'!$L$16"}</definedName>
    <definedName name="아" hidden="1">{"'Sheet1'!$L$16"}</definedName>
    <definedName name="이찰" localSheetId="2">#REF!</definedName>
    <definedName name="이찰">#REF!</definedName>
    <definedName name="입찰1">#N/A</definedName>
    <definedName name="입찰2">#N/A</definedName>
    <definedName name="잡비" localSheetId="2">#REF!</definedName>
    <definedName name="잡비">#REF!</definedName>
    <definedName name="전" localSheetId="2">#REF!</definedName>
    <definedName name="전">#REF!</definedName>
    <definedName name="전계장금액" localSheetId="2" hidden="1">#REF!</definedName>
    <definedName name="전계장금액" hidden="1">#REF!</definedName>
    <definedName name="전기" localSheetId="3" hidden="1">{"'Sheet1'!$A$1:$E$59"}</definedName>
    <definedName name="전기" localSheetId="0" hidden="1">{"'Sheet1'!$A$1:$E$59"}</definedName>
    <definedName name="전기" localSheetId="4" hidden="1">{"'Sheet1'!$A$1:$E$59"}</definedName>
    <definedName name="전기" localSheetId="2" hidden="1">{"'Sheet1'!$A$1:$E$59"}</definedName>
    <definedName name="전기" hidden="1">{"'Sheet1'!$A$1:$E$59"}</definedName>
    <definedName name="전기계장" localSheetId="2">#REF!</definedName>
    <definedName name="전기계장">#REF!</definedName>
    <definedName name="조직도" localSheetId="2">[152]LAB!#REF!</definedName>
    <definedName name="조직도">[152]LAB!#REF!</definedName>
    <definedName name="주요물량비교">#N/A</definedName>
    <definedName name="주택사업본부" localSheetId="2">#REF!</definedName>
    <definedName name="주택사업본부">#REF!</definedName>
    <definedName name="중기" localSheetId="2">#REF!</definedName>
    <definedName name="중기">#REF!</definedName>
    <definedName name="집계SHEET" localSheetId="2">[153]당초!#REF!</definedName>
    <definedName name="집계SHEET">[153]당초!#REF!</definedName>
    <definedName name="철구사업본부" localSheetId="2">#REF!</definedName>
    <definedName name="철구사업본부">#REF!</definedName>
    <definedName name="총괄표3"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3" hidden="1">{"'Sheet1'!$L$16"}</definedName>
    <definedName name="추" localSheetId="0" hidden="1">{"'Sheet1'!$L$16"}</definedName>
    <definedName name="추" localSheetId="4" hidden="1">{"'Sheet1'!$L$16"}</definedName>
    <definedName name="추" localSheetId="2" hidden="1">{"'Sheet1'!$L$16"}</definedName>
    <definedName name="추" hidden="1">{"'Sheet1'!$L$16"}</definedName>
    <definedName name="추가분" localSheetId="3" hidden="1">{"'장비'!$A$3:$M$12"}</definedName>
    <definedName name="추가분" localSheetId="0" hidden="1">{"'장비'!$A$3:$M$12"}</definedName>
    <definedName name="추가분" localSheetId="4" hidden="1">{"'장비'!$A$3:$M$12"}</definedName>
    <definedName name="추가분" localSheetId="2" hidden="1">{"'장비'!$A$3:$M$12"}</definedName>
    <definedName name="추가분" hidden="1">{"'장비'!$A$3:$M$12"}</definedName>
    <definedName name="토목" localSheetId="2">#REF!</definedName>
    <definedName name="토목">#REF!</definedName>
    <definedName name="토목변경" localSheetId="3" hidden="1">{"'장비'!$A$3:$M$12"}</definedName>
    <definedName name="토목변경" localSheetId="0" hidden="1">{"'장비'!$A$3:$M$12"}</definedName>
    <definedName name="토목변경" localSheetId="4" hidden="1">{"'장비'!$A$3:$M$12"}</definedName>
    <definedName name="토목변경" localSheetId="2" hidden="1">{"'장비'!$A$3:$M$12"}</definedName>
    <definedName name="토목변경" hidden="1">{"'장비'!$A$3:$M$12"}</definedName>
    <definedName name="토목실행예산" localSheetId="3" hidden="1">{"'장비'!$A$3:$M$12"}</definedName>
    <definedName name="토목실행예산" localSheetId="0" hidden="1">{"'장비'!$A$3:$M$12"}</definedName>
    <definedName name="토목실행예산" localSheetId="4" hidden="1">{"'장비'!$A$3:$M$12"}</definedName>
    <definedName name="토목실행예산" localSheetId="2" hidden="1">{"'장비'!$A$3:$M$12"}</definedName>
    <definedName name="토목실행예산" hidden="1">{"'장비'!$A$3:$M$12"}</definedName>
    <definedName name="토목조정분" localSheetId="3" hidden="1">{"'장비'!$A$3:$M$12"}</definedName>
    <definedName name="토목조정분" localSheetId="0" hidden="1">{"'장비'!$A$3:$M$12"}</definedName>
    <definedName name="토목조정분" localSheetId="4" hidden="1">{"'장비'!$A$3:$M$12"}</definedName>
    <definedName name="토목조정분" localSheetId="2" hidden="1">{"'장비'!$A$3:$M$12"}</definedName>
    <definedName name="토목조정분" hidden="1">{"'장비'!$A$3:$M$12"}</definedName>
    <definedName name="ㅎㅎㄹ" localSheetId="3" hidden="1">{"'장비'!$A$3:$M$12"}</definedName>
    <definedName name="ㅎㅎㄹ" localSheetId="0" hidden="1">{"'장비'!$A$3:$M$12"}</definedName>
    <definedName name="ㅎㅎㄹ" localSheetId="4" hidden="1">{"'장비'!$A$3:$M$12"}</definedName>
    <definedName name="ㅎㅎㄹ" localSheetId="2" hidden="1">{"'장비'!$A$3:$M$12"}</definedName>
    <definedName name="ㅎㅎㄹ" hidden="1">{"'장비'!$A$3:$M$12"}</definedName>
    <definedName name="ㅎㅎㅎ" localSheetId="2" hidden="1">#REF!</definedName>
    <definedName name="ㅎㅎㅎ" hidden="1">#REF!</definedName>
    <definedName name="할" localSheetId="3" hidden="1">{"'Sheet1'!$L$16"}</definedName>
    <definedName name="할" localSheetId="0" hidden="1">{"'Sheet1'!$L$16"}</definedName>
    <definedName name="할" localSheetId="4" hidden="1">{"'Sheet1'!$L$16"}</definedName>
    <definedName name="할" localSheetId="2" hidden="1">{"'Sheet1'!$L$16"}</definedName>
    <definedName name="할" hidden="1">{"'Sheet1'!$L$16"}</definedName>
    <definedName name="합계표" localSheetId="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3" hidden="1">{"'Sheet1'!$L$16"}</definedName>
    <definedName name="항" localSheetId="0" hidden="1">{"'Sheet1'!$L$16"}</definedName>
    <definedName name="항" localSheetId="4" hidden="1">{"'Sheet1'!$L$16"}</definedName>
    <definedName name="항" localSheetId="2" hidden="1">{"'Sheet1'!$L$16"}</definedName>
    <definedName name="항" hidden="1">{"'Sheet1'!$L$16"}</definedName>
    <definedName name="현장" localSheetId="2" hidden="1">#REF!</definedName>
    <definedName name="현장" hidden="1">#REF!</definedName>
    <definedName name="현장관리비">#N/A</definedName>
    <definedName name="ㅑㅅ" localSheetId="3" hidden="1">{"'Sheet1'!$L$16"}</definedName>
    <definedName name="ㅑㅅ" localSheetId="0" hidden="1">{"'Sheet1'!$L$16"}</definedName>
    <definedName name="ㅑㅅ" localSheetId="4" hidden="1">{"'Sheet1'!$L$16"}</definedName>
    <definedName name="ㅑㅅ" localSheetId="2" hidden="1">{"'Sheet1'!$L$16"}</definedName>
    <definedName name="ㅑㅅ" hidden="1">{"'Sheet1'!$L$16"}</definedName>
    <definedName name="ㅗ감" localSheetId="2">#REF!</definedName>
    <definedName name="ㅗ감">#REF!</definedName>
    <definedName name="ㅗ로비ㅕㄱ" localSheetId="2">#REF!</definedName>
    <definedName name="ㅗ로비ㅕㄱ">#REF!</definedName>
    <definedName name="ㅘ" localSheetId="3" hidden="1">{"'Sheet1'!$L$16"}</definedName>
    <definedName name="ㅘ" localSheetId="0" hidden="1">{"'Sheet1'!$L$16"}</definedName>
    <definedName name="ㅘ" localSheetId="4" hidden="1">{"'Sheet1'!$L$16"}</definedName>
    <definedName name="ㅘ" localSheetId="2" hidden="1">{"'Sheet1'!$L$16"}</definedName>
    <definedName name="ㅘ" hidden="1">{"'Sheet1'!$L$16"}</definedName>
    <definedName name="中操ｹｰﾌﾞﾙ処理室" localSheetId="2">#REF!</definedName>
    <definedName name="中操ｹｰﾌﾞﾙ処理室">#REF!</definedName>
    <definedName name="合計" localSheetId="2">#REF!</definedName>
    <definedName name="合計">#REF!</definedName>
    <definedName name="小計" localSheetId="2">#REF!</definedName>
    <definedName name="小計">#REF!</definedName>
    <definedName name="材料費" localSheetId="2">#REF!</definedName>
    <definedName name="材料費">#REF!</definedName>
    <definedName name="直接経費" localSheetId="2">#REF!</definedName>
    <definedName name="直接経費">#REF!</definedName>
    <definedName name="間接費" localSheetId="2">#REF!</definedName>
    <definedName name="間接費">#REF!</definedName>
  </definedNames>
  <calcPr calcId="152511"/>
</workbook>
</file>

<file path=xl/calcChain.xml><?xml version="1.0" encoding="utf-8"?>
<calcChain xmlns="http://schemas.openxmlformats.org/spreadsheetml/2006/main">
  <c r="T23" i="6" l="1"/>
  <c r="U21" i="6"/>
  <c r="U19" i="6"/>
  <c r="P14" i="6"/>
  <c r="M14" i="6"/>
  <c r="F13" i="6"/>
  <c r="F22" i="6" s="1"/>
  <c r="A13" i="6"/>
  <c r="A14" i="6" s="1"/>
  <c r="A15" i="6" s="1"/>
  <c r="A16" i="6" s="1"/>
  <c r="A17" i="6" s="1"/>
  <c r="A18" i="6" s="1"/>
  <c r="A19" i="6" s="1"/>
  <c r="A20" i="6" s="1"/>
  <c r="A21" i="6" s="1"/>
  <c r="K144" i="4"/>
  <c r="I144" i="4"/>
  <c r="H144" i="4"/>
  <c r="G144" i="4"/>
  <c r="F144" i="4"/>
  <c r="E144" i="4"/>
  <c r="D144" i="4"/>
  <c r="C144" i="4"/>
  <c r="K143" i="4"/>
  <c r="I143" i="4"/>
  <c r="H143" i="4"/>
  <c r="G143" i="4"/>
  <c r="F143" i="4"/>
  <c r="E143" i="4"/>
  <c r="D143" i="4"/>
  <c r="C143" i="4"/>
  <c r="K142" i="4"/>
  <c r="I142" i="4"/>
  <c r="H142" i="4"/>
  <c r="G142" i="4"/>
  <c r="F142" i="4"/>
  <c r="E142" i="4"/>
  <c r="D142" i="4"/>
  <c r="C142" i="4"/>
  <c r="K141" i="4"/>
  <c r="I141" i="4"/>
  <c r="H141" i="4"/>
  <c r="G141" i="4"/>
  <c r="F141" i="4"/>
  <c r="E141" i="4"/>
  <c r="D141" i="4"/>
  <c r="C141" i="4"/>
  <c r="K132" i="4"/>
  <c r="J132" i="4"/>
  <c r="I132" i="4"/>
  <c r="H132" i="4"/>
  <c r="G132" i="4"/>
  <c r="F132" i="4"/>
  <c r="E132" i="4"/>
  <c r="O91" i="4"/>
  <c r="P81" i="4"/>
  <c r="P80" i="4"/>
  <c r="I6" i="4"/>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I42" i="4" s="1"/>
  <c r="I43" i="4" s="1"/>
  <c r="I44" i="4" s="1"/>
  <c r="I45" i="4" s="1"/>
  <c r="I46" i="4" s="1"/>
  <c r="I47" i="4" s="1"/>
  <c r="I48" i="4" s="1"/>
  <c r="I49" i="4" s="1"/>
  <c r="I50" i="4" s="1"/>
  <c r="I51" i="4" s="1"/>
  <c r="I52" i="4" s="1"/>
  <c r="I53" i="4" s="1"/>
  <c r="I54" i="4" s="1"/>
  <c r="I55" i="4" s="1"/>
  <c r="I56" i="4" s="1"/>
  <c r="I57" i="4" s="1"/>
  <c r="I58" i="4" s="1"/>
  <c r="I59" i="4" s="1"/>
  <c r="I60" i="4" s="1"/>
  <c r="I61" i="4" s="1"/>
  <c r="I62" i="4" s="1"/>
  <c r="I63" i="4" s="1"/>
  <c r="I64" i="4" s="1"/>
  <c r="I65" i="4" s="1"/>
  <c r="I66" i="4" s="1"/>
  <c r="I67" i="4" s="1"/>
  <c r="I68" i="4" s="1"/>
  <c r="I69" i="4" s="1"/>
  <c r="I70" i="4" s="1"/>
  <c r="I71" i="4" s="1"/>
  <c r="I72" i="4" s="1"/>
  <c r="I73" i="4" s="1"/>
  <c r="I74" i="4" s="1"/>
  <c r="I75" i="4" s="1"/>
  <c r="I76" i="4" s="1"/>
  <c r="I77" i="4" s="1"/>
  <c r="I78" i="4" s="1"/>
  <c r="I79" i="4" s="1"/>
  <c r="I80" i="4" s="1"/>
  <c r="I81" i="4" s="1"/>
  <c r="I82" i="4" s="1"/>
  <c r="I83" i="4" s="1"/>
  <c r="I84" i="4" s="1"/>
  <c r="I85" i="4" s="1"/>
  <c r="I86" i="4" s="1"/>
  <c r="I87" i="4" s="1"/>
  <c r="I88" i="4" s="1"/>
  <c r="I89" i="4" s="1"/>
  <c r="I90" i="4" s="1"/>
  <c r="I91" i="4" s="1"/>
  <c r="I92" i="4" s="1"/>
  <c r="I93" i="4" s="1"/>
  <c r="I94" i="4" s="1"/>
  <c r="I95" i="4" s="1"/>
  <c r="I96" i="4" s="1"/>
  <c r="I97" i="4" s="1"/>
  <c r="I98" i="4" s="1"/>
  <c r="I99" i="4" s="1"/>
  <c r="I100" i="4" s="1"/>
  <c r="I101" i="4" s="1"/>
  <c r="I102" i="4" s="1"/>
  <c r="I103" i="4" s="1"/>
  <c r="I104" i="4" s="1"/>
  <c r="I105" i="4" s="1"/>
  <c r="I106" i="4" s="1"/>
  <c r="I107" i="4" s="1"/>
  <c r="I108" i="4" s="1"/>
  <c r="I109" i="4" s="1"/>
  <c r="I110" i="4" s="1"/>
  <c r="I111" i="4" s="1"/>
  <c r="I112" i="4" s="1"/>
  <c r="I113" i="4" s="1"/>
  <c r="I114" i="4" s="1"/>
  <c r="I115" i="4" s="1"/>
  <c r="I116" i="4" s="1"/>
  <c r="I117" i="4" s="1"/>
  <c r="I118" i="4" s="1"/>
  <c r="I119" i="4" s="1"/>
  <c r="I120" i="4" s="1"/>
  <c r="I121" i="4" s="1"/>
  <c r="I122" i="4" s="1"/>
  <c r="I123" i="4" s="1"/>
  <c r="I124" i="4" s="1"/>
  <c r="I125" i="4" s="1"/>
  <c r="I126" i="4" s="1"/>
  <c r="I127" i="4" s="1"/>
  <c r="I128" i="4" s="1"/>
  <c r="I129" i="4" s="1"/>
  <c r="I130" i="4" s="1"/>
  <c r="B6" i="4"/>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 r="B107" i="4" s="1"/>
  <c r="B108" i="4" s="1"/>
  <c r="B109" i="4" s="1"/>
  <c r="B110" i="4" s="1"/>
  <c r="B111" i="4" s="1"/>
  <c r="B112" i="4" s="1"/>
  <c r="B113" i="4" s="1"/>
  <c r="B114" i="4" s="1"/>
  <c r="B115" i="4" s="1"/>
  <c r="B116" i="4" s="1"/>
  <c r="B117" i="4" s="1"/>
  <c r="B118" i="4" s="1"/>
  <c r="B119" i="4" s="1"/>
  <c r="B120" i="4" s="1"/>
  <c r="B121" i="4" s="1"/>
  <c r="B122" i="4" s="1"/>
  <c r="B123" i="4" s="1"/>
  <c r="B124" i="4" s="1"/>
  <c r="B125" i="4" s="1"/>
  <c r="B126" i="4" s="1"/>
  <c r="B127" i="4" s="1"/>
  <c r="B128" i="4" s="1"/>
  <c r="B129" i="4" s="1"/>
  <c r="B130" i="4" s="1"/>
  <c r="I5" i="4"/>
  <c r="B5" i="4"/>
  <c r="I4" i="4"/>
  <c r="L177" i="3"/>
  <c r="H173" i="3"/>
  <c r="G173" i="3"/>
  <c r="G164" i="3"/>
  <c r="F164" i="3"/>
  <c r="E164" i="3"/>
  <c r="D164" i="3"/>
  <c r="I164" i="3" s="1"/>
  <c r="O146" i="3"/>
  <c r="O116" i="3"/>
  <c r="O115" i="3"/>
  <c r="B8" i="3"/>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I7" i="3"/>
  <c r="I8" i="3" s="1"/>
  <c r="I9" i="3" s="1"/>
  <c r="I10" i="3" s="1"/>
  <c r="I11" i="3" s="1"/>
  <c r="I12" i="3" s="1"/>
  <c r="I13" i="3" s="1"/>
  <c r="I14" i="3" s="1"/>
  <c r="I15" i="3" s="1"/>
  <c r="I16" i="3" s="1"/>
  <c r="I17" i="3" s="1"/>
  <c r="I18" i="3" s="1"/>
  <c r="I19" i="3" s="1"/>
  <c r="I20" i="3" s="1"/>
  <c r="I21" i="3" s="1"/>
  <c r="I22" i="3" s="1"/>
  <c r="I23" i="3" s="1"/>
  <c r="I24" i="3" s="1"/>
  <c r="I25" i="3" s="1"/>
  <c r="I26" i="3" s="1"/>
  <c r="I27" i="3" s="1"/>
  <c r="I28" i="3" s="1"/>
  <c r="I29" i="3" s="1"/>
  <c r="I30" i="3" s="1"/>
  <c r="I31" i="3" s="1"/>
  <c r="I32" i="3" s="1"/>
  <c r="I33" i="3" s="1"/>
  <c r="I34" i="3" s="1"/>
  <c r="I35" i="3" s="1"/>
  <c r="I36" i="3" s="1"/>
  <c r="I37" i="3" s="1"/>
  <c r="I38" i="3" s="1"/>
  <c r="I39" i="3" s="1"/>
  <c r="I40" i="3" s="1"/>
  <c r="I41" i="3" s="1"/>
  <c r="I42" i="3" s="1"/>
  <c r="I43" i="3" s="1"/>
  <c r="I44" i="3" s="1"/>
  <c r="I45" i="3" s="1"/>
  <c r="I46" i="3" s="1"/>
  <c r="I47" i="3" s="1"/>
  <c r="I48" i="3" s="1"/>
  <c r="I49" i="3" s="1"/>
  <c r="I50" i="3" s="1"/>
  <c r="I51" i="3" s="1"/>
  <c r="I52" i="3" s="1"/>
  <c r="I53" i="3" s="1"/>
  <c r="I54" i="3" s="1"/>
  <c r="I55" i="3" s="1"/>
  <c r="I56" i="3" s="1"/>
  <c r="I57" i="3" s="1"/>
  <c r="I58" i="3" s="1"/>
  <c r="I59" i="3" s="1"/>
  <c r="I60" i="3" s="1"/>
  <c r="I61" i="3" s="1"/>
  <c r="I62" i="3" s="1"/>
  <c r="I63" i="3" s="1"/>
  <c r="I64" i="3" s="1"/>
  <c r="I65" i="3" s="1"/>
  <c r="I66" i="3" s="1"/>
  <c r="I67" i="3" s="1"/>
  <c r="I68" i="3" s="1"/>
  <c r="I69" i="3" s="1"/>
  <c r="I70" i="3" s="1"/>
  <c r="I71" i="3" s="1"/>
  <c r="I72" i="3" s="1"/>
  <c r="I73" i="3" s="1"/>
  <c r="I74" i="3" s="1"/>
  <c r="I75" i="3" s="1"/>
  <c r="I76" i="3" s="1"/>
  <c r="I77" i="3" s="1"/>
  <c r="I78" i="3" s="1"/>
  <c r="I79" i="3" s="1"/>
  <c r="I80" i="3" s="1"/>
  <c r="I81" i="3" s="1"/>
  <c r="I82" i="3" s="1"/>
  <c r="I83" i="3" s="1"/>
  <c r="I84" i="3" s="1"/>
  <c r="I85" i="3" s="1"/>
  <c r="I86" i="3" s="1"/>
  <c r="I87" i="3" s="1"/>
  <c r="I88" i="3" s="1"/>
  <c r="I89" i="3" s="1"/>
  <c r="I90" i="3" s="1"/>
  <c r="I91" i="3" s="1"/>
  <c r="I92" i="3" s="1"/>
  <c r="I93" i="3" s="1"/>
  <c r="I94" i="3" s="1"/>
  <c r="I95" i="3" s="1"/>
  <c r="I96" i="3" s="1"/>
  <c r="I97" i="3" s="1"/>
  <c r="I98" i="3" s="1"/>
  <c r="I99" i="3" s="1"/>
  <c r="I100" i="3" s="1"/>
  <c r="I101" i="3" s="1"/>
  <c r="I102" i="3" s="1"/>
  <c r="I103" i="3" s="1"/>
  <c r="I104" i="3" s="1"/>
  <c r="I105" i="3" s="1"/>
  <c r="I106" i="3" s="1"/>
  <c r="I107" i="3" s="1"/>
  <c r="I108" i="3" s="1"/>
  <c r="I109" i="3" s="1"/>
  <c r="I110" i="3" s="1"/>
  <c r="I111" i="3" s="1"/>
  <c r="I112" i="3" s="1"/>
  <c r="I113" i="3" s="1"/>
  <c r="I114" i="3" s="1"/>
  <c r="I115" i="3" s="1"/>
  <c r="I116" i="3" s="1"/>
  <c r="I117" i="3" s="1"/>
  <c r="I118" i="3" s="1"/>
  <c r="I119" i="3" s="1"/>
  <c r="I120" i="3" s="1"/>
  <c r="I121" i="3" s="1"/>
  <c r="I122" i="3" s="1"/>
  <c r="I123" i="3" s="1"/>
  <c r="I124" i="3" s="1"/>
  <c r="I125" i="3" s="1"/>
  <c r="I126" i="3" s="1"/>
  <c r="I127" i="3" s="1"/>
  <c r="I128" i="3" s="1"/>
  <c r="I129" i="3" s="1"/>
  <c r="I130" i="3" s="1"/>
  <c r="I131" i="3" s="1"/>
  <c r="I132" i="3" s="1"/>
  <c r="I133" i="3" s="1"/>
  <c r="I134" i="3" s="1"/>
  <c r="I135" i="3" s="1"/>
  <c r="I136" i="3" s="1"/>
  <c r="I137" i="3" s="1"/>
  <c r="I138" i="3" s="1"/>
  <c r="I139" i="3" s="1"/>
  <c r="I140" i="3" s="1"/>
  <c r="I141" i="3" s="1"/>
  <c r="I142" i="3" s="1"/>
  <c r="I143" i="3" s="1"/>
  <c r="I144" i="3" s="1"/>
  <c r="I145" i="3" s="1"/>
  <c r="I146" i="3" s="1"/>
  <c r="I147" i="3" s="1"/>
  <c r="I148" i="3" s="1"/>
  <c r="I149" i="3" s="1"/>
  <c r="I150" i="3" s="1"/>
  <c r="I151" i="3" s="1"/>
  <c r="I152" i="3" s="1"/>
  <c r="I153" i="3" s="1"/>
  <c r="I154" i="3" s="1"/>
  <c r="I155" i="3" s="1"/>
  <c r="I156" i="3" s="1"/>
  <c r="I157" i="3" s="1"/>
  <c r="I158" i="3" s="1"/>
  <c r="I159" i="3" s="1"/>
  <c r="I160" i="3" s="1"/>
  <c r="I161" i="3" s="1"/>
  <c r="B7" i="3"/>
  <c r="I6" i="3"/>
  <c r="B6" i="3"/>
  <c r="I5" i="3"/>
  <c r="J278" i="2"/>
  <c r="J277" i="2"/>
  <c r="J276" i="2"/>
  <c r="H269" i="2"/>
  <c r="G269" i="2"/>
  <c r="F269" i="2"/>
  <c r="E269" i="2"/>
  <c r="D269" i="2"/>
  <c r="C269" i="2"/>
  <c r="B269" i="2"/>
  <c r="J269" i="2" s="1"/>
  <c r="H268" i="2"/>
  <c r="G268" i="2"/>
  <c r="F268" i="2"/>
  <c r="E268" i="2"/>
  <c r="D268" i="2"/>
  <c r="C268" i="2"/>
  <c r="B268" i="2"/>
  <c r="H267" i="2"/>
  <c r="G267" i="2"/>
  <c r="F267" i="2"/>
  <c r="E267" i="2"/>
  <c r="D267" i="2"/>
  <c r="C267" i="2"/>
  <c r="B267" i="2"/>
  <c r="J267" i="2" s="1"/>
  <c r="H266" i="2"/>
  <c r="G266" i="2"/>
  <c r="F266" i="2"/>
  <c r="E266" i="2"/>
  <c r="D266" i="2"/>
  <c r="C266" i="2"/>
  <c r="B266" i="2"/>
  <c r="N264" i="2"/>
  <c r="N263" i="2"/>
  <c r="N262" i="2"/>
  <c r="N261" i="2"/>
  <c r="G257" i="2"/>
  <c r="F257" i="2"/>
  <c r="E257" i="2"/>
  <c r="G254" i="2"/>
  <c r="Q150" i="2"/>
  <c r="Q149" i="2"/>
  <c r="Q148" i="2"/>
  <c r="T147" i="2"/>
  <c r="Q147" i="2"/>
  <c r="S146" i="2"/>
  <c r="Q146" i="2"/>
  <c r="S145" i="2"/>
  <c r="Q145" i="2"/>
  <c r="Q144" i="2"/>
  <c r="U132" i="2"/>
  <c r="V132" i="2" s="1"/>
  <c r="T132" i="2"/>
  <c r="S132" i="2"/>
  <c r="R132" i="2"/>
  <c r="Q132" i="2"/>
  <c r="P132" i="2"/>
  <c r="T16" i="2"/>
  <c r="T17" i="2" s="1"/>
  <c r="T18" i="2" s="1"/>
  <c r="T19" i="2" s="1"/>
  <c r="T20" i="2" s="1"/>
  <c r="T21" i="2" s="1"/>
  <c r="T22" i="2" s="1"/>
  <c r="T23" i="2" s="1"/>
  <c r="T24" i="2" s="1"/>
  <c r="T25" i="2" s="1"/>
  <c r="T26" i="2" s="1"/>
  <c r="T27" i="2" s="1"/>
  <c r="T28" i="2" s="1"/>
  <c r="T29" i="2" s="1"/>
  <c r="T30" i="2" s="1"/>
  <c r="T31" i="2" s="1"/>
  <c r="T32" i="2" s="1"/>
  <c r="T33" i="2" s="1"/>
  <c r="T34" i="2" s="1"/>
  <c r="T35" i="2" s="1"/>
  <c r="T36" i="2" s="1"/>
  <c r="T37" i="2" s="1"/>
  <c r="T38" i="2" s="1"/>
  <c r="T39" i="2" s="1"/>
  <c r="T40" i="2" s="1"/>
  <c r="T41" i="2" s="1"/>
  <c r="T42" i="2" s="1"/>
  <c r="T43" i="2" s="1"/>
  <c r="T44" i="2" s="1"/>
  <c r="T45" i="2" s="1"/>
  <c r="T46" i="2" s="1"/>
  <c r="T47" i="2" s="1"/>
  <c r="T48" i="2" s="1"/>
  <c r="T49" i="2" s="1"/>
  <c r="T50" i="2" s="1"/>
  <c r="T51" i="2" s="1"/>
  <c r="T52" i="2" s="1"/>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0"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G16" i="2"/>
  <c r="D257" i="2" s="1"/>
  <c r="H257" i="2" s="1"/>
  <c r="H7" i="2"/>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53" i="2" s="1"/>
  <c r="H54" i="2" s="1"/>
  <c r="H55" i="2" s="1"/>
  <c r="H56" i="2" s="1"/>
  <c r="H57" i="2" s="1"/>
  <c r="H58" i="2" s="1"/>
  <c r="H59" i="2" s="1"/>
  <c r="H60" i="2" s="1"/>
  <c r="H61" i="2" s="1"/>
  <c r="H62" i="2" s="1"/>
  <c r="H63" i="2" s="1"/>
  <c r="H64" i="2" s="1"/>
  <c r="H65" i="2" s="1"/>
  <c r="H66" i="2" s="1"/>
  <c r="H67" i="2" s="1"/>
  <c r="H68" i="2" s="1"/>
  <c r="H69" i="2" s="1"/>
  <c r="H70" i="2" s="1"/>
  <c r="H71" i="2" s="1"/>
  <c r="H72" i="2" s="1"/>
  <c r="H73" i="2" s="1"/>
  <c r="H74" i="2" s="1"/>
  <c r="H75" i="2" s="1"/>
  <c r="H76" i="2" s="1"/>
  <c r="H77" i="2" s="1"/>
  <c r="H78" i="2" s="1"/>
  <c r="H79" i="2" s="1"/>
  <c r="H80" i="2" s="1"/>
  <c r="H81" i="2" s="1"/>
  <c r="H82" i="2" s="1"/>
  <c r="H83" i="2" s="1"/>
  <c r="H84" i="2" s="1"/>
  <c r="H85" i="2" s="1"/>
  <c r="H86" i="2" s="1"/>
  <c r="H87" i="2" s="1"/>
  <c r="H88" i="2" s="1"/>
  <c r="H89" i="2" s="1"/>
  <c r="H90" i="2" s="1"/>
  <c r="H91" i="2" s="1"/>
  <c r="H92" i="2" s="1"/>
  <c r="H93" i="2" s="1"/>
  <c r="H94" i="2" s="1"/>
  <c r="H95" i="2" s="1"/>
  <c r="H96" i="2" s="1"/>
  <c r="H97" i="2" s="1"/>
  <c r="H98" i="2" s="1"/>
  <c r="H99" i="2" s="1"/>
  <c r="H100" i="2" s="1"/>
  <c r="H101" i="2" s="1"/>
  <c r="H102" i="2" s="1"/>
  <c r="H103" i="2" s="1"/>
  <c r="H104" i="2" s="1"/>
  <c r="H105" i="2" s="1"/>
  <c r="H106" i="2" s="1"/>
  <c r="H107" i="2" s="1"/>
  <c r="H108" i="2" s="1"/>
  <c r="H109" i="2" s="1"/>
  <c r="H110" i="2" s="1"/>
  <c r="H111" i="2" s="1"/>
  <c r="H112" i="2" s="1"/>
  <c r="H113" i="2" s="1"/>
  <c r="H114" i="2" s="1"/>
  <c r="H115" i="2" s="1"/>
  <c r="H116" i="2" s="1"/>
  <c r="H117" i="2" s="1"/>
  <c r="H118" i="2" s="1"/>
  <c r="H119" i="2" s="1"/>
  <c r="H120" i="2" s="1"/>
  <c r="H121" i="2" s="1"/>
  <c r="H122" i="2" s="1"/>
  <c r="H123" i="2" s="1"/>
  <c r="H124" i="2" s="1"/>
  <c r="H125" i="2" s="1"/>
  <c r="H126" i="2" s="1"/>
  <c r="H127" i="2" s="1"/>
  <c r="H128" i="2" s="1"/>
  <c r="H129" i="2" s="1"/>
  <c r="H130" i="2" s="1"/>
  <c r="H131" i="2" s="1"/>
  <c r="H132" i="2" s="1"/>
  <c r="H133" i="2" s="1"/>
  <c r="H134" i="2" s="1"/>
  <c r="H135" i="2" s="1"/>
  <c r="H136" i="2" s="1"/>
  <c r="H137" i="2" s="1"/>
  <c r="H138" i="2" s="1"/>
  <c r="H139" i="2" s="1"/>
  <c r="H140" i="2" s="1"/>
  <c r="H141" i="2" s="1"/>
  <c r="H142" i="2" s="1"/>
  <c r="H143" i="2" s="1"/>
  <c r="H144" i="2" s="1"/>
  <c r="H145" i="2" s="1"/>
  <c r="H146" i="2" s="1"/>
  <c r="H147" i="2" s="1"/>
  <c r="H148" i="2" s="1"/>
  <c r="H149" i="2" s="1"/>
  <c r="H150" i="2" s="1"/>
  <c r="H151" i="2" s="1"/>
  <c r="H152" i="2" s="1"/>
  <c r="H153" i="2" s="1"/>
  <c r="H154" i="2" s="1"/>
  <c r="H155" i="2" s="1"/>
  <c r="H156" i="2" s="1"/>
  <c r="H157" i="2" s="1"/>
  <c r="H158" i="2" s="1"/>
  <c r="H159" i="2" s="1"/>
  <c r="H160" i="2" s="1"/>
  <c r="H161" i="2" s="1"/>
  <c r="H162" i="2" s="1"/>
  <c r="H163" i="2" s="1"/>
  <c r="H164" i="2" s="1"/>
  <c r="H165" i="2" s="1"/>
  <c r="H166" i="2" s="1"/>
  <c r="H167" i="2" s="1"/>
  <c r="H168" i="2" s="1"/>
  <c r="H169" i="2" s="1"/>
  <c r="H170" i="2" s="1"/>
  <c r="H171" i="2" s="1"/>
  <c r="H172" i="2" s="1"/>
  <c r="H173" i="2" s="1"/>
  <c r="H174" i="2" s="1"/>
  <c r="H175" i="2" s="1"/>
  <c r="H176" i="2" s="1"/>
  <c r="H177" i="2" s="1"/>
  <c r="H178" i="2" s="1"/>
  <c r="H179" i="2" s="1"/>
  <c r="H180" i="2" s="1"/>
  <c r="H181" i="2" s="1"/>
  <c r="H182" i="2" s="1"/>
  <c r="H183" i="2" s="1"/>
  <c r="H184" i="2" s="1"/>
  <c r="H185" i="2" s="1"/>
  <c r="H186" i="2" s="1"/>
  <c r="H187" i="2" s="1"/>
  <c r="H188" i="2" s="1"/>
  <c r="H189" i="2" s="1"/>
  <c r="H190" i="2" s="1"/>
  <c r="H191" i="2" s="1"/>
  <c r="H192" i="2" s="1"/>
  <c r="H193" i="2" s="1"/>
  <c r="H194" i="2" s="1"/>
  <c r="H195" i="2" s="1"/>
  <c r="H196" i="2" s="1"/>
  <c r="H197" i="2" s="1"/>
  <c r="H198" i="2" s="1"/>
  <c r="H199" i="2" s="1"/>
  <c r="H200" i="2" s="1"/>
  <c r="H201" i="2" s="1"/>
  <c r="H202" i="2" s="1"/>
  <c r="H203" i="2" s="1"/>
  <c r="H204" i="2" s="1"/>
  <c r="H205" i="2" s="1"/>
  <c r="H206" i="2" s="1"/>
  <c r="H207" i="2" s="1"/>
  <c r="H208" i="2" s="1"/>
  <c r="H209" i="2" s="1"/>
  <c r="H210" i="2" s="1"/>
  <c r="H211" i="2" s="1"/>
  <c r="H212" i="2" s="1"/>
  <c r="H213" i="2" s="1"/>
  <c r="H214" i="2" s="1"/>
  <c r="H215" i="2" s="1"/>
  <c r="H216" i="2" s="1"/>
  <c r="H217" i="2" s="1"/>
  <c r="H218" i="2" s="1"/>
  <c r="H219" i="2" s="1"/>
  <c r="H220" i="2" s="1"/>
  <c r="H221" i="2" s="1"/>
  <c r="H222" i="2" s="1"/>
  <c r="H223" i="2" s="1"/>
  <c r="H224" i="2" s="1"/>
  <c r="H225" i="2" s="1"/>
  <c r="H226" i="2" s="1"/>
  <c r="H227" i="2" s="1"/>
  <c r="H228" i="2" s="1"/>
  <c r="H229" i="2" s="1"/>
  <c r="H230" i="2" s="1"/>
  <c r="H231" i="2" s="1"/>
  <c r="H232" i="2" s="1"/>
  <c r="H233" i="2" s="1"/>
  <c r="H234" i="2" s="1"/>
  <c r="H235" i="2" s="1"/>
  <c r="H236" i="2" s="1"/>
  <c r="H237" i="2" s="1"/>
  <c r="H238" i="2" s="1"/>
  <c r="H239" i="2" s="1"/>
  <c r="H240" i="2" s="1"/>
  <c r="H241" i="2" s="1"/>
  <c r="H242" i="2" s="1"/>
  <c r="H243" i="2" s="1"/>
  <c r="H244" i="2" s="1"/>
  <c r="H245" i="2" s="1"/>
  <c r="H246" i="2" s="1"/>
  <c r="H247" i="2" s="1"/>
  <c r="H248" i="2" s="1"/>
  <c r="H249" i="2" s="1"/>
  <c r="H250" i="2" s="1"/>
  <c r="H251" i="2" s="1"/>
  <c r="H252" i="2" s="1"/>
  <c r="H253" i="2" s="1"/>
  <c r="H254" i="2" s="1"/>
  <c r="H255" i="2" s="1"/>
  <c r="H6" i="2"/>
  <c r="T5" i="2"/>
  <c r="T6" i="2" s="1"/>
  <c r="T7" i="2" s="1"/>
  <c r="T8" i="2" s="1"/>
  <c r="T9" i="2" s="1"/>
  <c r="T10" i="2" s="1"/>
  <c r="T11" i="2" s="1"/>
  <c r="T12" i="2" s="1"/>
  <c r="T13" i="2" s="1"/>
  <c r="T14" i="2" s="1"/>
  <c r="T15" i="2" s="1"/>
  <c r="M5" i="2"/>
  <c r="M6" i="2" s="1"/>
  <c r="M7" i="2" s="1"/>
  <c r="M8" i="2" s="1"/>
  <c r="M9" i="2" s="1"/>
  <c r="M10" i="2" s="1"/>
  <c r="M11" i="2" s="1"/>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M68" i="2" s="1"/>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 r="M107" i="2" s="1"/>
  <c r="M108" i="2" s="1"/>
  <c r="M109" i="2" s="1"/>
  <c r="M110" i="2" s="1"/>
  <c r="M111" i="2" s="1"/>
  <c r="M112" i="2" s="1"/>
  <c r="M113" i="2" s="1"/>
  <c r="M114" i="2" s="1"/>
  <c r="M115" i="2" s="1"/>
  <c r="M116" i="2" s="1"/>
  <c r="M117" i="2" s="1"/>
  <c r="M118" i="2" s="1"/>
  <c r="M119" i="2" s="1"/>
  <c r="M120" i="2" s="1"/>
  <c r="M121" i="2" s="1"/>
  <c r="M122" i="2" s="1"/>
  <c r="M123" i="2" s="1"/>
  <c r="M124" i="2" s="1"/>
  <c r="M125" i="2" s="1"/>
  <c r="M126" i="2" s="1"/>
  <c r="M127" i="2" s="1"/>
  <c r="M128" i="2" s="1"/>
  <c r="M129" i="2" s="1"/>
  <c r="M130" i="2" s="1"/>
  <c r="H5" i="2"/>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T4" i="2"/>
  <c r="H4" i="2"/>
  <c r="A197" i="2" l="1"/>
  <c r="A198" i="2"/>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M266" i="2"/>
  <c r="U138" i="2"/>
  <c r="U139" i="2"/>
  <c r="J266" i="2"/>
  <c r="J268" i="2"/>
</calcChain>
</file>

<file path=xl/sharedStrings.xml><?xml version="1.0" encoding="utf-8"?>
<sst xmlns="http://schemas.openxmlformats.org/spreadsheetml/2006/main" count="1808" uniqueCount="572">
  <si>
    <t xml:space="preserve">MADHURA RANI GANJ AND SARAOULI(JMR) BLOCK-MANGRAURA </t>
  </si>
  <si>
    <t>Sl.No</t>
  </si>
  <si>
    <t>Start Node</t>
  </si>
  <si>
    <t>End Node</t>
  </si>
  <si>
    <t>Type of Road</t>
  </si>
  <si>
    <t>WIDTH OF DISMATLING</t>
  </si>
  <si>
    <t>Dia of pipe(MM)</t>
  </si>
  <si>
    <t>Pipe Length (M)</t>
  </si>
  <si>
    <t>CUMMULATIVE</t>
  </si>
  <si>
    <t>Depth(M)</t>
  </si>
  <si>
    <t>REMARK</t>
  </si>
  <si>
    <t>J137</t>
  </si>
  <si>
    <t>J132</t>
  </si>
  <si>
    <t>j542</t>
  </si>
  <si>
    <t>j491</t>
  </si>
  <si>
    <t>brick road</t>
  </si>
  <si>
    <t>J142</t>
  </si>
  <si>
    <t>J143</t>
  </si>
  <si>
    <t>j380</t>
  </si>
  <si>
    <t>j399</t>
  </si>
  <si>
    <t>interlocking</t>
  </si>
  <si>
    <t>J147</t>
  </si>
  <si>
    <t>J148</t>
  </si>
  <si>
    <t>j403</t>
  </si>
  <si>
    <t>BRICK ROAD</t>
  </si>
  <si>
    <t>j411</t>
  </si>
  <si>
    <t>J148A</t>
  </si>
  <si>
    <t>j418</t>
  </si>
  <si>
    <t>J148B</t>
  </si>
  <si>
    <t>J180</t>
  </si>
  <si>
    <t>J149</t>
  </si>
  <si>
    <t>culvert</t>
  </si>
  <si>
    <t>J187</t>
  </si>
  <si>
    <t>b.t road</t>
  </si>
  <si>
    <t>J196</t>
  </si>
  <si>
    <t>j447a</t>
  </si>
  <si>
    <t>j447b</t>
  </si>
  <si>
    <t>J197</t>
  </si>
  <si>
    <t>j129</t>
  </si>
  <si>
    <t>j130</t>
  </si>
  <si>
    <t>brickroad</t>
  </si>
  <si>
    <t>J192</t>
  </si>
  <si>
    <t>J193</t>
  </si>
  <si>
    <t>j34</t>
  </si>
  <si>
    <t>j35</t>
  </si>
  <si>
    <t>cc</t>
  </si>
  <si>
    <t>J198</t>
  </si>
  <si>
    <t>j133</t>
  </si>
  <si>
    <t>j134</t>
  </si>
  <si>
    <t>j136</t>
  </si>
  <si>
    <t>J228</t>
  </si>
  <si>
    <t>j135</t>
  </si>
  <si>
    <t>J3</t>
  </si>
  <si>
    <t>J10</t>
  </si>
  <si>
    <t>B.T ROAD</t>
  </si>
  <si>
    <t>j138</t>
  </si>
  <si>
    <t>J11</t>
  </si>
  <si>
    <t>j160</t>
  </si>
  <si>
    <t>J27</t>
  </si>
  <si>
    <t>J26</t>
  </si>
  <si>
    <t>j139</t>
  </si>
  <si>
    <t>J28</t>
  </si>
  <si>
    <t>j25</t>
  </si>
  <si>
    <t>j38</t>
  </si>
  <si>
    <t>J91A</t>
  </si>
  <si>
    <t>J91B</t>
  </si>
  <si>
    <t>J91</t>
  </si>
  <si>
    <t>J90</t>
  </si>
  <si>
    <t>J94</t>
  </si>
  <si>
    <t>j39</t>
  </si>
  <si>
    <t>J86</t>
  </si>
  <si>
    <t>j79</t>
  </si>
  <si>
    <t>J97</t>
  </si>
  <si>
    <t>j27</t>
  </si>
  <si>
    <t>j27a</t>
  </si>
  <si>
    <t>J98</t>
  </si>
  <si>
    <t>j30</t>
  </si>
  <si>
    <t>j31</t>
  </si>
  <si>
    <t>J99</t>
  </si>
  <si>
    <t>j55</t>
  </si>
  <si>
    <t>j50</t>
  </si>
  <si>
    <t>J106</t>
  </si>
  <si>
    <t>j63</t>
  </si>
  <si>
    <t>j74</t>
  </si>
  <si>
    <t>J100</t>
  </si>
  <si>
    <t>J101</t>
  </si>
  <si>
    <t>j126</t>
  </si>
  <si>
    <t>J103</t>
  </si>
  <si>
    <t>j2</t>
  </si>
  <si>
    <t>j3</t>
  </si>
  <si>
    <t>J105</t>
  </si>
  <si>
    <t>J103A</t>
  </si>
  <si>
    <t>j441</t>
  </si>
  <si>
    <t>j459</t>
  </si>
  <si>
    <t>J84</t>
  </si>
  <si>
    <t>j448</t>
  </si>
  <si>
    <t>j454</t>
  </si>
  <si>
    <t>J92</t>
  </si>
  <si>
    <t>j425</t>
  </si>
  <si>
    <t>j437</t>
  </si>
  <si>
    <t>J128</t>
  </si>
  <si>
    <t>J76</t>
  </si>
  <si>
    <t>J123</t>
  </si>
  <si>
    <t>J122</t>
  </si>
  <si>
    <t>j451</t>
  </si>
  <si>
    <t>j447</t>
  </si>
  <si>
    <t>J61</t>
  </si>
  <si>
    <t>J49</t>
  </si>
  <si>
    <t>j49</t>
  </si>
  <si>
    <t>J47</t>
  </si>
  <si>
    <t>J48</t>
  </si>
  <si>
    <t>j45</t>
  </si>
  <si>
    <t>J51</t>
  </si>
  <si>
    <t>j120</t>
  </si>
  <si>
    <t>j123</t>
  </si>
  <si>
    <t>J52</t>
  </si>
  <si>
    <t>J50</t>
  </si>
  <si>
    <t>j77</t>
  </si>
  <si>
    <t>j72</t>
  </si>
  <si>
    <t>J55</t>
  </si>
  <si>
    <t>J58</t>
  </si>
  <si>
    <t>j442</t>
  </si>
  <si>
    <t>J63</t>
  </si>
  <si>
    <t>J66</t>
  </si>
  <si>
    <t>j47</t>
  </si>
  <si>
    <t>J32</t>
  </si>
  <si>
    <t>J33</t>
  </si>
  <si>
    <t>J32A</t>
  </si>
  <si>
    <t>J32B</t>
  </si>
  <si>
    <t>J40</t>
  </si>
  <si>
    <t>J29</t>
  </si>
  <si>
    <t>J21</t>
  </si>
  <si>
    <t>j29</t>
  </si>
  <si>
    <t>J22</t>
  </si>
  <si>
    <t>J21A</t>
  </si>
  <si>
    <t>j24</t>
  </si>
  <si>
    <t>J21B</t>
  </si>
  <si>
    <t>j23</t>
  </si>
  <si>
    <t>J20</t>
  </si>
  <si>
    <t>J19</t>
  </si>
  <si>
    <t xml:space="preserve"> j23</t>
  </si>
  <si>
    <t>j26</t>
  </si>
  <si>
    <t>J17</t>
  </si>
  <si>
    <t>j28</t>
  </si>
  <si>
    <t>j46</t>
  </si>
  <si>
    <t>J15</t>
  </si>
  <si>
    <t>J15A</t>
  </si>
  <si>
    <t>j110</t>
  </si>
  <si>
    <t>J16</t>
  </si>
  <si>
    <t>J13</t>
  </si>
  <si>
    <t>J14</t>
  </si>
  <si>
    <t>j113</t>
  </si>
  <si>
    <t>j115</t>
  </si>
  <si>
    <t>J590</t>
  </si>
  <si>
    <t>J618</t>
  </si>
  <si>
    <t>J628</t>
  </si>
  <si>
    <t>j216</t>
  </si>
  <si>
    <t>j215</t>
  </si>
  <si>
    <t>J630</t>
  </si>
  <si>
    <t>j167</t>
  </si>
  <si>
    <t>j182</t>
  </si>
  <si>
    <t>J627</t>
  </si>
  <si>
    <t>j310</t>
  </si>
  <si>
    <t>j309</t>
  </si>
  <si>
    <t>J644</t>
  </si>
  <si>
    <t>j283</t>
  </si>
  <si>
    <t>j228</t>
  </si>
  <si>
    <t>J576</t>
  </si>
  <si>
    <t>J658</t>
  </si>
  <si>
    <t>j170</t>
  </si>
  <si>
    <t>J657</t>
  </si>
  <si>
    <t>J624</t>
  </si>
  <si>
    <t>j169</t>
  </si>
  <si>
    <t>J620</t>
  </si>
  <si>
    <t>J595</t>
  </si>
  <si>
    <t>j166</t>
  </si>
  <si>
    <t>J596</t>
  </si>
  <si>
    <t>j159</t>
  </si>
  <si>
    <t>J587</t>
  </si>
  <si>
    <t>j146</t>
  </si>
  <si>
    <t>J525A</t>
  </si>
  <si>
    <t>j141</t>
  </si>
  <si>
    <t>J525B</t>
  </si>
  <si>
    <t>J511</t>
  </si>
  <si>
    <t>J511A</t>
  </si>
  <si>
    <t>J511B</t>
  </si>
  <si>
    <t>J639</t>
  </si>
  <si>
    <t>J638</t>
  </si>
  <si>
    <t>j502</t>
  </si>
  <si>
    <t>j493</t>
  </si>
  <si>
    <t>J648</t>
  </si>
  <si>
    <t>j489</t>
  </si>
  <si>
    <t>j485</t>
  </si>
  <si>
    <t>J640</t>
  </si>
  <si>
    <t>j481</t>
  </si>
  <si>
    <t>J616</t>
  </si>
  <si>
    <t>j487</t>
  </si>
  <si>
    <t>j486</t>
  </si>
  <si>
    <t>J617</t>
  </si>
  <si>
    <t>j482</t>
  </si>
  <si>
    <t>J537</t>
  </si>
  <si>
    <t>j483</t>
  </si>
  <si>
    <t>j480</t>
  </si>
  <si>
    <t>j477</t>
  </si>
  <si>
    <t>j379</t>
  </si>
  <si>
    <t>J544</t>
  </si>
  <si>
    <t>J545</t>
  </si>
  <si>
    <t>j376</t>
  </si>
  <si>
    <t>J567</t>
  </si>
  <si>
    <t>J633</t>
  </si>
  <si>
    <t>j495</t>
  </si>
  <si>
    <t>j433</t>
  </si>
  <si>
    <t>j492</t>
  </si>
  <si>
    <t>J634</t>
  </si>
  <si>
    <t>J601</t>
  </si>
  <si>
    <t>j511</t>
  </si>
  <si>
    <t>j514</t>
  </si>
  <si>
    <t>J593</t>
  </si>
  <si>
    <t>J568</t>
  </si>
  <si>
    <t>J569</t>
  </si>
  <si>
    <t>J562</t>
  </si>
  <si>
    <t>j12</t>
  </si>
  <si>
    <t>J563</t>
  </si>
  <si>
    <t>j1</t>
  </si>
  <si>
    <t>J557</t>
  </si>
  <si>
    <t>j92</t>
  </si>
  <si>
    <t>J529</t>
  </si>
  <si>
    <t>j84</t>
  </si>
  <si>
    <t>J543</t>
  </si>
  <si>
    <t>j570</t>
  </si>
  <si>
    <t>j590</t>
  </si>
  <si>
    <t>J509</t>
  </si>
  <si>
    <t>j86</t>
  </si>
  <si>
    <t>j490</t>
  </si>
  <si>
    <t>J546</t>
  </si>
  <si>
    <t>J552</t>
  </si>
  <si>
    <t>j456</t>
  </si>
  <si>
    <t>j457</t>
  </si>
  <si>
    <t>J547</t>
  </si>
  <si>
    <t>j75</t>
  </si>
  <si>
    <t>j546</t>
  </si>
  <si>
    <t>j558</t>
  </si>
  <si>
    <t>j162</t>
  </si>
  <si>
    <t>j165</t>
  </si>
  <si>
    <t>j111</t>
  </si>
  <si>
    <t>j128</t>
  </si>
  <si>
    <t>j559</t>
  </si>
  <si>
    <t>j137</t>
  </si>
  <si>
    <t>j593</t>
  </si>
  <si>
    <t>j142</t>
  </si>
  <si>
    <t>j601</t>
  </si>
  <si>
    <t>j530</t>
  </si>
  <si>
    <t>j147</t>
  </si>
  <si>
    <t>j381</t>
  </si>
  <si>
    <t>j382</t>
  </si>
  <si>
    <t>j504</t>
  </si>
  <si>
    <t>j506</t>
  </si>
  <si>
    <t>j590a</t>
  </si>
  <si>
    <t>j585</t>
  </si>
  <si>
    <t>j386</t>
  </si>
  <si>
    <t>j574</t>
  </si>
  <si>
    <t>j398</t>
  </si>
  <si>
    <t>j393</t>
  </si>
  <si>
    <t>j570a</t>
  </si>
  <si>
    <t>j401</t>
  </si>
  <si>
    <t>j414</t>
  </si>
  <si>
    <t>j570b</t>
  </si>
  <si>
    <t>j570c</t>
  </si>
  <si>
    <t>j587</t>
  </si>
  <si>
    <t>j639</t>
  </si>
  <si>
    <t>j578</t>
  </si>
  <si>
    <t>j575</t>
  </si>
  <si>
    <t>j536</t>
  </si>
  <si>
    <t>j538</t>
  </si>
  <si>
    <t>j580</t>
  </si>
  <si>
    <t>j581</t>
  </si>
  <si>
    <t>j7</t>
  </si>
  <si>
    <t>j7a</t>
  </si>
  <si>
    <t>j619</t>
  </si>
  <si>
    <t>POWER MECH PROJECT LIMITED -BRCPCL(JV).</t>
  </si>
  <si>
    <t>MEDHAJ CONSULTANCY (THIRD PARTY INS.)</t>
  </si>
  <si>
    <t>UTTAR PRADESH JAL NIGAM(RURAL)-CLIENT.</t>
  </si>
  <si>
    <t xml:space="preserve">DESIGNATION </t>
  </si>
  <si>
    <t>j419</t>
  </si>
  <si>
    <t>NAME</t>
  </si>
  <si>
    <t>j422</t>
  </si>
  <si>
    <t>SIGN.with date</t>
  </si>
  <si>
    <t>j416</t>
  </si>
  <si>
    <t>j417</t>
  </si>
  <si>
    <t>j423</t>
  </si>
  <si>
    <t>j383</t>
  </si>
  <si>
    <t>j387</t>
  </si>
  <si>
    <t>j388</t>
  </si>
  <si>
    <t>j407</t>
  </si>
  <si>
    <t>j408</t>
  </si>
  <si>
    <t>j455a</t>
  </si>
  <si>
    <t>j455b</t>
  </si>
  <si>
    <t>j455c</t>
  </si>
  <si>
    <t>j462</t>
  </si>
  <si>
    <t>j466</t>
  </si>
  <si>
    <t>j471</t>
  </si>
  <si>
    <t>j464</t>
  </si>
  <si>
    <t>j468</t>
  </si>
  <si>
    <t>j469</t>
  </si>
  <si>
    <t>j440</t>
  </si>
  <si>
    <t>j440a</t>
  </si>
  <si>
    <t>j440b</t>
  </si>
  <si>
    <t>j440c</t>
  </si>
  <si>
    <t>j488</t>
  </si>
  <si>
    <t>j476</t>
  </si>
  <si>
    <t>j478</t>
  </si>
  <si>
    <t>j479a</t>
  </si>
  <si>
    <t>j479</t>
  </si>
  <si>
    <t>j479b</t>
  </si>
  <si>
    <t>j476a</t>
  </si>
  <si>
    <t>j499</t>
  </si>
  <si>
    <t>j500</t>
  </si>
  <si>
    <t>j501</t>
  </si>
  <si>
    <t>j498</t>
  </si>
  <si>
    <t>j496</t>
  </si>
  <si>
    <t>j552a</t>
  </si>
  <si>
    <t>j552b</t>
  </si>
  <si>
    <t>j519</t>
  </si>
  <si>
    <t>j523</t>
  </si>
  <si>
    <t>j521</t>
  </si>
  <si>
    <t>j525</t>
  </si>
  <si>
    <t>j594</t>
  </si>
  <si>
    <t>j598</t>
  </si>
  <si>
    <t>j608</t>
  </si>
  <si>
    <t>j609</t>
  </si>
  <si>
    <t>j527</t>
  </si>
  <si>
    <t>j513</t>
  </si>
  <si>
    <t>j553</t>
  </si>
  <si>
    <t>j554</t>
  </si>
  <si>
    <t>j553a</t>
  </si>
  <si>
    <t>j553b</t>
  </si>
  <si>
    <t>j520</t>
  </si>
  <si>
    <t>j522</t>
  </si>
  <si>
    <t>j531a</t>
  </si>
  <si>
    <t>j531b</t>
  </si>
  <si>
    <t>j494</t>
  </si>
  <si>
    <t>j526</t>
  </si>
  <si>
    <t>j600</t>
  </si>
  <si>
    <t>j602</t>
  </si>
  <si>
    <t>j603</t>
  </si>
  <si>
    <t>j616</t>
  </si>
  <si>
    <t>j645</t>
  </si>
  <si>
    <t>j635</t>
  </si>
  <si>
    <t>j604</t>
  </si>
  <si>
    <t>j606</t>
  </si>
  <si>
    <t>j605</t>
  </si>
  <si>
    <t>j626</t>
  </si>
  <si>
    <t>j625</t>
  </si>
  <si>
    <t>j572</t>
  </si>
  <si>
    <t>j576a</t>
  </si>
  <si>
    <t>j576b</t>
  </si>
  <si>
    <t>j391</t>
  </si>
  <si>
    <t>j435</t>
  </si>
  <si>
    <t>j439</t>
  </si>
  <si>
    <t>j428</t>
  </si>
  <si>
    <t>j438</t>
  </si>
  <si>
    <t>j443</t>
  </si>
  <si>
    <t>j444</t>
  </si>
  <si>
    <t>j429</t>
  </si>
  <si>
    <t>j427a</t>
  </si>
  <si>
    <t>j427b</t>
  </si>
  <si>
    <t>j427</t>
  </si>
  <si>
    <t>j430</t>
  </si>
  <si>
    <t>j424</t>
  </si>
  <si>
    <t>j426</t>
  </si>
  <si>
    <t>j409</t>
  </si>
  <si>
    <t>j510</t>
  </si>
  <si>
    <t>j508</t>
  </si>
  <si>
    <t>j567</t>
  </si>
  <si>
    <t>j544</t>
  </si>
  <si>
    <t>j450</t>
  </si>
  <si>
    <t>j537</t>
  </si>
  <si>
    <t>j431</t>
  </si>
  <si>
    <t>j406</t>
  </si>
  <si>
    <t>j505</t>
  </si>
  <si>
    <t>j371</t>
  </si>
  <si>
    <t>j316</t>
  </si>
  <si>
    <t>ROAD RESTORATION</t>
  </si>
  <si>
    <t>TYPE OF ROAD</t>
  </si>
  <si>
    <t>AVG WIDTH</t>
  </si>
  <si>
    <t>Cummilative</t>
  </si>
  <si>
    <t>j341</t>
  </si>
  <si>
    <t>j354</t>
  </si>
  <si>
    <t>j344</t>
  </si>
  <si>
    <t>j337</t>
  </si>
  <si>
    <t>j337a</t>
  </si>
  <si>
    <t>j347</t>
  </si>
  <si>
    <t>j366</t>
  </si>
  <si>
    <t>J341</t>
  </si>
  <si>
    <t>J366</t>
  </si>
  <si>
    <t>J368</t>
  </si>
  <si>
    <t>J369</t>
  </si>
  <si>
    <t>J362</t>
  </si>
  <si>
    <t>J355</t>
  </si>
  <si>
    <t>J360</t>
  </si>
  <si>
    <t>J351</t>
  </si>
  <si>
    <t>J350</t>
  </si>
  <si>
    <t>J322</t>
  </si>
  <si>
    <t>J336</t>
  </si>
  <si>
    <t>J324</t>
  </si>
  <si>
    <t xml:space="preserve">    j333</t>
  </si>
  <si>
    <t>j324</t>
  </si>
  <si>
    <t>j325</t>
  </si>
  <si>
    <t>j322</t>
  </si>
  <si>
    <t>j270</t>
  </si>
  <si>
    <t>j289</t>
  </si>
  <si>
    <t>j306</t>
  </si>
  <si>
    <t>j301</t>
  </si>
  <si>
    <t>j304</t>
  </si>
  <si>
    <t>j305</t>
  </si>
  <si>
    <t>j302a</t>
  </si>
  <si>
    <t>j302b</t>
  </si>
  <si>
    <t>j302</t>
  </si>
  <si>
    <t>j303</t>
  </si>
  <si>
    <t>j299</t>
  </si>
  <si>
    <t>j300</t>
  </si>
  <si>
    <t>j297</t>
  </si>
  <si>
    <t>j298</t>
  </si>
  <si>
    <t>j298a</t>
  </si>
  <si>
    <t>j298b</t>
  </si>
  <si>
    <t>j295</t>
  </si>
  <si>
    <t>j293</t>
  </si>
  <si>
    <t>j288</t>
  </si>
  <si>
    <t>j290</t>
  </si>
  <si>
    <t>j286</t>
  </si>
  <si>
    <t>j285</t>
  </si>
  <si>
    <t>j294</t>
  </si>
  <si>
    <t>j265</t>
  </si>
  <si>
    <t>j266</t>
  </si>
  <si>
    <t>j267</t>
  </si>
  <si>
    <t>j267a</t>
  </si>
  <si>
    <t>j267b</t>
  </si>
  <si>
    <t>j268</t>
  </si>
  <si>
    <t>j264</t>
  </si>
  <si>
    <t>j262</t>
  </si>
  <si>
    <t>j263</t>
  </si>
  <si>
    <t>j256</t>
  </si>
  <si>
    <t>j255</t>
  </si>
  <si>
    <t>j260</t>
  </si>
  <si>
    <t>j249</t>
  </si>
  <si>
    <t>j253</t>
  </si>
  <si>
    <t>j244</t>
  </si>
  <si>
    <t>j250</t>
  </si>
  <si>
    <t>j231</t>
  </si>
  <si>
    <t>j252</t>
  </si>
  <si>
    <t>j251</t>
  </si>
  <si>
    <t>j250a</t>
  </si>
  <si>
    <t>j250b</t>
  </si>
  <si>
    <t>j224</t>
  </si>
  <si>
    <t>j225</t>
  </si>
  <si>
    <t>j226</t>
  </si>
  <si>
    <t>j227</t>
  </si>
  <si>
    <t>j221</t>
  </si>
  <si>
    <t>j222</t>
  </si>
  <si>
    <t>j220</t>
  </si>
  <si>
    <t>j171</t>
  </si>
  <si>
    <t>j172</t>
  </si>
  <si>
    <t>j173</t>
  </si>
  <si>
    <t>j177</t>
  </si>
  <si>
    <t>j174</t>
  </si>
  <si>
    <t>j175</t>
  </si>
  <si>
    <t>j183</t>
  </si>
  <si>
    <t>j161</t>
  </si>
  <si>
    <t>j145</t>
  </si>
  <si>
    <t>j152</t>
  </si>
  <si>
    <t>j140</t>
  </si>
  <si>
    <t>j157</t>
  </si>
  <si>
    <t>j114</t>
  </si>
  <si>
    <t>j273</t>
  </si>
  <si>
    <t>j274</t>
  </si>
  <si>
    <t>j277</t>
  </si>
  <si>
    <t>j275</t>
  </si>
  <si>
    <t>j276</t>
  </si>
  <si>
    <t>j278</t>
  </si>
  <si>
    <t>j278a</t>
  </si>
  <si>
    <t>j278b</t>
  </si>
  <si>
    <t>j269</t>
  </si>
  <si>
    <t>j296</t>
  </si>
  <si>
    <t>j245</t>
  </si>
  <si>
    <t>j246</t>
  </si>
  <si>
    <t>j247</t>
  </si>
  <si>
    <t>j246a</t>
  </si>
  <si>
    <t>j246b</t>
  </si>
  <si>
    <t>j246c</t>
  </si>
  <si>
    <t>j246d</t>
  </si>
  <si>
    <t>j248</t>
  </si>
  <si>
    <t>j236</t>
  </si>
  <si>
    <t>j243</t>
  </si>
  <si>
    <t>j211</t>
  </si>
  <si>
    <t>j233</t>
  </si>
  <si>
    <t>j234</t>
  </si>
  <si>
    <t>j230</t>
  </si>
  <si>
    <t>j223</t>
  </si>
  <si>
    <t>j240</t>
  </si>
  <si>
    <t>j313</t>
  </si>
  <si>
    <t>j337a(1)</t>
  </si>
  <si>
    <t>j315</t>
  </si>
  <si>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</si>
  <si>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</si>
  <si>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</si>
  <si>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</si>
  <si>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</si>
  <si>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</si>
  <si>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 madhura rani ganj 5</t>
  </si>
  <si>
    <t>Block</t>
  </si>
  <si>
    <t>: MANGRAURA</t>
  </si>
  <si>
    <t>Total Scope</t>
  </si>
  <si>
    <t>:</t>
  </si>
  <si>
    <t>JMR No.</t>
  </si>
  <si>
    <t>: 2</t>
  </si>
  <si>
    <t>Date of JMR</t>
  </si>
  <si>
    <t>Sr. No.</t>
  </si>
  <si>
    <t xml:space="preserve">Start Node </t>
  </si>
  <si>
    <t>Dia</t>
  </si>
  <si>
    <t>Pipe Length
(as per Site)</t>
  </si>
  <si>
    <t>Excavation 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</si>
  <si>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</si>
  <si>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</si>
  <si>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</si>
  <si>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</si>
  <si>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</si>
  <si>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</si>
  <si>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</si>
  <si>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</si>
  <si>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</si>
  <si>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</si>
  <si>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</si>
  <si>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j78</t>
  </si>
  <si>
    <t>j78(1)</t>
  </si>
  <si>
    <t>Representative
PMPL - BRCCPL (JV)
Pratapgarh</t>
  </si>
  <si>
    <t>Representative
Medhaj Techno Concept Pvt Ltd (TPI)
Pratapgarh</t>
  </si>
  <si>
    <t>Representative
UP Jal Nigam (Rural)
Pratapgarh</t>
  </si>
  <si>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</si>
  <si>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</si>
  <si>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</si>
  <si>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</si>
  <si>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</si>
  <si>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</si>
  <si>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</si>
  <si>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</si>
  <si>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</si>
  <si>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</si>
  <si>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</si>
  <si>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madhura rani ganj</t>
  </si>
  <si>
    <t>Date</t>
  </si>
  <si>
    <t>Dia of pipe</t>
  </si>
  <si>
    <t>Appliede test pressure (kg /cm'2)</t>
  </si>
  <si>
    <t>Pressure test rising time (Hrs)</t>
  </si>
  <si>
    <t>Pressure Released time(Hrs)</t>
  </si>
  <si>
    <t>Total Duration Hrs</t>
  </si>
  <si>
    <t xml:space="preserve">Observation </t>
  </si>
  <si>
    <t>no</t>
  </si>
  <si>
    <t>:madhura rani ganj</t>
  </si>
  <si>
    <t>: Mangraura</t>
  </si>
  <si>
    <t>: 1</t>
  </si>
  <si>
    <t>Pipe Length
(as per Drawing)</t>
  </si>
  <si>
    <t>Width</t>
  </si>
  <si>
    <t>OHT</t>
  </si>
  <si>
    <t>j1(1)</t>
  </si>
  <si>
    <t>done</t>
  </si>
  <si>
    <t>j592</t>
  </si>
  <si>
    <t>j21</t>
  </si>
  <si>
    <t>j22</t>
  </si>
  <si>
    <t>j44</t>
  </si>
  <si>
    <t>j44(1)</t>
  </si>
  <si>
    <t>j112</t>
  </si>
  <si>
    <t>j112(1)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</si>
</sst>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13">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color theme="1"/>
      <name val="Calibri"/>
      <charset val="134"/>
      <scheme val="minor"/>
    </font>
    <font>
      <b/>
      <sz val="12"/>
      <color theme="1"/>
      <name val="Cambria"/>
      <family val="1"/>
      <scheme val="major"/>
    </font>
    <font>
      <sz val="12"/>
      <color theme="1"/>
      <name val="Calibri"/>
      <family val="2"/>
      <scheme val="minor"/>
    </font>
    <font>
      <b/>
      <sz val="12"/>
      <color theme="1"/>
      <name val="Calibri"/>
      <family val="2"/>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79995117038483843"/>
        <bgColor indexed="64"/>
      </patternFill>
    </fill>
    <fill>
      <patternFill patternType="solid">
        <fgColor theme="5" tint="0.79998168889431442"/>
        <bgColor indexed="64"/>
      </patternFill>
    </fill>
    <fill>
      <patternFill patternType="solid">
        <fgColor theme="4"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4" fillId="0" borderId="0"/>
    <xf numFmtId="0" fontId="1" fillId="0" borderId="0"/>
    <xf numFmtId="0" fontId="1" fillId="0" borderId="0"/>
    <xf numFmtId="0" fontId="1" fillId="0" borderId="0"/>
    <xf numFmtId="0" fontId="10" fillId="0" borderId="0"/>
  </cellStyleXfs>
  <cellXfs count="97">
    <xf numFmtId="0" fontId="0" fillId="0" borderId="0" xfId="0"/>
    <xf numFmtId="0" fontId="3" fillId="0" borderId="1" xfId="1" applyFont="1" applyBorder="1" applyAlignment="1">
      <alignment horizontal="center"/>
    </xf>
    <xf numFmtId="0" fontId="4" fillId="0" borderId="0" xfId="2"/>
    <xf numFmtId="0" fontId="3" fillId="0" borderId="1" xfId="1" applyFont="1" applyBorder="1" applyAlignment="1">
      <alignment horizontal="center" vertical="center"/>
    </xf>
    <xf numFmtId="0" fontId="5" fillId="0" borderId="1" xfId="1" applyFont="1" applyBorder="1" applyAlignment="1">
      <alignment horizontal="center" vertical="center" wrapText="1"/>
    </xf>
    <xf numFmtId="0" fontId="3" fillId="2" borderId="1" xfId="1" applyFont="1" applyFill="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4" fillId="0" borderId="1" xfId="2" applyBorder="1" applyAlignment="1">
      <alignment horizontal="center"/>
    </xf>
    <xf numFmtId="0" fontId="4" fillId="0" borderId="2" xfId="2" applyBorder="1" applyAlignment="1">
      <alignment horizontal="center"/>
    </xf>
    <xf numFmtId="0" fontId="4" fillId="0" borderId="3" xfId="2" applyBorder="1" applyAlignment="1">
      <alignment horizontal="center"/>
    </xf>
    <xf numFmtId="0" fontId="4" fillId="0" borderId="1" xfId="2" applyFont="1" applyFill="1" applyBorder="1" applyAlignment="1">
      <alignment horizontal="center"/>
    </xf>
    <xf numFmtId="0" fontId="4" fillId="0" borderId="1" xfId="2" applyNumberFormat="1" applyFont="1" applyFill="1" applyBorder="1" applyAlignment="1">
      <alignment horizontal="center"/>
    </xf>
    <xf numFmtId="0" fontId="4" fillId="0" borderId="2" xfId="2" applyFont="1" applyFill="1" applyBorder="1" applyAlignment="1">
      <alignment horizontal="center"/>
    </xf>
    <xf numFmtId="0" fontId="4" fillId="0" borderId="3" xfId="2" applyFont="1" applyFill="1" applyBorder="1" applyAlignment="1">
      <alignment horizontal="center"/>
    </xf>
    <xf numFmtId="0" fontId="4" fillId="0" borderId="4" xfId="2" applyFont="1" applyFill="1" applyBorder="1" applyAlignment="1">
      <alignment horizontal="center"/>
    </xf>
    <xf numFmtId="0" fontId="4" fillId="0" borderId="1" xfId="2" applyBorder="1"/>
    <xf numFmtId="0" fontId="4" fillId="0" borderId="1" xfId="2" applyFill="1" applyBorder="1" applyAlignment="1">
      <alignment horizontal="center"/>
    </xf>
    <xf numFmtId="0" fontId="4" fillId="0" borderId="2" xfId="2" applyFont="1" applyFill="1" applyBorder="1" applyAlignment="1">
      <alignment horizontal="center"/>
    </xf>
    <xf numFmtId="0" fontId="4" fillId="0" borderId="1" xfId="2" applyFill="1" applyBorder="1"/>
    <xf numFmtId="0" fontId="4" fillId="0" borderId="1" xfId="2" applyBorder="1" applyAlignment="1">
      <alignment horizontal="center" vertical="center"/>
    </xf>
    <xf numFmtId="0" fontId="4" fillId="0" borderId="0" xfId="2" applyFont="1" applyFill="1" applyAlignment="1"/>
    <xf numFmtId="0" fontId="4" fillId="0" borderId="0" xfId="2" applyBorder="1" applyAlignment="1">
      <alignment horizontal="center"/>
    </xf>
    <xf numFmtId="0" fontId="6" fillId="0" borderId="1" xfId="2" applyFont="1" applyBorder="1"/>
    <xf numFmtId="0" fontId="4" fillId="0" borderId="5" xfId="2" applyBorder="1" applyAlignment="1">
      <alignment horizontal="center"/>
    </xf>
    <xf numFmtId="0" fontId="4" fillId="0" borderId="1" xfId="2" applyBorder="1" applyAlignment="1">
      <alignment horizontal="center"/>
    </xf>
    <xf numFmtId="0" fontId="4" fillId="2" borderId="1" xfId="2" applyFill="1" applyBorder="1" applyAlignment="1">
      <alignment horizontal="center"/>
    </xf>
    <xf numFmtId="0" fontId="1" fillId="0" borderId="0" xfId="3"/>
    <xf numFmtId="0" fontId="0" fillId="0" borderId="1" xfId="3" applyFont="1" applyBorder="1" applyAlignment="1">
      <alignment horizontal="center"/>
    </xf>
    <xf numFmtId="0" fontId="1" fillId="0" borderId="1" xfId="3" applyBorder="1" applyAlignment="1">
      <alignment horizontal="center"/>
    </xf>
    <xf numFmtId="0" fontId="7" fillId="3" borderId="2" xfId="4" applyFont="1" applyFill="1" applyBorder="1" applyAlignment="1">
      <alignment vertical="center"/>
    </xf>
    <xf numFmtId="0" fontId="7" fillId="3" borderId="1" xfId="4" applyFont="1" applyFill="1" applyBorder="1" applyAlignment="1">
      <alignment horizontal="center" vertical="center"/>
    </xf>
    <xf numFmtId="0" fontId="2" fillId="4" borderId="1" xfId="3" applyFont="1" applyFill="1" applyBorder="1"/>
    <xf numFmtId="0" fontId="1" fillId="0" borderId="1" xfId="4" applyBorder="1" applyAlignment="1">
      <alignment horizontal="center" vertical="center"/>
    </xf>
    <xf numFmtId="0" fontId="1" fillId="0" borderId="1" xfId="3" applyBorder="1" applyAlignment="1">
      <alignment horizontal="center"/>
    </xf>
    <xf numFmtId="0" fontId="1" fillId="0" borderId="1" xfId="3" applyFont="1" applyFill="1" applyBorder="1" applyAlignment="1">
      <alignment horizontal="center"/>
    </xf>
    <xf numFmtId="0" fontId="6" fillId="0" borderId="1" xfId="3" applyFont="1" applyBorder="1"/>
    <xf numFmtId="0" fontId="1" fillId="0" borderId="1" xfId="3" applyBorder="1"/>
    <xf numFmtId="0" fontId="3" fillId="2" borderId="1" xfId="1" applyFont="1" applyFill="1" applyBorder="1" applyAlignment="1">
      <alignment horizontal="center" vertical="center" wrapText="1"/>
    </xf>
    <xf numFmtId="0" fontId="3" fillId="0" borderId="1" xfId="4" applyFont="1" applyBorder="1" applyAlignment="1">
      <alignment horizontal="center"/>
    </xf>
    <xf numFmtId="0" fontId="3" fillId="0" borderId="1" xfId="4" applyFont="1" applyBorder="1" applyAlignment="1">
      <alignment horizontal="center" vertical="center"/>
    </xf>
    <xf numFmtId="0" fontId="5" fillId="0" borderId="1" xfId="4" applyFont="1" applyBorder="1" applyAlignment="1">
      <alignment horizontal="center" vertical="center" wrapText="1"/>
    </xf>
    <xf numFmtId="0" fontId="3" fillId="2" borderId="1" xfId="4" applyFont="1" applyFill="1" applyBorder="1" applyAlignment="1">
      <alignment horizontal="center" vertical="center"/>
    </xf>
    <xf numFmtId="0" fontId="3" fillId="0" borderId="1" xfId="4" applyFont="1" applyBorder="1" applyAlignment="1">
      <alignment horizontal="center" vertical="center" wrapText="1"/>
    </xf>
    <xf numFmtId="0" fontId="3" fillId="0" borderId="1" xfId="4" applyFont="1" applyBorder="1" applyAlignment="1">
      <alignment horizontal="center" vertical="center" wrapText="1"/>
    </xf>
    <xf numFmtId="0" fontId="1" fillId="0" borderId="1" xfId="3" applyNumberFormat="1" applyFont="1" applyFill="1" applyBorder="1" applyAlignment="1">
      <alignment horizontal="center"/>
    </xf>
    <xf numFmtId="0" fontId="1" fillId="0" borderId="2" xfId="3" applyFont="1" applyFill="1" applyBorder="1" applyAlignment="1">
      <alignment horizontal="center"/>
    </xf>
    <xf numFmtId="0" fontId="1" fillId="0" borderId="3" xfId="3" applyFont="1" applyFill="1" applyBorder="1" applyAlignment="1">
      <alignment horizontal="center"/>
    </xf>
    <xf numFmtId="0" fontId="1" fillId="0" borderId="4" xfId="3" applyFont="1" applyFill="1" applyBorder="1" applyAlignment="1">
      <alignment horizontal="center"/>
    </xf>
    <xf numFmtId="0" fontId="1" fillId="0" borderId="1" xfId="3" applyFill="1" applyBorder="1" applyAlignment="1">
      <alignment horizontal="center"/>
    </xf>
    <xf numFmtId="0" fontId="1" fillId="0" borderId="1" xfId="3" applyFont="1" applyBorder="1" applyAlignment="1">
      <alignment horizontal="center"/>
    </xf>
    <xf numFmtId="0" fontId="1" fillId="0" borderId="2" xfId="3" applyFont="1" applyFill="1" applyBorder="1" applyAlignment="1">
      <alignment horizontal="center"/>
    </xf>
    <xf numFmtId="0" fontId="1" fillId="0" borderId="1" xfId="3" applyBorder="1" applyAlignment="1">
      <alignment horizontal="center" vertical="center"/>
    </xf>
    <xf numFmtId="0" fontId="1" fillId="0" borderId="1" xfId="3" applyFont="1" applyFill="1" applyBorder="1" applyAlignment="1">
      <alignment horizontal="center"/>
    </xf>
    <xf numFmtId="0" fontId="8" fillId="2" borderId="1" xfId="5" applyFont="1" applyFill="1" applyBorder="1" applyAlignment="1">
      <alignment horizontal="center" vertical="center"/>
    </xf>
    <xf numFmtId="0" fontId="9" fillId="2" borderId="1" xfId="5" applyFont="1" applyFill="1" applyBorder="1" applyAlignment="1">
      <alignment horizontal="left" vertical="center" wrapText="1"/>
    </xf>
    <xf numFmtId="0" fontId="9" fillId="2" borderId="1" xfId="6" applyFont="1" applyFill="1" applyBorder="1" applyAlignment="1">
      <alignment horizontal="left" vertical="center"/>
    </xf>
    <xf numFmtId="0" fontId="8" fillId="2" borderId="1" xfId="5" applyFont="1" applyFill="1" applyBorder="1" applyAlignment="1">
      <alignment horizontal="center" vertical="center"/>
    </xf>
    <xf numFmtId="0" fontId="9" fillId="2" borderId="1" xfId="5" applyFont="1" applyFill="1" applyBorder="1" applyAlignment="1">
      <alignment horizontal="left" vertical="center"/>
    </xf>
    <xf numFmtId="0" fontId="11" fillId="2" borderId="1" xfId="5" applyFont="1" applyFill="1" applyBorder="1" applyAlignment="1">
      <alignment horizontal="left" vertical="center"/>
    </xf>
    <xf numFmtId="0" fontId="8" fillId="2" borderId="6" xfId="5" applyFont="1" applyFill="1" applyBorder="1" applyAlignment="1">
      <alignment horizontal="center" vertical="center" wrapText="1"/>
    </xf>
    <xf numFmtId="0" fontId="8" fillId="2" borderId="7" xfId="5" applyFont="1" applyFill="1" applyBorder="1" applyAlignment="1">
      <alignment horizontal="center" vertical="center" wrapText="1"/>
    </xf>
    <xf numFmtId="0" fontId="8" fillId="2" borderId="8" xfId="5" applyFont="1" applyFill="1" applyBorder="1" applyAlignment="1">
      <alignment horizontal="center" vertical="center" wrapText="1"/>
    </xf>
    <xf numFmtId="0" fontId="8" fillId="2" borderId="9" xfId="5" applyFont="1" applyFill="1" applyBorder="1" applyAlignment="1">
      <alignment horizontal="center" vertical="center" wrapText="1"/>
    </xf>
    <xf numFmtId="0" fontId="8" fillId="2" borderId="0" xfId="5" applyFont="1" applyFill="1" applyBorder="1" applyAlignment="1">
      <alignment horizontal="center" vertical="center" wrapText="1"/>
    </xf>
    <xf numFmtId="0" fontId="8" fillId="2" borderId="10" xfId="5" applyFont="1" applyFill="1" applyBorder="1" applyAlignment="1">
      <alignment horizontal="center" vertical="center" wrapText="1"/>
    </xf>
    <xf numFmtId="0" fontId="8" fillId="2" borderId="11" xfId="5" applyFont="1" applyFill="1" applyBorder="1" applyAlignment="1">
      <alignment horizontal="center" vertical="center" wrapText="1"/>
    </xf>
    <xf numFmtId="0" fontId="8" fillId="2" borderId="12" xfId="5" applyFont="1" applyFill="1" applyBorder="1" applyAlignment="1">
      <alignment horizontal="center" vertical="center" wrapText="1"/>
    </xf>
    <xf numFmtId="0" fontId="8" fillId="2" borderId="13" xfId="5" applyFont="1" applyFill="1" applyBorder="1" applyAlignment="1">
      <alignment horizontal="center" vertical="center" wrapText="1"/>
    </xf>
    <xf numFmtId="0" fontId="12" fillId="5" borderId="1" xfId="5" applyFont="1" applyFill="1" applyBorder="1" applyAlignment="1">
      <alignment horizontal="center" vertical="center" wrapText="1"/>
    </xf>
    <xf numFmtId="0" fontId="12" fillId="5" borderId="1" xfId="5" applyFont="1" applyFill="1" applyBorder="1" applyAlignment="1">
      <alignment vertical="center" wrapText="1"/>
    </xf>
    <xf numFmtId="0" fontId="12" fillId="0" borderId="2" xfId="2" applyFont="1" applyBorder="1" applyAlignment="1">
      <alignment horizontal="center" wrapText="1"/>
    </xf>
    <xf numFmtId="0" fontId="12" fillId="0" borderId="5" xfId="2" applyFont="1" applyBorder="1" applyAlignment="1">
      <alignment horizontal="center" wrapText="1"/>
    </xf>
    <xf numFmtId="0" fontId="3" fillId="0" borderId="1" xfId="2" applyFont="1" applyBorder="1" applyAlignment="1">
      <alignment horizontal="center" vertical="center"/>
    </xf>
    <xf numFmtId="0" fontId="3" fillId="0" borderId="1" xfId="2" applyFont="1" applyBorder="1" applyAlignment="1">
      <alignment horizontal="center" vertical="center"/>
    </xf>
    <xf numFmtId="0" fontId="2" fillId="0" borderId="1" xfId="2" applyFont="1" applyBorder="1" applyAlignment="1">
      <alignment horizontal="center" vertical="center" wrapText="1"/>
    </xf>
    <xf numFmtId="164" fontId="2" fillId="0" borderId="1" xfId="2" applyNumberFormat="1" applyFont="1" applyBorder="1" applyAlignment="1">
      <alignment horizontal="center" vertical="center" wrapText="1"/>
    </xf>
    <xf numFmtId="165" fontId="2" fillId="0" borderId="1" xfId="2" applyNumberFormat="1" applyFont="1" applyBorder="1" applyAlignment="1">
      <alignment horizontal="center" vertical="center" wrapText="1"/>
    </xf>
    <xf numFmtId="0" fontId="6" fillId="0" borderId="1" xfId="2" applyFont="1" applyBorder="1" applyAlignment="1"/>
    <xf numFmtId="0" fontId="4" fillId="0" borderId="1" xfId="2" applyBorder="1" applyAlignment="1">
      <alignment horizontal="left"/>
    </xf>
    <xf numFmtId="0" fontId="6" fillId="0" borderId="1" xfId="2" applyFont="1" applyBorder="1" applyAlignment="1">
      <alignment horizontal="left"/>
    </xf>
    <xf numFmtId="0" fontId="6" fillId="0" borderId="2" xfId="2" applyFont="1" applyBorder="1" applyAlignment="1">
      <alignment horizontal="center"/>
    </xf>
    <xf numFmtId="0" fontId="6" fillId="0" borderId="3" xfId="2" applyFont="1" applyBorder="1" applyAlignment="1">
      <alignment horizontal="center"/>
    </xf>
    <xf numFmtId="0" fontId="6" fillId="0" borderId="5" xfId="2" applyFont="1" applyBorder="1" applyAlignment="1">
      <alignment horizontal="center"/>
    </xf>
    <xf numFmtId="0" fontId="8" fillId="2" borderId="0" xfId="2" applyFont="1" applyFill="1" applyAlignment="1">
      <alignment horizontal="center" vertical="center"/>
    </xf>
    <xf numFmtId="0" fontId="9" fillId="2" borderId="0" xfId="2" applyFont="1" applyFill="1" applyAlignment="1">
      <alignment horizontal="left" vertical="center" wrapText="1"/>
    </xf>
    <xf numFmtId="0" fontId="9" fillId="2" borderId="0" xfId="6" applyFont="1" applyFill="1" applyAlignment="1">
      <alignment horizontal="left" vertical="center"/>
    </xf>
    <xf numFmtId="0" fontId="8" fillId="2" borderId="0" xfId="2" applyFont="1" applyFill="1" applyAlignment="1">
      <alignment horizontal="center" vertical="center"/>
    </xf>
    <xf numFmtId="0" fontId="9" fillId="2" borderId="0" xfId="2" applyFont="1" applyFill="1" applyAlignment="1">
      <alignment horizontal="left" vertical="center"/>
    </xf>
    <xf numFmtId="0" fontId="11" fillId="2" borderId="0" xfId="2" applyFont="1" applyFill="1" applyAlignment="1">
      <alignment horizontal="left" vertical="center"/>
    </xf>
    <xf numFmtId="0" fontId="8" fillId="2" borderId="0" xfId="2" applyFont="1" applyFill="1" applyAlignment="1">
      <alignment vertical="center" wrapText="1"/>
    </xf>
    <xf numFmtId="0" fontId="12" fillId="5" borderId="14" xfId="2" applyFont="1" applyFill="1" applyBorder="1" applyAlignment="1">
      <alignment horizontal="center" vertical="center" wrapText="1"/>
    </xf>
    <xf numFmtId="0" fontId="12" fillId="5" borderId="6" xfId="2" applyFont="1" applyFill="1" applyBorder="1" applyAlignment="1">
      <alignment vertical="center" wrapText="1"/>
    </xf>
    <xf numFmtId="0" fontId="12" fillId="0" borderId="3" xfId="2" applyFont="1" applyBorder="1" applyAlignment="1">
      <alignment horizontal="center" wrapText="1"/>
    </xf>
    <xf numFmtId="0" fontId="12" fillId="0" borderId="1" xfId="2" applyFont="1" applyBorder="1" applyAlignment="1">
      <alignment horizontal="center" wrapText="1"/>
    </xf>
  </cellXfs>
  <cellStyles count="7">
    <cellStyle name="Normal" xfId="0" builtinId="0"/>
    <cellStyle name="Normal 2" xfId="1"/>
    <cellStyle name="Normal 2 2" xfId="4"/>
    <cellStyle name="Normal 3" xfId="2"/>
    <cellStyle name="Normal 3 2" xfId="3"/>
    <cellStyle name="Normal 4" xfId="6"/>
    <cellStyle name="Normal 5"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1.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63" Type="http://schemas.openxmlformats.org/officeDocument/2006/relationships/externalLink" Target="externalLinks/externalLink57.xml"/><Relationship Id="rId84" Type="http://schemas.openxmlformats.org/officeDocument/2006/relationships/externalLink" Target="externalLinks/externalLink78.xml"/><Relationship Id="rId138" Type="http://schemas.openxmlformats.org/officeDocument/2006/relationships/externalLink" Target="externalLinks/externalLink132.xml"/><Relationship Id="rId159" Type="http://schemas.openxmlformats.org/officeDocument/2006/relationships/externalLink" Target="externalLinks/externalLink153.xml"/><Relationship Id="rId107" Type="http://schemas.openxmlformats.org/officeDocument/2006/relationships/externalLink" Target="externalLinks/externalLink101.xml"/><Relationship Id="rId11" Type="http://schemas.openxmlformats.org/officeDocument/2006/relationships/externalLink" Target="externalLinks/externalLink5.xml"/><Relationship Id="rId32" Type="http://schemas.openxmlformats.org/officeDocument/2006/relationships/externalLink" Target="externalLinks/externalLink26.xml"/><Relationship Id="rId53" Type="http://schemas.openxmlformats.org/officeDocument/2006/relationships/externalLink" Target="externalLinks/externalLink47.xml"/><Relationship Id="rId74" Type="http://schemas.openxmlformats.org/officeDocument/2006/relationships/externalLink" Target="externalLinks/externalLink68.xml"/><Relationship Id="rId128" Type="http://schemas.openxmlformats.org/officeDocument/2006/relationships/externalLink" Target="externalLinks/externalLink122.xml"/><Relationship Id="rId149" Type="http://schemas.openxmlformats.org/officeDocument/2006/relationships/externalLink" Target="externalLinks/externalLink143.xml"/><Relationship Id="rId5" Type="http://schemas.openxmlformats.org/officeDocument/2006/relationships/worksheet" Target="worksheets/sheet5.xml"/><Relationship Id="rId95" Type="http://schemas.openxmlformats.org/officeDocument/2006/relationships/externalLink" Target="externalLinks/externalLink89.xml"/><Relationship Id="rId160" Type="http://schemas.openxmlformats.org/officeDocument/2006/relationships/theme" Target="theme/theme1.xml"/><Relationship Id="rId22" Type="http://schemas.openxmlformats.org/officeDocument/2006/relationships/externalLink" Target="externalLinks/externalLink16.xml"/><Relationship Id="rId43" Type="http://schemas.openxmlformats.org/officeDocument/2006/relationships/externalLink" Target="externalLinks/externalLink37.xml"/><Relationship Id="rId64" Type="http://schemas.openxmlformats.org/officeDocument/2006/relationships/externalLink" Target="externalLinks/externalLink58.xml"/><Relationship Id="rId118" Type="http://schemas.openxmlformats.org/officeDocument/2006/relationships/externalLink" Target="externalLinks/externalLink112.xml"/><Relationship Id="rId139" Type="http://schemas.openxmlformats.org/officeDocument/2006/relationships/externalLink" Target="externalLinks/externalLink133.xml"/><Relationship Id="rId85" Type="http://schemas.openxmlformats.org/officeDocument/2006/relationships/externalLink" Target="externalLinks/externalLink79.xml"/><Relationship Id="rId150" Type="http://schemas.openxmlformats.org/officeDocument/2006/relationships/externalLink" Target="externalLinks/externalLink144.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59" Type="http://schemas.openxmlformats.org/officeDocument/2006/relationships/externalLink" Target="externalLinks/externalLink53.xml"/><Relationship Id="rId103" Type="http://schemas.openxmlformats.org/officeDocument/2006/relationships/externalLink" Target="externalLinks/externalLink97.xml"/><Relationship Id="rId108" Type="http://schemas.openxmlformats.org/officeDocument/2006/relationships/externalLink" Target="externalLinks/externalLink102.xml"/><Relationship Id="rId124" Type="http://schemas.openxmlformats.org/officeDocument/2006/relationships/externalLink" Target="externalLinks/externalLink118.xml"/><Relationship Id="rId129" Type="http://schemas.openxmlformats.org/officeDocument/2006/relationships/externalLink" Target="externalLinks/externalLink123.xml"/><Relationship Id="rId54" Type="http://schemas.openxmlformats.org/officeDocument/2006/relationships/externalLink" Target="externalLinks/externalLink48.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91" Type="http://schemas.openxmlformats.org/officeDocument/2006/relationships/externalLink" Target="externalLinks/externalLink85.xml"/><Relationship Id="rId96" Type="http://schemas.openxmlformats.org/officeDocument/2006/relationships/externalLink" Target="externalLinks/externalLink90.xml"/><Relationship Id="rId140" Type="http://schemas.openxmlformats.org/officeDocument/2006/relationships/externalLink" Target="externalLinks/externalLink134.xml"/><Relationship Id="rId145" Type="http://schemas.openxmlformats.org/officeDocument/2006/relationships/externalLink" Target="externalLinks/externalLink139.xml"/><Relationship Id="rId16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49" Type="http://schemas.openxmlformats.org/officeDocument/2006/relationships/externalLink" Target="externalLinks/externalLink43.xml"/><Relationship Id="rId114" Type="http://schemas.openxmlformats.org/officeDocument/2006/relationships/externalLink" Target="externalLinks/externalLink108.xml"/><Relationship Id="rId119" Type="http://schemas.openxmlformats.org/officeDocument/2006/relationships/externalLink" Target="externalLinks/externalLink113.xml"/><Relationship Id="rId44" Type="http://schemas.openxmlformats.org/officeDocument/2006/relationships/externalLink" Target="externalLinks/externalLink38.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81" Type="http://schemas.openxmlformats.org/officeDocument/2006/relationships/externalLink" Target="externalLinks/externalLink75.xml"/><Relationship Id="rId86" Type="http://schemas.openxmlformats.org/officeDocument/2006/relationships/externalLink" Target="externalLinks/externalLink80.xml"/><Relationship Id="rId130" Type="http://schemas.openxmlformats.org/officeDocument/2006/relationships/externalLink" Target="externalLinks/externalLink124.xml"/><Relationship Id="rId135" Type="http://schemas.openxmlformats.org/officeDocument/2006/relationships/externalLink" Target="externalLinks/externalLink129.xml"/><Relationship Id="rId151" Type="http://schemas.openxmlformats.org/officeDocument/2006/relationships/externalLink" Target="externalLinks/externalLink145.xml"/><Relationship Id="rId156" Type="http://schemas.openxmlformats.org/officeDocument/2006/relationships/externalLink" Target="externalLinks/externalLink150.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109" Type="http://schemas.openxmlformats.org/officeDocument/2006/relationships/externalLink" Target="externalLinks/externalLink10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97" Type="http://schemas.openxmlformats.org/officeDocument/2006/relationships/externalLink" Target="externalLinks/externalLink91.xml"/><Relationship Id="rId104" Type="http://schemas.openxmlformats.org/officeDocument/2006/relationships/externalLink" Target="externalLinks/externalLink98.xml"/><Relationship Id="rId120" Type="http://schemas.openxmlformats.org/officeDocument/2006/relationships/externalLink" Target="externalLinks/externalLink114.xml"/><Relationship Id="rId125" Type="http://schemas.openxmlformats.org/officeDocument/2006/relationships/externalLink" Target="externalLinks/externalLink119.xml"/><Relationship Id="rId141" Type="http://schemas.openxmlformats.org/officeDocument/2006/relationships/externalLink" Target="externalLinks/externalLink135.xml"/><Relationship Id="rId146" Type="http://schemas.openxmlformats.org/officeDocument/2006/relationships/externalLink" Target="externalLinks/externalLink140.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92" Type="http://schemas.openxmlformats.org/officeDocument/2006/relationships/externalLink" Target="externalLinks/externalLink86.xml"/><Relationship Id="rId16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externalLink" Target="externalLinks/externalLink23.xml"/><Relationship Id="rId24" Type="http://schemas.openxmlformats.org/officeDocument/2006/relationships/externalLink" Target="externalLinks/externalLink18.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66" Type="http://schemas.openxmlformats.org/officeDocument/2006/relationships/externalLink" Target="externalLinks/externalLink60.xml"/><Relationship Id="rId87" Type="http://schemas.openxmlformats.org/officeDocument/2006/relationships/externalLink" Target="externalLinks/externalLink81.xml"/><Relationship Id="rId110" Type="http://schemas.openxmlformats.org/officeDocument/2006/relationships/externalLink" Target="externalLinks/externalLink104.xml"/><Relationship Id="rId115" Type="http://schemas.openxmlformats.org/officeDocument/2006/relationships/externalLink" Target="externalLinks/externalLink109.xml"/><Relationship Id="rId131" Type="http://schemas.openxmlformats.org/officeDocument/2006/relationships/externalLink" Target="externalLinks/externalLink125.xml"/><Relationship Id="rId136" Type="http://schemas.openxmlformats.org/officeDocument/2006/relationships/externalLink" Target="externalLinks/externalLink130.xml"/><Relationship Id="rId157" Type="http://schemas.openxmlformats.org/officeDocument/2006/relationships/externalLink" Target="externalLinks/externalLink151.xml"/><Relationship Id="rId61" Type="http://schemas.openxmlformats.org/officeDocument/2006/relationships/externalLink" Target="externalLinks/externalLink55.xml"/><Relationship Id="rId82" Type="http://schemas.openxmlformats.org/officeDocument/2006/relationships/externalLink" Target="externalLinks/externalLink76.xml"/><Relationship Id="rId152" Type="http://schemas.openxmlformats.org/officeDocument/2006/relationships/externalLink" Target="externalLinks/externalLink146.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56" Type="http://schemas.openxmlformats.org/officeDocument/2006/relationships/externalLink" Target="externalLinks/externalLink50.xml"/><Relationship Id="rId77" Type="http://schemas.openxmlformats.org/officeDocument/2006/relationships/externalLink" Target="externalLinks/externalLink71.xml"/><Relationship Id="rId100" Type="http://schemas.openxmlformats.org/officeDocument/2006/relationships/externalLink" Target="externalLinks/externalLink94.xml"/><Relationship Id="rId105" Type="http://schemas.openxmlformats.org/officeDocument/2006/relationships/externalLink" Target="externalLinks/externalLink99.xml"/><Relationship Id="rId126" Type="http://schemas.openxmlformats.org/officeDocument/2006/relationships/externalLink" Target="externalLinks/externalLink120.xml"/><Relationship Id="rId147" Type="http://schemas.openxmlformats.org/officeDocument/2006/relationships/externalLink" Target="externalLinks/externalLink141.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93" Type="http://schemas.openxmlformats.org/officeDocument/2006/relationships/externalLink" Target="externalLinks/externalLink87.xml"/><Relationship Id="rId98" Type="http://schemas.openxmlformats.org/officeDocument/2006/relationships/externalLink" Target="externalLinks/externalLink92.xml"/><Relationship Id="rId121" Type="http://schemas.openxmlformats.org/officeDocument/2006/relationships/externalLink" Target="externalLinks/externalLink115.xml"/><Relationship Id="rId142" Type="http://schemas.openxmlformats.org/officeDocument/2006/relationships/externalLink" Target="externalLinks/externalLink136.xml"/><Relationship Id="rId163"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19.xml"/><Relationship Id="rId46" Type="http://schemas.openxmlformats.org/officeDocument/2006/relationships/externalLink" Target="externalLinks/externalLink40.xml"/><Relationship Id="rId67" Type="http://schemas.openxmlformats.org/officeDocument/2006/relationships/externalLink" Target="externalLinks/externalLink61.xml"/><Relationship Id="rId116" Type="http://schemas.openxmlformats.org/officeDocument/2006/relationships/externalLink" Target="externalLinks/externalLink110.xml"/><Relationship Id="rId137" Type="http://schemas.openxmlformats.org/officeDocument/2006/relationships/externalLink" Target="externalLinks/externalLink131.xml"/><Relationship Id="rId158" Type="http://schemas.openxmlformats.org/officeDocument/2006/relationships/externalLink" Target="externalLinks/externalLink152.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62" Type="http://schemas.openxmlformats.org/officeDocument/2006/relationships/externalLink" Target="externalLinks/externalLink56.xml"/><Relationship Id="rId83" Type="http://schemas.openxmlformats.org/officeDocument/2006/relationships/externalLink" Target="externalLinks/externalLink77.xml"/><Relationship Id="rId88" Type="http://schemas.openxmlformats.org/officeDocument/2006/relationships/externalLink" Target="externalLinks/externalLink82.xml"/><Relationship Id="rId111" Type="http://schemas.openxmlformats.org/officeDocument/2006/relationships/externalLink" Target="externalLinks/externalLink105.xml"/><Relationship Id="rId132" Type="http://schemas.openxmlformats.org/officeDocument/2006/relationships/externalLink" Target="externalLinks/externalLink126.xml"/><Relationship Id="rId153" Type="http://schemas.openxmlformats.org/officeDocument/2006/relationships/externalLink" Target="externalLinks/externalLink147.xml"/><Relationship Id="rId15" Type="http://schemas.openxmlformats.org/officeDocument/2006/relationships/externalLink" Target="externalLinks/externalLink9.xml"/><Relationship Id="rId36" Type="http://schemas.openxmlformats.org/officeDocument/2006/relationships/externalLink" Target="externalLinks/externalLink30.xml"/><Relationship Id="rId57" Type="http://schemas.openxmlformats.org/officeDocument/2006/relationships/externalLink" Target="externalLinks/externalLink51.xml"/><Relationship Id="rId106" Type="http://schemas.openxmlformats.org/officeDocument/2006/relationships/externalLink" Target="externalLinks/externalLink100.xml"/><Relationship Id="rId127" Type="http://schemas.openxmlformats.org/officeDocument/2006/relationships/externalLink" Target="externalLinks/externalLink12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52" Type="http://schemas.openxmlformats.org/officeDocument/2006/relationships/externalLink" Target="externalLinks/externalLink46.xml"/><Relationship Id="rId73" Type="http://schemas.openxmlformats.org/officeDocument/2006/relationships/externalLink" Target="externalLinks/externalLink67.xml"/><Relationship Id="rId78" Type="http://schemas.openxmlformats.org/officeDocument/2006/relationships/externalLink" Target="externalLinks/externalLink72.xml"/><Relationship Id="rId94" Type="http://schemas.openxmlformats.org/officeDocument/2006/relationships/externalLink" Target="externalLinks/externalLink88.xml"/><Relationship Id="rId99" Type="http://schemas.openxmlformats.org/officeDocument/2006/relationships/externalLink" Target="externalLinks/externalLink93.xml"/><Relationship Id="rId101" Type="http://schemas.openxmlformats.org/officeDocument/2006/relationships/externalLink" Target="externalLinks/externalLink95.xml"/><Relationship Id="rId122" Type="http://schemas.openxmlformats.org/officeDocument/2006/relationships/externalLink" Target="externalLinks/externalLink116.xml"/><Relationship Id="rId143" Type="http://schemas.openxmlformats.org/officeDocument/2006/relationships/externalLink" Target="externalLinks/externalLink137.xml"/><Relationship Id="rId148" Type="http://schemas.openxmlformats.org/officeDocument/2006/relationships/externalLink" Target="externalLinks/externalLink142.xml"/><Relationship Id="rId4" Type="http://schemas.openxmlformats.org/officeDocument/2006/relationships/worksheet" Target="worksheets/sheet4.xml"/><Relationship Id="rId9" Type="http://schemas.openxmlformats.org/officeDocument/2006/relationships/externalLink" Target="externalLinks/externalLink3.xml"/><Relationship Id="rId26" Type="http://schemas.openxmlformats.org/officeDocument/2006/relationships/externalLink" Target="externalLinks/externalLink20.xml"/><Relationship Id="rId47" Type="http://schemas.openxmlformats.org/officeDocument/2006/relationships/externalLink" Target="externalLinks/externalLink41.xml"/><Relationship Id="rId68" Type="http://schemas.openxmlformats.org/officeDocument/2006/relationships/externalLink" Target="externalLinks/externalLink62.xml"/><Relationship Id="rId89" Type="http://schemas.openxmlformats.org/officeDocument/2006/relationships/externalLink" Target="externalLinks/externalLink83.xml"/><Relationship Id="rId112" Type="http://schemas.openxmlformats.org/officeDocument/2006/relationships/externalLink" Target="externalLinks/externalLink106.xml"/><Relationship Id="rId133" Type="http://schemas.openxmlformats.org/officeDocument/2006/relationships/externalLink" Target="externalLinks/externalLink127.xml"/><Relationship Id="rId154" Type="http://schemas.openxmlformats.org/officeDocument/2006/relationships/externalLink" Target="externalLinks/externalLink148.xml"/><Relationship Id="rId16" Type="http://schemas.openxmlformats.org/officeDocument/2006/relationships/externalLink" Target="externalLinks/externalLink10.xml"/><Relationship Id="rId37" Type="http://schemas.openxmlformats.org/officeDocument/2006/relationships/externalLink" Target="externalLinks/externalLink31.xml"/><Relationship Id="rId58" Type="http://schemas.openxmlformats.org/officeDocument/2006/relationships/externalLink" Target="externalLinks/externalLink52.xml"/><Relationship Id="rId79" Type="http://schemas.openxmlformats.org/officeDocument/2006/relationships/externalLink" Target="externalLinks/externalLink73.xml"/><Relationship Id="rId102" Type="http://schemas.openxmlformats.org/officeDocument/2006/relationships/externalLink" Target="externalLinks/externalLink96.xml"/><Relationship Id="rId123" Type="http://schemas.openxmlformats.org/officeDocument/2006/relationships/externalLink" Target="externalLinks/externalLink117.xml"/><Relationship Id="rId144" Type="http://schemas.openxmlformats.org/officeDocument/2006/relationships/externalLink" Target="externalLinks/externalLink138.xml"/><Relationship Id="rId90" Type="http://schemas.openxmlformats.org/officeDocument/2006/relationships/externalLink" Target="externalLinks/externalLink84.xml"/><Relationship Id="rId27" Type="http://schemas.openxmlformats.org/officeDocument/2006/relationships/externalLink" Target="externalLinks/externalLink21.xml"/><Relationship Id="rId48" Type="http://schemas.openxmlformats.org/officeDocument/2006/relationships/externalLink" Target="externalLinks/externalLink42.xml"/><Relationship Id="rId69" Type="http://schemas.openxmlformats.org/officeDocument/2006/relationships/externalLink" Target="externalLinks/externalLink63.xml"/><Relationship Id="rId113" Type="http://schemas.openxmlformats.org/officeDocument/2006/relationships/externalLink" Target="externalLinks/externalLink107.xml"/><Relationship Id="rId134" Type="http://schemas.openxmlformats.org/officeDocument/2006/relationships/externalLink" Target="externalLinks/externalLink128.xml"/><Relationship Id="rId80" Type="http://schemas.openxmlformats.org/officeDocument/2006/relationships/externalLink" Target="externalLinks/externalLink74.xml"/><Relationship Id="rId155" Type="http://schemas.openxmlformats.org/officeDocument/2006/relationships/externalLink" Target="externalLinks/externalLink1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167369</xdr:rowOff>
    </xdr:from>
    <xdr:to>
      <xdr:col>1</xdr:col>
      <xdr:colOff>161925</xdr:colOff>
      <xdr:row>2</xdr:row>
      <xdr:rowOff>247650</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8575" y="167369"/>
          <a:ext cx="742950" cy="6136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361949</xdr:colOff>
      <xdr:row>0</xdr:row>
      <xdr:rowOff>43545</xdr:rowOff>
    </xdr:from>
    <xdr:to>
      <xdr:col>2</xdr:col>
      <xdr:colOff>57150</xdr:colOff>
      <xdr:row>3</xdr:row>
      <xdr:rowOff>75947</xdr:rowOff>
    </xdr:to>
    <xdr:pic>
      <xdr:nvPicPr>
        <xdr:cNvPr id="2" name="Picture 1" descr="Image result for jal jeevan mission logo">
          <a:extLst>
            <a:ext uri="{FF2B5EF4-FFF2-40B4-BE49-F238E27FC236}">
              <a16:creationId xmlns="" xmlns:a16="http://schemas.microsoft.com/office/drawing/2014/main" id="{8304DC38-6F68-46C1-AE9A-34EF31AFE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49" y="43545"/>
          <a:ext cx="914401" cy="832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438150</xdr:colOff>
      <xdr:row>0</xdr:row>
      <xdr:rowOff>68037</xdr:rowOff>
    </xdr:from>
    <xdr:to>
      <xdr:col>17</xdr:col>
      <xdr:colOff>33135</xdr:colOff>
      <xdr:row>2</xdr:row>
      <xdr:rowOff>95251</xdr:rowOff>
    </xdr:to>
    <xdr:pic>
      <xdr:nvPicPr>
        <xdr:cNvPr id="3" name="Picture 2" descr="492px-Power-Mech-Projects-Limited_copy.png">
          <a:extLst>
            <a:ext uri="{FF2B5EF4-FFF2-40B4-BE49-F238E27FC236}">
              <a16:creationId xmlns="" xmlns:a16="http://schemas.microsoft.com/office/drawing/2014/main" id="{3E14E293-E075-443F-BB52-04695B0396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82150" y="68037"/>
          <a:ext cx="814185" cy="560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abSelected="1" topLeftCell="A10" workbookViewId="0">
      <selection activeCell="A23" sqref="A23:R23"/>
    </sheetView>
  </sheetViews>
  <sheetFormatPr defaultRowHeight="15"/>
  <cols>
    <col min="1" max="16384" width="9.140625" style="2"/>
  </cols>
  <sheetData>
    <row r="1" spans="1:18" ht="21">
      <c r="A1" s="86" t="s">
        <v>502</v>
      </c>
      <c r="B1" s="86"/>
      <c r="C1" s="86"/>
      <c r="D1" s="86"/>
      <c r="E1" s="86"/>
      <c r="F1" s="86"/>
      <c r="G1" s="86"/>
      <c r="H1" s="86"/>
      <c r="I1" s="86"/>
      <c r="J1" s="86"/>
      <c r="K1" s="86"/>
      <c r="L1" s="86"/>
      <c r="M1" s="86"/>
      <c r="N1" s="86"/>
      <c r="O1" s="86"/>
      <c r="P1" s="86"/>
      <c r="Q1" s="86"/>
      <c r="R1" s="86"/>
    </row>
    <row r="2" spans="1:18" ht="21">
      <c r="A2" s="86" t="s">
        <v>503</v>
      </c>
      <c r="B2" s="86"/>
      <c r="C2" s="86"/>
      <c r="D2" s="86"/>
      <c r="E2" s="86"/>
      <c r="F2" s="86"/>
      <c r="G2" s="86"/>
      <c r="H2" s="86"/>
      <c r="I2" s="86"/>
      <c r="J2" s="86"/>
      <c r="K2" s="86"/>
      <c r="L2" s="86"/>
      <c r="M2" s="86"/>
      <c r="N2" s="86"/>
      <c r="O2" s="86"/>
      <c r="P2" s="86"/>
      <c r="Q2" s="86"/>
      <c r="R2" s="86"/>
    </row>
    <row r="3" spans="1:18" ht="21">
      <c r="A3" s="86" t="s">
        <v>504</v>
      </c>
      <c r="B3" s="86"/>
      <c r="C3" s="86"/>
      <c r="D3" s="86"/>
      <c r="E3" s="86"/>
      <c r="F3" s="86"/>
      <c r="G3" s="86"/>
      <c r="H3" s="86"/>
      <c r="I3" s="86"/>
      <c r="J3" s="86"/>
      <c r="K3" s="86"/>
      <c r="L3" s="86"/>
      <c r="M3" s="86"/>
      <c r="N3" s="86"/>
      <c r="O3" s="86"/>
      <c r="P3" s="86"/>
      <c r="Q3" s="86"/>
      <c r="R3" s="86"/>
    </row>
    <row r="4" spans="1:18" ht="18.75">
      <c r="A4" s="87" t="s">
        <v>505</v>
      </c>
      <c r="B4" s="87"/>
      <c r="C4" s="87"/>
      <c r="D4" s="87"/>
      <c r="E4" s="87"/>
      <c r="F4" s="87"/>
      <c r="G4" s="87"/>
      <c r="H4" s="87"/>
      <c r="I4" s="87"/>
      <c r="J4" s="87"/>
      <c r="K4" s="87"/>
      <c r="L4" s="87"/>
      <c r="M4" s="87"/>
      <c r="N4" s="87"/>
      <c r="O4" s="87"/>
      <c r="P4" s="87"/>
      <c r="Q4" s="87"/>
      <c r="R4" s="87"/>
    </row>
    <row r="5" spans="1:18" ht="21">
      <c r="A5" s="88" t="s">
        <v>506</v>
      </c>
      <c r="B5" s="88"/>
      <c r="C5" s="88"/>
      <c r="D5" s="88"/>
      <c r="E5" s="88"/>
      <c r="F5" s="88"/>
      <c r="G5" s="88"/>
      <c r="H5" s="88"/>
      <c r="I5" s="88"/>
      <c r="J5" s="88"/>
      <c r="K5" s="88"/>
      <c r="L5" s="88"/>
      <c r="M5" s="88"/>
      <c r="N5" s="88"/>
      <c r="O5" s="88"/>
      <c r="P5" s="89"/>
      <c r="Q5" s="89"/>
      <c r="R5" s="89"/>
    </row>
    <row r="6" spans="1:18" ht="21">
      <c r="A6" s="90" t="s">
        <v>507</v>
      </c>
      <c r="B6" s="90"/>
      <c r="C6" s="91" t="s">
        <v>557</v>
      </c>
      <c r="D6" s="91"/>
      <c r="E6" s="91"/>
      <c r="F6" s="91"/>
      <c r="G6" s="92"/>
      <c r="H6" s="92"/>
      <c r="I6" s="92"/>
      <c r="J6" s="92"/>
      <c r="K6" s="92"/>
      <c r="L6" s="92"/>
      <c r="M6" s="92"/>
      <c r="N6" s="92"/>
      <c r="O6" s="92"/>
      <c r="P6" s="92"/>
      <c r="Q6" s="92"/>
      <c r="R6" s="92"/>
    </row>
    <row r="7" spans="1:18" ht="21">
      <c r="A7" s="90" t="s">
        <v>509</v>
      </c>
      <c r="B7" s="90"/>
      <c r="C7" s="91" t="s">
        <v>558</v>
      </c>
      <c r="D7" s="91"/>
      <c r="E7" s="91"/>
      <c r="F7" s="91"/>
      <c r="G7" s="92"/>
      <c r="H7" s="92"/>
      <c r="I7" s="92"/>
      <c r="J7" s="92"/>
      <c r="K7" s="92"/>
      <c r="L7" s="92"/>
      <c r="M7" s="92"/>
      <c r="N7" s="92"/>
      <c r="O7" s="92"/>
      <c r="P7" s="92"/>
      <c r="Q7" s="92"/>
      <c r="R7" s="92"/>
    </row>
    <row r="8" spans="1:18" ht="21">
      <c r="A8" s="90" t="s">
        <v>511</v>
      </c>
      <c r="B8" s="90"/>
      <c r="C8" s="91" t="s">
        <v>512</v>
      </c>
      <c r="D8" s="91"/>
      <c r="E8" s="91"/>
      <c r="F8" s="91"/>
      <c r="G8" s="92"/>
      <c r="H8" s="92"/>
      <c r="I8" s="92"/>
      <c r="J8" s="92"/>
      <c r="K8" s="92"/>
      <c r="L8" s="92"/>
      <c r="M8" s="92"/>
      <c r="N8" s="92"/>
      <c r="O8" s="92"/>
      <c r="P8" s="92"/>
      <c r="Q8" s="92"/>
      <c r="R8" s="92"/>
    </row>
    <row r="9" spans="1:18" ht="21">
      <c r="A9" s="90" t="s">
        <v>513</v>
      </c>
      <c r="B9" s="90"/>
      <c r="C9" s="91" t="s">
        <v>559</v>
      </c>
      <c r="D9" s="91"/>
      <c r="E9" s="91"/>
      <c r="F9" s="91"/>
      <c r="G9" s="92"/>
      <c r="H9" s="92"/>
      <c r="I9" s="92"/>
      <c r="J9" s="92"/>
      <c r="K9" s="92"/>
      <c r="L9" s="92"/>
      <c r="M9" s="92"/>
      <c r="N9" s="92"/>
      <c r="O9" s="92"/>
      <c r="P9" s="92"/>
      <c r="Q9" s="92"/>
      <c r="R9" s="92"/>
    </row>
    <row r="10" spans="1:18" ht="21">
      <c r="A10" s="90" t="s">
        <v>515</v>
      </c>
      <c r="B10" s="90"/>
      <c r="C10" s="91" t="s">
        <v>512</v>
      </c>
      <c r="D10" s="91"/>
      <c r="E10" s="91"/>
      <c r="F10" s="91"/>
      <c r="G10" s="92"/>
      <c r="H10" s="92"/>
      <c r="I10" s="92"/>
      <c r="J10" s="92"/>
      <c r="K10" s="92"/>
      <c r="L10" s="92"/>
      <c r="M10" s="92"/>
      <c r="N10" s="92"/>
      <c r="O10" s="92"/>
      <c r="P10" s="92"/>
      <c r="Q10" s="92"/>
      <c r="R10" s="92"/>
    </row>
    <row r="11" spans="1:18" ht="78.75">
      <c r="A11" s="93" t="s">
        <v>516</v>
      </c>
      <c r="B11" s="93" t="s">
        <v>517</v>
      </c>
      <c r="C11" s="93" t="s">
        <v>3</v>
      </c>
      <c r="D11" s="93" t="s">
        <v>518</v>
      </c>
      <c r="E11" s="93" t="s">
        <v>560</v>
      </c>
      <c r="F11" s="93" t="s">
        <v>519</v>
      </c>
      <c r="G11" s="93" t="s">
        <v>561</v>
      </c>
      <c r="H11" s="93" t="s">
        <v>521</v>
      </c>
      <c r="I11" s="93" t="s">
        <v>522</v>
      </c>
      <c r="J11" s="93" t="s">
        <v>523</v>
      </c>
      <c r="K11" s="93" t="s">
        <v>524</v>
      </c>
      <c r="L11" s="93" t="s">
        <v>525</v>
      </c>
      <c r="M11" s="93" t="s">
        <v>526</v>
      </c>
      <c r="N11" s="93" t="s">
        <v>527</v>
      </c>
      <c r="O11" s="93" t="s">
        <v>528</v>
      </c>
      <c r="P11" s="93" t="s">
        <v>529</v>
      </c>
      <c r="Q11" s="93" t="s">
        <v>530</v>
      </c>
      <c r="R11" s="94" t="s">
        <v>531</v>
      </c>
    </row>
    <row r="12" spans="1:18">
      <c r="A12" s="10">
        <v>1</v>
      </c>
      <c r="B12" s="10" t="s">
        <v>562</v>
      </c>
      <c r="C12" s="10" t="s">
        <v>563</v>
      </c>
      <c r="D12" s="10">
        <v>250</v>
      </c>
      <c r="E12" s="10"/>
      <c r="F12" s="10">
        <v>368</v>
      </c>
      <c r="G12" s="18">
        <v>0.55000000000000004</v>
      </c>
      <c r="H12" s="18">
        <v>1.25</v>
      </c>
      <c r="I12" s="18"/>
      <c r="J12" s="18"/>
      <c r="K12" s="18"/>
      <c r="L12" s="18"/>
      <c r="M12" s="18"/>
      <c r="N12" s="18"/>
      <c r="O12" s="18"/>
      <c r="P12" s="18"/>
      <c r="Q12" s="18"/>
      <c r="R12" s="18"/>
    </row>
    <row r="13" spans="1:18">
      <c r="A13" s="10">
        <f>1+A12</f>
        <v>2</v>
      </c>
      <c r="B13" s="10" t="s">
        <v>563</v>
      </c>
      <c r="C13" s="10" t="s">
        <v>223</v>
      </c>
      <c r="D13" s="10">
        <v>200</v>
      </c>
      <c r="E13" s="10"/>
      <c r="F13" s="10">
        <f>640-368</f>
        <v>272</v>
      </c>
      <c r="G13" s="18">
        <v>0.5</v>
      </c>
      <c r="H13" s="18">
        <v>1.2</v>
      </c>
      <c r="I13" s="18"/>
      <c r="J13" s="18"/>
      <c r="K13" s="18"/>
      <c r="L13" s="18"/>
      <c r="M13" s="18"/>
      <c r="N13" s="18"/>
      <c r="O13" s="18"/>
      <c r="P13" s="18"/>
      <c r="Q13" s="18"/>
      <c r="R13" s="18"/>
    </row>
    <row r="14" spans="1:18">
      <c r="A14" s="10">
        <f t="shared" ref="A14:A21" si="0">1+A13</f>
        <v>3</v>
      </c>
      <c r="B14" s="10" t="s">
        <v>563</v>
      </c>
      <c r="C14" s="10" t="s">
        <v>88</v>
      </c>
      <c r="D14" s="10">
        <v>200</v>
      </c>
      <c r="E14" s="10"/>
      <c r="F14" s="10">
        <v>26</v>
      </c>
      <c r="G14" s="18">
        <v>0.5</v>
      </c>
      <c r="H14" s="18">
        <v>1.2</v>
      </c>
      <c r="I14" s="18"/>
      <c r="J14" s="18" t="s">
        <v>15</v>
      </c>
      <c r="K14" s="18">
        <v>0.5</v>
      </c>
      <c r="L14" s="18">
        <v>26</v>
      </c>
      <c r="M14" s="18">
        <f>+L14*K14</f>
        <v>13</v>
      </c>
      <c r="N14" s="18">
        <v>0.5</v>
      </c>
      <c r="O14" s="18">
        <v>26</v>
      </c>
      <c r="P14" s="18">
        <f>+O14*N14</f>
        <v>13</v>
      </c>
      <c r="Q14" s="18" t="s">
        <v>564</v>
      </c>
      <c r="R14" s="18"/>
    </row>
    <row r="15" spans="1:18">
      <c r="A15" s="10">
        <f t="shared" si="0"/>
        <v>4</v>
      </c>
      <c r="B15" s="10" t="s">
        <v>88</v>
      </c>
      <c r="C15" s="10" t="s">
        <v>137</v>
      </c>
      <c r="D15" s="10">
        <v>200</v>
      </c>
      <c r="E15" s="10"/>
      <c r="F15" s="10">
        <v>106</v>
      </c>
      <c r="G15" s="18">
        <v>0.5</v>
      </c>
      <c r="H15" s="18">
        <v>1.2</v>
      </c>
      <c r="I15" s="18"/>
      <c r="J15" s="18"/>
      <c r="K15" s="18"/>
      <c r="L15" s="18"/>
      <c r="M15" s="18"/>
      <c r="N15" s="18"/>
      <c r="O15" s="18"/>
      <c r="P15" s="18"/>
      <c r="Q15" s="18"/>
      <c r="R15" s="18"/>
    </row>
    <row r="16" spans="1:18">
      <c r="A16" s="10">
        <f t="shared" si="0"/>
        <v>5</v>
      </c>
      <c r="B16" s="10" t="s">
        <v>230</v>
      </c>
      <c r="C16" s="10" t="s">
        <v>565</v>
      </c>
      <c r="D16" s="10">
        <v>63</v>
      </c>
      <c r="E16" s="10"/>
      <c r="F16" s="10">
        <v>219</v>
      </c>
      <c r="G16" s="18">
        <v>0.36</v>
      </c>
      <c r="H16" s="18">
        <v>1.06</v>
      </c>
      <c r="I16" s="18"/>
      <c r="J16" s="18"/>
      <c r="K16" s="18"/>
      <c r="L16" s="18"/>
      <c r="M16" s="18"/>
      <c r="N16" s="18"/>
      <c r="O16" s="18"/>
      <c r="P16" s="18"/>
      <c r="Q16" s="18"/>
      <c r="R16" s="18"/>
    </row>
    <row r="17" spans="1:21">
      <c r="A17" s="10">
        <f t="shared" si="0"/>
        <v>6</v>
      </c>
      <c r="B17" s="10" t="s">
        <v>242</v>
      </c>
      <c r="C17" s="10" t="s">
        <v>496</v>
      </c>
      <c r="D17" s="10">
        <v>63</v>
      </c>
      <c r="E17" s="10"/>
      <c r="F17" s="10">
        <v>525</v>
      </c>
      <c r="G17" s="18">
        <v>0.36</v>
      </c>
      <c r="H17" s="18">
        <v>1.06</v>
      </c>
      <c r="I17" s="18"/>
      <c r="J17" s="18"/>
      <c r="K17" s="18"/>
      <c r="L17" s="18"/>
      <c r="M17" s="18"/>
      <c r="N17" s="18"/>
      <c r="O17" s="18"/>
      <c r="P17" s="18"/>
      <c r="Q17" s="18"/>
      <c r="R17" s="18"/>
    </row>
    <row r="18" spans="1:21">
      <c r="A18" s="10">
        <f t="shared" si="0"/>
        <v>7</v>
      </c>
      <c r="B18" s="10" t="s">
        <v>63</v>
      </c>
      <c r="C18" s="10" t="s">
        <v>55</v>
      </c>
      <c r="D18" s="10">
        <v>63</v>
      </c>
      <c r="E18" s="10"/>
      <c r="F18" s="10">
        <v>325.39999999999998</v>
      </c>
      <c r="G18" s="18">
        <v>0.36</v>
      </c>
      <c r="H18" s="18">
        <v>1.06</v>
      </c>
      <c r="I18" s="18"/>
      <c r="J18" s="18"/>
      <c r="K18" s="18"/>
      <c r="L18" s="18"/>
      <c r="M18" s="18"/>
      <c r="N18" s="18"/>
      <c r="O18" s="18"/>
      <c r="P18" s="18"/>
      <c r="Q18" s="18"/>
      <c r="R18" s="18"/>
    </row>
    <row r="19" spans="1:21">
      <c r="A19" s="10">
        <f t="shared" si="0"/>
        <v>8</v>
      </c>
      <c r="B19" s="10" t="s">
        <v>566</v>
      </c>
      <c r="C19" s="10" t="s">
        <v>567</v>
      </c>
      <c r="D19" s="10">
        <v>63</v>
      </c>
      <c r="E19" s="10"/>
      <c r="F19" s="10">
        <v>300</v>
      </c>
      <c r="G19" s="18">
        <v>0.36</v>
      </c>
      <c r="H19" s="18">
        <v>1.06</v>
      </c>
      <c r="I19" s="18"/>
      <c r="J19" s="18"/>
      <c r="K19" s="18"/>
      <c r="L19" s="18"/>
      <c r="M19" s="18"/>
      <c r="N19" s="18"/>
      <c r="O19" s="18"/>
      <c r="P19" s="18"/>
      <c r="Q19" s="18"/>
      <c r="R19" s="18"/>
      <c r="U19" s="2">
        <f>22255+156</f>
        <v>22411</v>
      </c>
    </row>
    <row r="20" spans="1:21">
      <c r="A20" s="10">
        <f t="shared" si="0"/>
        <v>9</v>
      </c>
      <c r="B20" s="10" t="s">
        <v>568</v>
      </c>
      <c r="C20" s="10" t="s">
        <v>569</v>
      </c>
      <c r="D20" s="10">
        <v>63</v>
      </c>
      <c r="E20" s="10"/>
      <c r="F20" s="10">
        <v>156.19999999999999</v>
      </c>
      <c r="G20" s="18">
        <v>0.36</v>
      </c>
      <c r="H20" s="18">
        <v>1.06</v>
      </c>
      <c r="I20" s="18"/>
      <c r="J20" s="18"/>
      <c r="K20" s="18"/>
      <c r="L20" s="18"/>
      <c r="M20" s="18"/>
      <c r="N20" s="18"/>
      <c r="O20" s="18"/>
      <c r="P20" s="18"/>
      <c r="Q20" s="18"/>
      <c r="R20" s="18"/>
      <c r="T20" s="2">
        <v>22447.5</v>
      </c>
    </row>
    <row r="21" spans="1:21">
      <c r="A21" s="10">
        <f t="shared" si="0"/>
        <v>10</v>
      </c>
      <c r="B21" s="10" t="s">
        <v>570</v>
      </c>
      <c r="C21" s="10" t="s">
        <v>571</v>
      </c>
      <c r="D21" s="10">
        <v>63</v>
      </c>
      <c r="E21" s="10"/>
      <c r="F21" s="10">
        <v>205.3</v>
      </c>
      <c r="G21" s="18">
        <v>0.36</v>
      </c>
      <c r="H21" s="18">
        <v>1.06</v>
      </c>
      <c r="I21" s="18"/>
      <c r="J21" s="18"/>
      <c r="K21" s="18"/>
      <c r="L21" s="18"/>
      <c r="M21" s="18"/>
      <c r="N21" s="18"/>
      <c r="O21" s="18"/>
      <c r="P21" s="18"/>
      <c r="Q21" s="18"/>
      <c r="R21" s="18"/>
      <c r="T21" s="2">
        <v>11740.3</v>
      </c>
      <c r="U21" s="2">
        <f>36389+156.2</f>
        <v>36545.199999999997</v>
      </c>
    </row>
    <row r="22" spans="1:21">
      <c r="A22" s="18"/>
      <c r="B22" s="18"/>
      <c r="C22" s="18"/>
      <c r="D22" s="18"/>
      <c r="E22" s="18"/>
      <c r="F22" s="18">
        <f>SUM(F12:F21)</f>
        <v>2502.9</v>
      </c>
      <c r="G22" s="18"/>
      <c r="H22" s="18"/>
      <c r="I22" s="18"/>
      <c r="J22" s="18"/>
      <c r="K22" s="18"/>
      <c r="L22" s="18"/>
      <c r="M22" s="18"/>
      <c r="N22" s="18"/>
      <c r="O22" s="18"/>
      <c r="P22" s="18"/>
      <c r="Q22" s="18"/>
      <c r="R22" s="18"/>
      <c r="T22" s="2">
        <v>2502.9</v>
      </c>
    </row>
    <row r="23" spans="1:21" ht="110.25" customHeight="1">
      <c r="A23" s="73" t="s">
        <v>534</v>
      </c>
      <c r="B23" s="74"/>
      <c r="C23" s="74"/>
      <c r="D23" s="74"/>
      <c r="E23" s="74"/>
      <c r="F23" s="74"/>
      <c r="G23" s="95"/>
      <c r="H23" s="96" t="s">
        <v>535</v>
      </c>
      <c r="I23" s="96"/>
      <c r="J23" s="96"/>
      <c r="K23" s="96"/>
      <c r="L23" s="96"/>
      <c r="M23" s="73" t="s">
        <v>536</v>
      </c>
      <c r="N23" s="74"/>
      <c r="O23" s="74"/>
      <c r="P23" s="74"/>
      <c r="Q23" s="74"/>
      <c r="R23" s="95"/>
      <c r="T23" s="2">
        <f>SUM(T20:T22)</f>
        <v>36690.700000000004</v>
      </c>
    </row>
  </sheetData>
  <mergeCells count="18">
    <mergeCell ref="A10:B10"/>
    <mergeCell ref="C10:F10"/>
    <mergeCell ref="A23:G23"/>
    <mergeCell ref="H23:L23"/>
    <mergeCell ref="M23:R23"/>
    <mergeCell ref="A7:B7"/>
    <mergeCell ref="C7:F7"/>
    <mergeCell ref="A8:B8"/>
    <mergeCell ref="C8:F8"/>
    <mergeCell ref="A9:B9"/>
    <mergeCell ref="C9:F9"/>
    <mergeCell ref="A1:R1"/>
    <mergeCell ref="A2:R2"/>
    <mergeCell ref="A3:R3"/>
    <mergeCell ref="A4:R4"/>
    <mergeCell ref="A5:O5"/>
    <mergeCell ref="A6:B6"/>
    <mergeCell ref="C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78"/>
  <sheetViews>
    <sheetView workbookViewId="0">
      <selection activeCell="G7" sqref="G7:G223"/>
    </sheetView>
  </sheetViews>
  <sheetFormatPr defaultColWidth="9" defaultRowHeight="15"/>
  <cols>
    <col min="1" max="1" width="15" style="2" customWidth="1"/>
    <col min="2" max="2" width="13.7109375" style="2" customWidth="1"/>
    <col min="3" max="3" width="12.140625" style="2" customWidth="1"/>
    <col min="4" max="4" width="16" style="2" customWidth="1"/>
    <col min="5" max="5" width="15.5703125" style="2" customWidth="1"/>
    <col min="6" max="6" width="20.28515625" style="2" customWidth="1"/>
    <col min="7" max="7" width="19.5703125" style="2" customWidth="1"/>
    <col min="8" max="8" width="16.42578125" style="2" customWidth="1"/>
    <col min="9" max="9" width="13.140625" style="2" customWidth="1"/>
    <col min="10" max="10" width="14.7109375" style="2" customWidth="1"/>
    <col min="11" max="11" width="13.7109375" style="2" customWidth="1"/>
    <col min="12" max="12" width="9" style="2"/>
    <col min="13" max="13" width="0" style="2" hidden="1" customWidth="1"/>
    <col min="14" max="14" width="13.7109375" style="2" hidden="1" customWidth="1"/>
    <col min="15" max="15" width="12.140625" style="2" hidden="1" customWidth="1"/>
    <col min="16" max="16" width="17.140625" style="2" hidden="1" customWidth="1"/>
    <col min="17" max="17" width="16.5703125" style="2" hidden="1" customWidth="1"/>
    <col min="18" max="18" width="20.28515625" style="2" hidden="1" customWidth="1"/>
    <col min="19" max="19" width="19.5703125" style="2" hidden="1" customWidth="1"/>
    <col min="20" max="20" width="15.7109375" style="2" hidden="1" customWidth="1"/>
    <col min="21" max="21" width="16.140625" style="2" hidden="1" customWidth="1"/>
    <col min="22" max="23" width="0" style="2" hidden="1" customWidth="1"/>
    <col min="24" max="16384" width="9" style="2"/>
  </cols>
  <sheetData>
    <row r="2" spans="1:23" ht="18.75">
      <c r="A2" s="1" t="s">
        <v>0</v>
      </c>
      <c r="B2" s="1"/>
      <c r="C2" s="1"/>
      <c r="D2" s="1"/>
      <c r="E2" s="1"/>
      <c r="F2" s="1"/>
      <c r="G2" s="1"/>
      <c r="H2" s="1"/>
      <c r="I2" s="1"/>
      <c r="J2" s="1"/>
      <c r="K2" s="1"/>
      <c r="M2" s="1" t="s">
        <v>0</v>
      </c>
      <c r="N2" s="1"/>
      <c r="O2" s="1"/>
      <c r="P2" s="1"/>
      <c r="Q2" s="1"/>
      <c r="R2" s="1"/>
      <c r="S2" s="1"/>
      <c r="T2" s="1"/>
      <c r="U2" s="1"/>
      <c r="V2" s="1"/>
      <c r="W2" s="1"/>
    </row>
    <row r="3" spans="1:23" ht="37.5">
      <c r="A3" s="3" t="s">
        <v>1</v>
      </c>
      <c r="B3" s="3" t="s">
        <v>2</v>
      </c>
      <c r="C3" s="3" t="s">
        <v>3</v>
      </c>
      <c r="D3" s="3" t="s">
        <v>4</v>
      </c>
      <c r="E3" s="4" t="s">
        <v>5</v>
      </c>
      <c r="F3" s="3" t="s">
        <v>6</v>
      </c>
      <c r="G3" s="5" t="s">
        <v>7</v>
      </c>
      <c r="H3" s="6" t="s">
        <v>8</v>
      </c>
      <c r="I3" s="6" t="s">
        <v>9</v>
      </c>
      <c r="J3" s="7" t="s">
        <v>10</v>
      </c>
      <c r="K3" s="7"/>
      <c r="M3" s="3" t="s">
        <v>1</v>
      </c>
      <c r="N3" s="3" t="s">
        <v>2</v>
      </c>
      <c r="O3" s="3" t="s">
        <v>3</v>
      </c>
      <c r="P3" s="3" t="s">
        <v>4</v>
      </c>
      <c r="Q3" s="4" t="s">
        <v>5</v>
      </c>
      <c r="R3" s="3" t="s">
        <v>6</v>
      </c>
      <c r="S3" s="5" t="s">
        <v>7</v>
      </c>
      <c r="T3" s="6" t="s">
        <v>8</v>
      </c>
      <c r="U3" s="6" t="s">
        <v>9</v>
      </c>
      <c r="V3" s="8" t="s">
        <v>10</v>
      </c>
      <c r="W3" s="9"/>
    </row>
    <row r="4" spans="1:23" ht="15" customHeight="1">
      <c r="A4" s="10">
        <v>1</v>
      </c>
      <c r="B4" s="10" t="s">
        <v>11</v>
      </c>
      <c r="C4" s="10" t="s">
        <v>12</v>
      </c>
      <c r="D4" s="10"/>
      <c r="E4" s="10"/>
      <c r="F4" s="10">
        <v>63</v>
      </c>
      <c r="G4" s="10">
        <v>27</v>
      </c>
      <c r="H4" s="10">
        <f>+G4</f>
        <v>27</v>
      </c>
      <c r="I4" s="10">
        <v>1.06</v>
      </c>
      <c r="J4" s="11"/>
      <c r="K4" s="12"/>
      <c r="M4" s="13">
        <v>1</v>
      </c>
      <c r="N4" s="13" t="s">
        <v>13</v>
      </c>
      <c r="O4" s="13" t="s">
        <v>14</v>
      </c>
      <c r="P4" s="13" t="s">
        <v>15</v>
      </c>
      <c r="Q4" s="13">
        <v>0.36</v>
      </c>
      <c r="R4" s="13">
        <v>63</v>
      </c>
      <c r="S4" s="13">
        <v>100.7</v>
      </c>
      <c r="T4" s="14">
        <f>+S4</f>
        <v>100.7</v>
      </c>
      <c r="U4" s="10">
        <v>1.06</v>
      </c>
      <c r="V4" s="15"/>
      <c r="W4" s="16"/>
    </row>
    <row r="5" spans="1:23" ht="15" customHeight="1">
      <c r="A5" s="10">
        <f>1+A4</f>
        <v>2</v>
      </c>
      <c r="B5" s="10" t="s">
        <v>16</v>
      </c>
      <c r="C5" s="10" t="s">
        <v>17</v>
      </c>
      <c r="D5" s="10"/>
      <c r="E5" s="10"/>
      <c r="F5" s="10">
        <v>63</v>
      </c>
      <c r="G5" s="10">
        <v>86.1</v>
      </c>
      <c r="H5" s="10">
        <f>+H4+G5</f>
        <v>113.1</v>
      </c>
      <c r="I5" s="10">
        <v>1.06</v>
      </c>
      <c r="J5" s="11"/>
      <c r="K5" s="12"/>
      <c r="M5" s="13">
        <f t="shared" ref="M5:M30" si="0">1+M4</f>
        <v>2</v>
      </c>
      <c r="N5" s="13" t="s">
        <v>18</v>
      </c>
      <c r="O5" s="13" t="s">
        <v>19</v>
      </c>
      <c r="P5" s="13" t="s">
        <v>20</v>
      </c>
      <c r="Q5" s="13">
        <v>0.46</v>
      </c>
      <c r="R5" s="13">
        <v>63</v>
      </c>
      <c r="S5" s="13">
        <v>125.8</v>
      </c>
      <c r="T5" s="13">
        <f t="shared" ref="T5:T68" si="1">+T4+S5</f>
        <v>226.5</v>
      </c>
      <c r="U5" s="10">
        <v>1.06</v>
      </c>
      <c r="V5" s="15"/>
      <c r="W5" s="16"/>
    </row>
    <row r="6" spans="1:23" ht="15" customHeight="1">
      <c r="A6" s="10">
        <f t="shared" ref="A6:A69" si="2">1+A5</f>
        <v>3</v>
      </c>
      <c r="B6" s="10" t="s">
        <v>21</v>
      </c>
      <c r="C6" s="10" t="s">
        <v>22</v>
      </c>
      <c r="D6" s="10"/>
      <c r="E6" s="10"/>
      <c r="F6" s="10">
        <v>63</v>
      </c>
      <c r="G6" s="10">
        <v>48.1</v>
      </c>
      <c r="H6" s="10">
        <f t="shared" ref="H6:H69" si="3">+H5+G6</f>
        <v>161.19999999999999</v>
      </c>
      <c r="I6" s="10">
        <v>1.06</v>
      </c>
      <c r="J6" s="11"/>
      <c r="K6" s="12"/>
      <c r="M6" s="13">
        <f t="shared" si="0"/>
        <v>3</v>
      </c>
      <c r="N6" s="13" t="s">
        <v>19</v>
      </c>
      <c r="O6" s="13" t="s">
        <v>23</v>
      </c>
      <c r="P6" s="13" t="s">
        <v>20</v>
      </c>
      <c r="Q6" s="13">
        <v>0.46</v>
      </c>
      <c r="R6" s="13">
        <v>63</v>
      </c>
      <c r="S6" s="13">
        <v>25.2</v>
      </c>
      <c r="T6" s="13">
        <f t="shared" si="1"/>
        <v>251.7</v>
      </c>
      <c r="U6" s="10">
        <v>1.06</v>
      </c>
      <c r="V6" s="15"/>
      <c r="W6" s="16"/>
    </row>
    <row r="7" spans="1:23" ht="15" customHeight="1">
      <c r="A7" s="10">
        <f t="shared" si="2"/>
        <v>4</v>
      </c>
      <c r="B7" s="10" t="s">
        <v>21</v>
      </c>
      <c r="C7" s="10" t="s">
        <v>22</v>
      </c>
      <c r="D7" s="10" t="s">
        <v>24</v>
      </c>
      <c r="E7" s="10">
        <v>0.36</v>
      </c>
      <c r="F7" s="10">
        <v>63</v>
      </c>
      <c r="G7" s="10">
        <v>33.6</v>
      </c>
      <c r="H7" s="10">
        <f t="shared" si="3"/>
        <v>194.79999999999998</v>
      </c>
      <c r="I7" s="10">
        <v>1.06</v>
      </c>
      <c r="J7" s="11"/>
      <c r="K7" s="12"/>
      <c r="M7" s="13">
        <f t="shared" si="0"/>
        <v>4</v>
      </c>
      <c r="N7" s="13" t="s">
        <v>23</v>
      </c>
      <c r="O7" s="13" t="s">
        <v>25</v>
      </c>
      <c r="P7" s="13" t="s">
        <v>20</v>
      </c>
      <c r="Q7" s="13">
        <v>0.46</v>
      </c>
      <c r="R7" s="13">
        <v>63</v>
      </c>
      <c r="S7" s="13">
        <v>30.1</v>
      </c>
      <c r="T7" s="13">
        <f t="shared" si="1"/>
        <v>281.8</v>
      </c>
      <c r="U7" s="10">
        <v>1.06</v>
      </c>
      <c r="V7" s="15"/>
      <c r="W7" s="16"/>
    </row>
    <row r="8" spans="1:23" ht="15" customHeight="1">
      <c r="A8" s="10">
        <f t="shared" si="2"/>
        <v>5</v>
      </c>
      <c r="B8" s="10" t="s">
        <v>26</v>
      </c>
      <c r="C8" s="10" t="s">
        <v>22</v>
      </c>
      <c r="D8" s="10"/>
      <c r="E8" s="10"/>
      <c r="F8" s="10">
        <v>63</v>
      </c>
      <c r="G8" s="10">
        <v>9.3000000000000007</v>
      </c>
      <c r="H8" s="10">
        <f t="shared" si="3"/>
        <v>204.1</v>
      </c>
      <c r="I8" s="10">
        <v>1.06</v>
      </c>
      <c r="J8" s="11"/>
      <c r="K8" s="12"/>
      <c r="M8" s="13">
        <f t="shared" si="0"/>
        <v>5</v>
      </c>
      <c r="N8" s="13" t="s">
        <v>25</v>
      </c>
      <c r="O8" s="13" t="s">
        <v>27</v>
      </c>
      <c r="P8" s="13" t="s">
        <v>20</v>
      </c>
      <c r="Q8" s="13">
        <v>0.46</v>
      </c>
      <c r="R8" s="13">
        <v>63</v>
      </c>
      <c r="S8" s="13">
        <v>57.2</v>
      </c>
      <c r="T8" s="13">
        <f t="shared" si="1"/>
        <v>339</v>
      </c>
      <c r="U8" s="10">
        <v>1.06</v>
      </c>
      <c r="V8" s="15"/>
      <c r="W8" s="16"/>
    </row>
    <row r="9" spans="1:23" ht="15" customHeight="1">
      <c r="A9" s="10">
        <f t="shared" si="2"/>
        <v>6</v>
      </c>
      <c r="B9" s="10" t="s">
        <v>22</v>
      </c>
      <c r="C9" s="10" t="s">
        <v>28</v>
      </c>
      <c r="D9" s="10"/>
      <c r="E9" s="10"/>
      <c r="F9" s="10">
        <v>63</v>
      </c>
      <c r="G9" s="10">
        <v>53.2</v>
      </c>
      <c r="H9" s="10">
        <f t="shared" si="3"/>
        <v>257.3</v>
      </c>
      <c r="I9" s="10">
        <v>1.06</v>
      </c>
      <c r="J9" s="11"/>
      <c r="K9" s="12"/>
      <c r="M9" s="13">
        <f t="shared" si="0"/>
        <v>6</v>
      </c>
      <c r="N9" s="13" t="s">
        <v>25</v>
      </c>
      <c r="O9" s="13" t="s">
        <v>27</v>
      </c>
      <c r="P9" s="13"/>
      <c r="Q9" s="13"/>
      <c r="R9" s="13">
        <v>63</v>
      </c>
      <c r="S9" s="13">
        <v>23.2</v>
      </c>
      <c r="T9" s="13">
        <f t="shared" si="1"/>
        <v>362.2</v>
      </c>
      <c r="U9" s="10">
        <v>1.06</v>
      </c>
      <c r="V9" s="15"/>
      <c r="W9" s="16"/>
    </row>
    <row r="10" spans="1:23" ht="15" customHeight="1">
      <c r="A10" s="10">
        <f t="shared" si="2"/>
        <v>7</v>
      </c>
      <c r="B10" s="10" t="s">
        <v>29</v>
      </c>
      <c r="C10" s="10" t="s">
        <v>30</v>
      </c>
      <c r="D10" s="10"/>
      <c r="E10" s="10"/>
      <c r="F10" s="10">
        <v>63</v>
      </c>
      <c r="G10" s="10">
        <v>91.3</v>
      </c>
      <c r="H10" s="10">
        <f t="shared" si="3"/>
        <v>348.6</v>
      </c>
      <c r="I10" s="10">
        <v>1.06</v>
      </c>
      <c r="J10" s="11"/>
      <c r="K10" s="12"/>
      <c r="M10" s="13">
        <f t="shared" si="0"/>
        <v>7</v>
      </c>
      <c r="N10" s="13" t="s">
        <v>18</v>
      </c>
      <c r="O10" s="13" t="s">
        <v>19</v>
      </c>
      <c r="P10" s="13" t="s">
        <v>31</v>
      </c>
      <c r="Q10" s="13"/>
      <c r="R10" s="13">
        <v>63</v>
      </c>
      <c r="S10" s="13">
        <v>2</v>
      </c>
      <c r="T10" s="13">
        <f t="shared" si="1"/>
        <v>364.2</v>
      </c>
      <c r="U10" s="10">
        <v>1.06</v>
      </c>
      <c r="V10" s="15"/>
      <c r="W10" s="16"/>
    </row>
    <row r="11" spans="1:23">
      <c r="A11" s="10">
        <f t="shared" si="2"/>
        <v>8</v>
      </c>
      <c r="B11" s="10" t="s">
        <v>21</v>
      </c>
      <c r="C11" s="10" t="s">
        <v>32</v>
      </c>
      <c r="D11" s="10"/>
      <c r="E11" s="10"/>
      <c r="F11" s="10">
        <v>63</v>
      </c>
      <c r="G11" s="10">
        <v>146.1</v>
      </c>
      <c r="H11" s="10">
        <f t="shared" si="3"/>
        <v>494.70000000000005</v>
      </c>
      <c r="I11" s="10">
        <v>1.06</v>
      </c>
      <c r="J11" s="11"/>
      <c r="K11" s="12"/>
      <c r="M11" s="13">
        <f t="shared" si="0"/>
        <v>8</v>
      </c>
      <c r="N11" s="13" t="s">
        <v>18</v>
      </c>
      <c r="O11" s="13" t="s">
        <v>19</v>
      </c>
      <c r="P11" s="13" t="s">
        <v>33</v>
      </c>
      <c r="Q11" s="13">
        <v>0.36</v>
      </c>
      <c r="R11" s="13">
        <v>63</v>
      </c>
      <c r="S11" s="13">
        <v>6.7</v>
      </c>
      <c r="T11" s="13">
        <f t="shared" si="1"/>
        <v>370.9</v>
      </c>
      <c r="U11" s="10">
        <v>1.06</v>
      </c>
      <c r="V11" s="15"/>
      <c r="W11" s="16"/>
    </row>
    <row r="12" spans="1:23" ht="15" customHeight="1">
      <c r="A12" s="10">
        <f t="shared" si="2"/>
        <v>9</v>
      </c>
      <c r="B12" s="10" t="s">
        <v>32</v>
      </c>
      <c r="C12" s="10" t="s">
        <v>34</v>
      </c>
      <c r="D12" s="10"/>
      <c r="E12" s="10"/>
      <c r="F12" s="10">
        <v>63</v>
      </c>
      <c r="G12" s="10">
        <v>175.8</v>
      </c>
      <c r="H12" s="10">
        <f t="shared" si="3"/>
        <v>670.5</v>
      </c>
      <c r="I12" s="10">
        <v>1.06</v>
      </c>
      <c r="J12" s="11"/>
      <c r="K12" s="12"/>
      <c r="M12" s="13">
        <f t="shared" si="0"/>
        <v>9</v>
      </c>
      <c r="N12" s="13" t="s">
        <v>35</v>
      </c>
      <c r="O12" s="13" t="s">
        <v>36</v>
      </c>
      <c r="P12" s="13"/>
      <c r="Q12" s="13"/>
      <c r="R12" s="13">
        <v>63</v>
      </c>
      <c r="S12" s="13">
        <v>10.199999999999999</v>
      </c>
      <c r="T12" s="13">
        <f t="shared" si="1"/>
        <v>381.09999999999997</v>
      </c>
      <c r="U12" s="10">
        <v>1.06</v>
      </c>
      <c r="V12" s="15"/>
      <c r="W12" s="16"/>
    </row>
    <row r="13" spans="1:23" ht="15" customHeight="1">
      <c r="A13" s="10">
        <f t="shared" si="2"/>
        <v>10</v>
      </c>
      <c r="B13" s="10" t="s">
        <v>34</v>
      </c>
      <c r="C13" s="10" t="s">
        <v>37</v>
      </c>
      <c r="D13" s="10"/>
      <c r="E13" s="10"/>
      <c r="F13" s="10">
        <v>63</v>
      </c>
      <c r="G13" s="10">
        <v>37.1</v>
      </c>
      <c r="H13" s="10">
        <f t="shared" si="3"/>
        <v>707.6</v>
      </c>
      <c r="I13" s="10">
        <v>1.06</v>
      </c>
      <c r="J13" s="11"/>
      <c r="K13" s="12"/>
      <c r="M13" s="13">
        <f t="shared" si="0"/>
        <v>10</v>
      </c>
      <c r="N13" s="13" t="s">
        <v>38</v>
      </c>
      <c r="O13" s="13" t="s">
        <v>39</v>
      </c>
      <c r="P13" s="13" t="s">
        <v>40</v>
      </c>
      <c r="Q13" s="13">
        <v>0.36</v>
      </c>
      <c r="R13" s="13">
        <v>63</v>
      </c>
      <c r="S13" s="13">
        <v>25.1</v>
      </c>
      <c r="T13" s="13">
        <f t="shared" si="1"/>
        <v>406.2</v>
      </c>
      <c r="U13" s="10">
        <v>1.06</v>
      </c>
      <c r="V13" s="15"/>
      <c r="W13" s="16"/>
    </row>
    <row r="14" spans="1:23">
      <c r="A14" s="10">
        <f t="shared" si="2"/>
        <v>11</v>
      </c>
      <c r="B14" s="10" t="s">
        <v>41</v>
      </c>
      <c r="C14" s="10" t="s">
        <v>42</v>
      </c>
      <c r="D14" s="10"/>
      <c r="E14" s="10"/>
      <c r="F14" s="10">
        <v>63</v>
      </c>
      <c r="G14" s="10">
        <v>25</v>
      </c>
      <c r="H14" s="10">
        <f t="shared" si="3"/>
        <v>732.6</v>
      </c>
      <c r="I14" s="10">
        <v>1.06</v>
      </c>
      <c r="J14" s="11"/>
      <c r="K14" s="12"/>
      <c r="M14" s="13">
        <f t="shared" si="0"/>
        <v>11</v>
      </c>
      <c r="N14" s="13" t="s">
        <v>43</v>
      </c>
      <c r="O14" s="13" t="s">
        <v>44</v>
      </c>
      <c r="P14" s="13" t="s">
        <v>33</v>
      </c>
      <c r="Q14" s="13">
        <v>0.36</v>
      </c>
      <c r="R14" s="13">
        <v>63</v>
      </c>
      <c r="S14" s="13">
        <v>5</v>
      </c>
      <c r="T14" s="13">
        <f t="shared" si="1"/>
        <v>411.2</v>
      </c>
      <c r="U14" s="10">
        <v>1.06</v>
      </c>
      <c r="V14" s="15"/>
      <c r="W14" s="16"/>
    </row>
    <row r="15" spans="1:23" ht="15" customHeight="1">
      <c r="A15" s="10">
        <f t="shared" si="2"/>
        <v>12</v>
      </c>
      <c r="B15" s="10" t="s">
        <v>41</v>
      </c>
      <c r="C15" s="10" t="s">
        <v>32</v>
      </c>
      <c r="D15" s="10"/>
      <c r="E15" s="10"/>
      <c r="F15" s="10">
        <v>63</v>
      </c>
      <c r="G15" s="10">
        <v>24.7</v>
      </c>
      <c r="H15" s="10">
        <f t="shared" si="3"/>
        <v>757.30000000000007</v>
      </c>
      <c r="I15" s="10">
        <v>1.06</v>
      </c>
      <c r="J15" s="11"/>
      <c r="K15" s="12"/>
      <c r="M15" s="13">
        <f t="shared" si="0"/>
        <v>12</v>
      </c>
      <c r="N15" s="13" t="s">
        <v>43</v>
      </c>
      <c r="O15" s="13" t="s">
        <v>44</v>
      </c>
      <c r="P15" s="13" t="s">
        <v>45</v>
      </c>
      <c r="Q15" s="13">
        <v>0.36</v>
      </c>
      <c r="R15" s="13">
        <v>63</v>
      </c>
      <c r="S15" s="13">
        <v>103.1</v>
      </c>
      <c r="T15" s="13">
        <f t="shared" si="1"/>
        <v>514.29999999999995</v>
      </c>
      <c r="U15" s="10">
        <v>1.06</v>
      </c>
      <c r="V15" s="15"/>
      <c r="W15" s="16"/>
    </row>
    <row r="16" spans="1:23" ht="15" customHeight="1">
      <c r="A16" s="10">
        <f t="shared" si="2"/>
        <v>13</v>
      </c>
      <c r="B16" s="10" t="s">
        <v>41</v>
      </c>
      <c r="C16" s="10" t="s">
        <v>46</v>
      </c>
      <c r="D16" s="10"/>
      <c r="E16" s="10"/>
      <c r="F16" s="10">
        <v>63</v>
      </c>
      <c r="G16" s="10">
        <f>91.2+38</f>
        <v>129.19999999999999</v>
      </c>
      <c r="H16" s="10">
        <f t="shared" si="3"/>
        <v>886.5</v>
      </c>
      <c r="I16" s="10">
        <v>1.06</v>
      </c>
      <c r="J16" s="11"/>
      <c r="K16" s="12"/>
      <c r="M16" s="13">
        <f t="shared" si="0"/>
        <v>13</v>
      </c>
      <c r="N16" s="13" t="s">
        <v>47</v>
      </c>
      <c r="O16" s="13" t="s">
        <v>48</v>
      </c>
      <c r="P16" s="13" t="s">
        <v>45</v>
      </c>
      <c r="Q16" s="13">
        <v>0.36</v>
      </c>
      <c r="R16" s="13">
        <v>63</v>
      </c>
      <c r="S16" s="13">
        <v>113.2</v>
      </c>
      <c r="T16" s="13">
        <f t="shared" si="1"/>
        <v>627.5</v>
      </c>
      <c r="U16" s="10">
        <v>1.06</v>
      </c>
      <c r="V16" s="15"/>
      <c r="W16" s="16"/>
    </row>
    <row r="17" spans="1:23" ht="15" customHeight="1">
      <c r="A17" s="10">
        <f t="shared" si="2"/>
        <v>14</v>
      </c>
      <c r="B17" s="10" t="s">
        <v>46</v>
      </c>
      <c r="C17" s="10" t="s">
        <v>34</v>
      </c>
      <c r="D17" s="10"/>
      <c r="E17" s="10"/>
      <c r="F17" s="10">
        <v>63</v>
      </c>
      <c r="G17" s="10">
        <v>34.5</v>
      </c>
      <c r="H17" s="10">
        <f t="shared" si="3"/>
        <v>921</v>
      </c>
      <c r="I17" s="10">
        <v>1.06</v>
      </c>
      <c r="J17" s="11"/>
      <c r="K17" s="12"/>
      <c r="M17" s="13">
        <f t="shared" si="0"/>
        <v>14</v>
      </c>
      <c r="N17" s="13" t="s">
        <v>48</v>
      </c>
      <c r="O17" s="13" t="s">
        <v>49</v>
      </c>
      <c r="P17" s="13" t="s">
        <v>45</v>
      </c>
      <c r="Q17" s="13">
        <v>0.36</v>
      </c>
      <c r="R17" s="13">
        <v>63</v>
      </c>
      <c r="S17" s="13">
        <v>54</v>
      </c>
      <c r="T17" s="13">
        <f t="shared" si="1"/>
        <v>681.5</v>
      </c>
      <c r="U17" s="10">
        <v>1.06</v>
      </c>
      <c r="V17" s="15"/>
      <c r="W17" s="16"/>
    </row>
    <row r="18" spans="1:23" ht="15" customHeight="1">
      <c r="A18" s="10">
        <f t="shared" si="2"/>
        <v>15</v>
      </c>
      <c r="B18" s="10" t="s">
        <v>46</v>
      </c>
      <c r="C18" s="10" t="s">
        <v>50</v>
      </c>
      <c r="D18" s="10"/>
      <c r="E18" s="10"/>
      <c r="F18" s="10">
        <v>63</v>
      </c>
      <c r="G18" s="10">
        <v>536.79999999999995</v>
      </c>
      <c r="H18" s="10">
        <f t="shared" si="3"/>
        <v>1457.8</v>
      </c>
      <c r="I18" s="10">
        <v>1.06</v>
      </c>
      <c r="J18" s="11"/>
      <c r="K18" s="12"/>
      <c r="M18" s="13">
        <f t="shared" si="0"/>
        <v>15</v>
      </c>
      <c r="N18" s="13" t="s">
        <v>48</v>
      </c>
      <c r="O18" s="13" t="s">
        <v>51</v>
      </c>
      <c r="P18" s="13" t="s">
        <v>45</v>
      </c>
      <c r="Q18" s="13">
        <v>0.36</v>
      </c>
      <c r="R18" s="13">
        <v>63</v>
      </c>
      <c r="S18" s="13">
        <v>24.8</v>
      </c>
      <c r="T18" s="13">
        <f t="shared" si="1"/>
        <v>706.3</v>
      </c>
      <c r="U18" s="10">
        <v>1.06</v>
      </c>
      <c r="V18" s="15"/>
      <c r="W18" s="16"/>
    </row>
    <row r="19" spans="1:23" ht="15" customHeight="1">
      <c r="A19" s="10">
        <f t="shared" si="2"/>
        <v>16</v>
      </c>
      <c r="B19" s="10" t="s">
        <v>52</v>
      </c>
      <c r="C19" s="10" t="s">
        <v>53</v>
      </c>
      <c r="D19" s="10" t="s">
        <v>54</v>
      </c>
      <c r="E19" s="10">
        <v>0.36</v>
      </c>
      <c r="F19" s="10">
        <v>63</v>
      </c>
      <c r="G19" s="10">
        <v>45.7</v>
      </c>
      <c r="H19" s="10">
        <f t="shared" si="3"/>
        <v>1503.5</v>
      </c>
      <c r="I19" s="10">
        <v>1.06</v>
      </c>
      <c r="J19" s="11"/>
      <c r="K19" s="12"/>
      <c r="M19" s="13">
        <f t="shared" si="0"/>
        <v>16</v>
      </c>
      <c r="N19" s="13" t="s">
        <v>47</v>
      </c>
      <c r="O19" s="13" t="s">
        <v>55</v>
      </c>
      <c r="P19" s="13" t="s">
        <v>20</v>
      </c>
      <c r="Q19" s="13">
        <v>0.46</v>
      </c>
      <c r="R19" s="13">
        <v>63</v>
      </c>
      <c r="S19" s="13">
        <v>85.1</v>
      </c>
      <c r="T19" s="13">
        <f t="shared" si="1"/>
        <v>791.4</v>
      </c>
      <c r="U19" s="10">
        <v>1.06</v>
      </c>
      <c r="V19" s="15"/>
      <c r="W19" s="16"/>
    </row>
    <row r="20" spans="1:23" ht="15" customHeight="1">
      <c r="A20" s="10">
        <f t="shared" si="2"/>
        <v>17</v>
      </c>
      <c r="B20" s="10" t="s">
        <v>52</v>
      </c>
      <c r="C20" s="10" t="s">
        <v>56</v>
      </c>
      <c r="D20" s="10"/>
      <c r="E20" s="10"/>
      <c r="F20" s="10">
        <v>63</v>
      </c>
      <c r="G20" s="10">
        <v>119.2</v>
      </c>
      <c r="H20" s="10">
        <f t="shared" si="3"/>
        <v>1622.7</v>
      </c>
      <c r="I20" s="10">
        <v>1.06</v>
      </c>
      <c r="J20" s="11"/>
      <c r="K20" s="12"/>
      <c r="M20" s="13">
        <f t="shared" si="0"/>
        <v>17</v>
      </c>
      <c r="N20" s="13" t="s">
        <v>55</v>
      </c>
      <c r="O20" s="13" t="s">
        <v>57</v>
      </c>
      <c r="P20" s="13" t="s">
        <v>45</v>
      </c>
      <c r="Q20" s="13">
        <v>0.36</v>
      </c>
      <c r="R20" s="13">
        <v>63</v>
      </c>
      <c r="S20" s="13">
        <v>47.1</v>
      </c>
      <c r="T20" s="13">
        <f t="shared" si="1"/>
        <v>838.5</v>
      </c>
      <c r="U20" s="10">
        <v>1.06</v>
      </c>
      <c r="V20" s="15"/>
      <c r="W20" s="16"/>
    </row>
    <row r="21" spans="1:23" ht="15" customHeight="1">
      <c r="A21" s="10">
        <f t="shared" si="2"/>
        <v>18</v>
      </c>
      <c r="B21" s="10" t="s">
        <v>58</v>
      </c>
      <c r="C21" s="10" t="s">
        <v>59</v>
      </c>
      <c r="D21" s="10"/>
      <c r="E21" s="10"/>
      <c r="F21" s="10">
        <v>63</v>
      </c>
      <c r="G21" s="10">
        <v>85.5</v>
      </c>
      <c r="H21" s="10">
        <f t="shared" si="3"/>
        <v>1708.2</v>
      </c>
      <c r="I21" s="10">
        <v>1.06</v>
      </c>
      <c r="J21" s="11"/>
      <c r="K21" s="12"/>
      <c r="M21" s="13">
        <f t="shared" si="0"/>
        <v>18</v>
      </c>
      <c r="N21" s="13" t="s">
        <v>55</v>
      </c>
      <c r="O21" s="13" t="s">
        <v>60</v>
      </c>
      <c r="P21" s="13" t="s">
        <v>45</v>
      </c>
      <c r="Q21" s="13">
        <v>0.36</v>
      </c>
      <c r="R21" s="13">
        <v>63</v>
      </c>
      <c r="S21" s="13">
        <v>78.3</v>
      </c>
      <c r="T21" s="13">
        <f t="shared" si="1"/>
        <v>916.8</v>
      </c>
      <c r="U21" s="10">
        <v>1.06</v>
      </c>
      <c r="V21" s="15"/>
      <c r="W21" s="16"/>
    </row>
    <row r="22" spans="1:23">
      <c r="A22" s="10">
        <f t="shared" si="2"/>
        <v>19</v>
      </c>
      <c r="B22" s="10" t="s">
        <v>61</v>
      </c>
      <c r="C22" s="10">
        <v>41</v>
      </c>
      <c r="D22" s="10"/>
      <c r="E22" s="10"/>
      <c r="F22" s="10">
        <v>63</v>
      </c>
      <c r="G22" s="10">
        <v>155</v>
      </c>
      <c r="H22" s="10">
        <f t="shared" si="3"/>
        <v>1863.2</v>
      </c>
      <c r="I22" s="10">
        <v>1.06</v>
      </c>
      <c r="J22" s="11"/>
      <c r="K22" s="12"/>
      <c r="M22" s="13">
        <f t="shared" si="0"/>
        <v>19</v>
      </c>
      <c r="N22" s="13" t="s">
        <v>62</v>
      </c>
      <c r="O22" s="13" t="s">
        <v>63</v>
      </c>
      <c r="P22" s="13" t="s">
        <v>33</v>
      </c>
      <c r="Q22" s="13">
        <v>0.36</v>
      </c>
      <c r="R22" s="13">
        <v>63</v>
      </c>
      <c r="S22" s="13">
        <v>4</v>
      </c>
      <c r="T22" s="13">
        <f t="shared" si="1"/>
        <v>920.8</v>
      </c>
      <c r="U22" s="10">
        <v>1.06</v>
      </c>
      <c r="V22" s="15"/>
      <c r="W22" s="16"/>
    </row>
    <row r="23" spans="1:23" ht="15" customHeight="1">
      <c r="A23" s="10">
        <f t="shared" si="2"/>
        <v>20</v>
      </c>
      <c r="B23" s="10" t="s">
        <v>64</v>
      </c>
      <c r="C23" s="10" t="s">
        <v>65</v>
      </c>
      <c r="D23" s="10"/>
      <c r="E23" s="10"/>
      <c r="F23" s="10">
        <v>63</v>
      </c>
      <c r="G23" s="10">
        <v>18.600000000000001</v>
      </c>
      <c r="H23" s="10">
        <f t="shared" si="3"/>
        <v>1881.8</v>
      </c>
      <c r="I23" s="10">
        <v>1.06</v>
      </c>
      <c r="J23" s="11"/>
      <c r="K23" s="12"/>
      <c r="M23" s="13">
        <f t="shared" si="0"/>
        <v>20</v>
      </c>
      <c r="N23" s="13" t="s">
        <v>62</v>
      </c>
      <c r="O23" s="13" t="s">
        <v>63</v>
      </c>
      <c r="P23" s="13"/>
      <c r="Q23" s="13"/>
      <c r="R23" s="13">
        <v>63</v>
      </c>
      <c r="S23" s="13">
        <v>15.3</v>
      </c>
      <c r="T23" s="13">
        <f t="shared" si="1"/>
        <v>936.09999999999991</v>
      </c>
      <c r="U23" s="10">
        <v>1.06</v>
      </c>
      <c r="V23" s="15"/>
      <c r="W23" s="16"/>
    </row>
    <row r="24" spans="1:23" ht="15" customHeight="1">
      <c r="A24" s="10">
        <f t="shared" si="2"/>
        <v>21</v>
      </c>
      <c r="B24" s="10" t="s">
        <v>66</v>
      </c>
      <c r="C24" s="10" t="s">
        <v>64</v>
      </c>
      <c r="D24" s="10" t="s">
        <v>54</v>
      </c>
      <c r="E24" s="10">
        <v>0.36</v>
      </c>
      <c r="F24" s="10">
        <v>63</v>
      </c>
      <c r="G24" s="10">
        <v>27</v>
      </c>
      <c r="H24" s="10">
        <f t="shared" si="3"/>
        <v>1908.8</v>
      </c>
      <c r="I24" s="10">
        <v>1.06</v>
      </c>
      <c r="J24" s="11"/>
      <c r="K24" s="12"/>
      <c r="M24" s="13">
        <f t="shared" si="0"/>
        <v>21</v>
      </c>
      <c r="N24" s="13" t="s">
        <v>62</v>
      </c>
      <c r="O24" s="13" t="s">
        <v>63</v>
      </c>
      <c r="P24" s="13" t="s">
        <v>20</v>
      </c>
      <c r="Q24" s="13">
        <v>0.46</v>
      </c>
      <c r="R24" s="13">
        <v>63</v>
      </c>
      <c r="S24" s="13">
        <v>33.1</v>
      </c>
      <c r="T24" s="13">
        <f t="shared" si="1"/>
        <v>969.19999999999993</v>
      </c>
      <c r="U24" s="10">
        <v>1.06</v>
      </c>
      <c r="V24" s="15"/>
      <c r="W24" s="16"/>
    </row>
    <row r="25" spans="1:23" ht="15" customHeight="1">
      <c r="A25" s="10">
        <f t="shared" si="2"/>
        <v>22</v>
      </c>
      <c r="B25" s="10" t="s">
        <v>64</v>
      </c>
      <c r="C25" s="10" t="s">
        <v>67</v>
      </c>
      <c r="D25" s="10"/>
      <c r="E25" s="10"/>
      <c r="F25" s="10">
        <v>63</v>
      </c>
      <c r="G25" s="10">
        <v>18.100000000000001</v>
      </c>
      <c r="H25" s="10">
        <f t="shared" si="3"/>
        <v>1926.8999999999999</v>
      </c>
      <c r="I25" s="10">
        <v>1.06</v>
      </c>
      <c r="J25" s="11"/>
      <c r="K25" s="12"/>
      <c r="M25" s="13">
        <f t="shared" si="0"/>
        <v>22</v>
      </c>
      <c r="N25" s="13" t="s">
        <v>62</v>
      </c>
      <c r="O25" s="13" t="s">
        <v>63</v>
      </c>
      <c r="P25" s="13" t="s">
        <v>45</v>
      </c>
      <c r="Q25" s="13">
        <v>0.36</v>
      </c>
      <c r="R25" s="13">
        <v>63</v>
      </c>
      <c r="S25" s="13">
        <v>93.5</v>
      </c>
      <c r="T25" s="13">
        <f t="shared" si="1"/>
        <v>1062.6999999999998</v>
      </c>
      <c r="U25" s="10">
        <v>1.06</v>
      </c>
      <c r="V25" s="15"/>
      <c r="W25" s="16"/>
    </row>
    <row r="26" spans="1:23" ht="15" customHeight="1">
      <c r="A26" s="10">
        <f t="shared" si="2"/>
        <v>23</v>
      </c>
      <c r="B26" s="10" t="s">
        <v>67</v>
      </c>
      <c r="C26" s="10" t="s">
        <v>68</v>
      </c>
      <c r="D26" s="10"/>
      <c r="E26" s="10"/>
      <c r="F26" s="10">
        <v>63</v>
      </c>
      <c r="G26" s="10">
        <v>39.6</v>
      </c>
      <c r="H26" s="10">
        <f t="shared" si="3"/>
        <v>1966.4999999999998</v>
      </c>
      <c r="I26" s="10">
        <v>1.06</v>
      </c>
      <c r="J26" s="11"/>
      <c r="K26" s="12"/>
      <c r="M26" s="13">
        <f t="shared" si="0"/>
        <v>23</v>
      </c>
      <c r="N26" s="13" t="s">
        <v>69</v>
      </c>
      <c r="O26" s="13" t="s">
        <v>63</v>
      </c>
      <c r="P26" s="13" t="s">
        <v>45</v>
      </c>
      <c r="Q26" s="13">
        <v>0.36</v>
      </c>
      <c r="R26" s="13">
        <v>63</v>
      </c>
      <c r="S26" s="13">
        <v>47.6</v>
      </c>
      <c r="T26" s="13">
        <f t="shared" si="1"/>
        <v>1110.2999999999997</v>
      </c>
      <c r="U26" s="10">
        <v>1.06</v>
      </c>
      <c r="V26" s="15"/>
      <c r="W26" s="16"/>
    </row>
    <row r="27" spans="1:23" ht="15" customHeight="1">
      <c r="A27" s="10">
        <f t="shared" si="2"/>
        <v>24</v>
      </c>
      <c r="B27" s="10" t="s">
        <v>67</v>
      </c>
      <c r="C27" s="10" t="s">
        <v>70</v>
      </c>
      <c r="D27" s="10"/>
      <c r="E27" s="10"/>
      <c r="F27" s="10">
        <v>63</v>
      </c>
      <c r="G27" s="10">
        <v>31.8</v>
      </c>
      <c r="H27" s="10">
        <f t="shared" si="3"/>
        <v>1998.2999999999997</v>
      </c>
      <c r="I27" s="10">
        <v>1.06</v>
      </c>
      <c r="J27" s="11"/>
      <c r="K27" s="12"/>
      <c r="M27" s="13">
        <f t="shared" si="0"/>
        <v>24</v>
      </c>
      <c r="N27" s="13" t="s">
        <v>63</v>
      </c>
      <c r="O27" s="13" t="s">
        <v>71</v>
      </c>
      <c r="P27" s="13" t="s">
        <v>45</v>
      </c>
      <c r="Q27" s="13">
        <v>0.36</v>
      </c>
      <c r="R27" s="13">
        <v>63</v>
      </c>
      <c r="S27" s="13">
        <v>80.8</v>
      </c>
      <c r="T27" s="13">
        <f t="shared" si="1"/>
        <v>1191.0999999999997</v>
      </c>
      <c r="U27" s="10">
        <v>1.06</v>
      </c>
      <c r="V27" s="15"/>
      <c r="W27" s="16"/>
    </row>
    <row r="28" spans="1:23" ht="15" customHeight="1">
      <c r="A28" s="10">
        <f t="shared" si="2"/>
        <v>25</v>
      </c>
      <c r="B28" s="10" t="s">
        <v>70</v>
      </c>
      <c r="C28" s="10" t="s">
        <v>72</v>
      </c>
      <c r="D28" s="10"/>
      <c r="E28" s="10"/>
      <c r="F28" s="10">
        <v>63</v>
      </c>
      <c r="G28" s="10">
        <v>71</v>
      </c>
      <c r="H28" s="10">
        <f t="shared" si="3"/>
        <v>2069.2999999999997</v>
      </c>
      <c r="I28" s="10">
        <v>1.06</v>
      </c>
      <c r="J28" s="11"/>
      <c r="K28" s="12"/>
      <c r="M28" s="13">
        <f t="shared" si="0"/>
        <v>25</v>
      </c>
      <c r="N28" s="13" t="s">
        <v>73</v>
      </c>
      <c r="O28" s="13" t="s">
        <v>74</v>
      </c>
      <c r="P28" s="13"/>
      <c r="Q28" s="13"/>
      <c r="R28" s="13">
        <v>63</v>
      </c>
      <c r="S28" s="13">
        <v>37.200000000000003</v>
      </c>
      <c r="T28" s="13">
        <f t="shared" si="1"/>
        <v>1228.2999999999997</v>
      </c>
      <c r="U28" s="10">
        <v>1.06</v>
      </c>
      <c r="V28" s="15"/>
      <c r="W28" s="16"/>
    </row>
    <row r="29" spans="1:23">
      <c r="A29" s="10">
        <f t="shared" si="2"/>
        <v>26</v>
      </c>
      <c r="B29" s="10" t="s">
        <v>72</v>
      </c>
      <c r="C29" s="10" t="s">
        <v>68</v>
      </c>
      <c r="D29" s="10"/>
      <c r="E29" s="10"/>
      <c r="F29" s="10">
        <v>63</v>
      </c>
      <c r="G29" s="10">
        <v>42.7</v>
      </c>
      <c r="H29" s="10">
        <f t="shared" si="3"/>
        <v>2111.9999999999995</v>
      </c>
      <c r="I29" s="10">
        <v>1.06</v>
      </c>
      <c r="J29" s="11"/>
      <c r="K29" s="12"/>
      <c r="M29" s="13">
        <f t="shared" si="0"/>
        <v>26</v>
      </c>
      <c r="N29" s="13" t="s">
        <v>73</v>
      </c>
      <c r="O29" s="13" t="s">
        <v>74</v>
      </c>
      <c r="P29" s="13" t="s">
        <v>33</v>
      </c>
      <c r="Q29" s="13">
        <v>0.36</v>
      </c>
      <c r="R29" s="13">
        <v>63</v>
      </c>
      <c r="S29" s="13">
        <v>3</v>
      </c>
      <c r="T29" s="13">
        <f t="shared" si="1"/>
        <v>1231.2999999999997</v>
      </c>
      <c r="U29" s="10">
        <v>1.06</v>
      </c>
      <c r="V29" s="15"/>
      <c r="W29" s="16"/>
    </row>
    <row r="30" spans="1:23" ht="15" customHeight="1">
      <c r="A30" s="10">
        <f t="shared" si="2"/>
        <v>27</v>
      </c>
      <c r="B30" s="10" t="s">
        <v>72</v>
      </c>
      <c r="C30" s="10" t="s">
        <v>75</v>
      </c>
      <c r="D30" s="10"/>
      <c r="E30" s="10"/>
      <c r="F30" s="10">
        <v>63</v>
      </c>
      <c r="G30" s="10">
        <v>63.6</v>
      </c>
      <c r="H30" s="10">
        <f t="shared" si="3"/>
        <v>2175.5999999999995</v>
      </c>
      <c r="I30" s="10">
        <v>1.06</v>
      </c>
      <c r="J30" s="11"/>
      <c r="K30" s="12"/>
      <c r="M30" s="13">
        <f t="shared" si="0"/>
        <v>27</v>
      </c>
      <c r="N30" s="13" t="s">
        <v>76</v>
      </c>
      <c r="O30" s="13" t="s">
        <v>77</v>
      </c>
      <c r="P30" s="13" t="s">
        <v>45</v>
      </c>
      <c r="Q30" s="13">
        <v>0.36</v>
      </c>
      <c r="R30" s="13">
        <v>63</v>
      </c>
      <c r="S30" s="13">
        <v>73.099999999999994</v>
      </c>
      <c r="T30" s="13">
        <f t="shared" si="1"/>
        <v>1304.3999999999996</v>
      </c>
      <c r="U30" s="10">
        <v>1.06</v>
      </c>
      <c r="V30" s="15"/>
      <c r="W30" s="16"/>
    </row>
    <row r="31" spans="1:23" ht="15" customHeight="1">
      <c r="A31" s="10">
        <f t="shared" si="2"/>
        <v>28</v>
      </c>
      <c r="B31" s="10" t="s">
        <v>75</v>
      </c>
      <c r="C31" s="10" t="s">
        <v>78</v>
      </c>
      <c r="D31" s="10"/>
      <c r="E31" s="10"/>
      <c r="F31" s="10">
        <v>63</v>
      </c>
      <c r="G31" s="10">
        <v>20</v>
      </c>
      <c r="H31" s="10">
        <f t="shared" si="3"/>
        <v>2195.5999999999995</v>
      </c>
      <c r="I31" s="10">
        <v>1.06</v>
      </c>
      <c r="J31" s="11"/>
      <c r="K31" s="12"/>
      <c r="M31" s="13">
        <f>1+M30</f>
        <v>28</v>
      </c>
      <c r="N31" s="13" t="s">
        <v>79</v>
      </c>
      <c r="O31" s="13" t="s">
        <v>80</v>
      </c>
      <c r="P31" s="13"/>
      <c r="Q31" s="13"/>
      <c r="R31" s="13">
        <v>90</v>
      </c>
      <c r="S31" s="13">
        <v>77.599999999999994</v>
      </c>
      <c r="T31" s="13">
        <f t="shared" si="1"/>
        <v>1381.9999999999995</v>
      </c>
      <c r="U31" s="10">
        <v>1.0900000000000001</v>
      </c>
      <c r="V31" s="15"/>
      <c r="W31" s="16"/>
    </row>
    <row r="32" spans="1:23" ht="15" customHeight="1">
      <c r="A32" s="10">
        <f t="shared" si="2"/>
        <v>29</v>
      </c>
      <c r="B32" s="10" t="s">
        <v>75</v>
      </c>
      <c r="C32" s="10" t="s">
        <v>81</v>
      </c>
      <c r="D32" s="10"/>
      <c r="E32" s="10"/>
      <c r="F32" s="10">
        <v>63</v>
      </c>
      <c r="G32" s="10">
        <v>44.1</v>
      </c>
      <c r="H32" s="10">
        <f t="shared" si="3"/>
        <v>2239.6999999999994</v>
      </c>
      <c r="I32" s="10">
        <v>1.06</v>
      </c>
      <c r="J32" s="11"/>
      <c r="K32" s="12"/>
      <c r="M32" s="13">
        <f t="shared" ref="M32:M95" si="4">1+M31</f>
        <v>29</v>
      </c>
      <c r="N32" s="13" t="s">
        <v>82</v>
      </c>
      <c r="O32" s="13" t="s">
        <v>83</v>
      </c>
      <c r="P32" s="13"/>
      <c r="Q32" s="13"/>
      <c r="R32" s="13">
        <v>90</v>
      </c>
      <c r="S32" s="13">
        <v>101.3</v>
      </c>
      <c r="T32" s="13">
        <f t="shared" si="1"/>
        <v>1483.2999999999995</v>
      </c>
      <c r="U32" s="10">
        <v>1.0900000000000001</v>
      </c>
      <c r="V32" s="15"/>
      <c r="W32" s="16"/>
    </row>
    <row r="33" spans="1:23" ht="15" customHeight="1">
      <c r="A33" s="10">
        <f t="shared" si="2"/>
        <v>30</v>
      </c>
      <c r="B33" s="10" t="s">
        <v>84</v>
      </c>
      <c r="C33" s="10" t="s">
        <v>85</v>
      </c>
      <c r="D33" s="10"/>
      <c r="E33" s="10"/>
      <c r="F33" s="10">
        <v>63</v>
      </c>
      <c r="G33" s="10">
        <v>45.7</v>
      </c>
      <c r="H33" s="10">
        <f t="shared" si="3"/>
        <v>2285.3999999999992</v>
      </c>
      <c r="I33" s="10">
        <v>1.06</v>
      </c>
      <c r="J33" s="11"/>
      <c r="K33" s="12"/>
      <c r="M33" s="13">
        <f t="shared" si="4"/>
        <v>30</v>
      </c>
      <c r="N33" s="13" t="s">
        <v>86</v>
      </c>
      <c r="O33" s="13" t="s">
        <v>38</v>
      </c>
      <c r="P33" s="13" t="s">
        <v>15</v>
      </c>
      <c r="Q33" s="13">
        <v>0.41</v>
      </c>
      <c r="R33" s="13">
        <v>110</v>
      </c>
      <c r="S33" s="13">
        <v>30.2</v>
      </c>
      <c r="T33" s="13">
        <f t="shared" si="1"/>
        <v>1513.4999999999995</v>
      </c>
      <c r="U33" s="10">
        <v>1.1000000000000001</v>
      </c>
      <c r="V33" s="15"/>
      <c r="W33" s="16"/>
    </row>
    <row r="34" spans="1:23" ht="15" customHeight="1">
      <c r="A34" s="10">
        <f t="shared" si="2"/>
        <v>31</v>
      </c>
      <c r="B34" s="10" t="s">
        <v>84</v>
      </c>
      <c r="C34" s="10" t="s">
        <v>87</v>
      </c>
      <c r="D34" s="10"/>
      <c r="E34" s="10"/>
      <c r="F34" s="10">
        <v>63</v>
      </c>
      <c r="G34" s="10">
        <v>28.4</v>
      </c>
      <c r="H34" s="10">
        <f t="shared" si="3"/>
        <v>2313.7999999999993</v>
      </c>
      <c r="I34" s="10">
        <v>1.06</v>
      </c>
      <c r="J34" s="11"/>
      <c r="K34" s="12"/>
      <c r="M34" s="13">
        <f t="shared" si="4"/>
        <v>31</v>
      </c>
      <c r="N34" s="13" t="s">
        <v>88</v>
      </c>
      <c r="O34" s="13" t="s">
        <v>89</v>
      </c>
      <c r="P34" s="13"/>
      <c r="Q34" s="13"/>
      <c r="R34" s="13">
        <v>110</v>
      </c>
      <c r="S34" s="13">
        <v>195.6</v>
      </c>
      <c r="T34" s="13">
        <f t="shared" si="1"/>
        <v>1709.0999999999995</v>
      </c>
      <c r="U34" s="10">
        <v>1.1000000000000001</v>
      </c>
      <c r="V34" s="15"/>
      <c r="W34" s="16"/>
    </row>
    <row r="35" spans="1:23">
      <c r="A35" s="10">
        <f t="shared" si="2"/>
        <v>32</v>
      </c>
      <c r="B35" s="10" t="s">
        <v>87</v>
      </c>
      <c r="C35" s="10" t="s">
        <v>90</v>
      </c>
      <c r="D35" s="10"/>
      <c r="E35" s="10"/>
      <c r="F35" s="10">
        <v>63</v>
      </c>
      <c r="G35" s="10">
        <v>35.299999999999997</v>
      </c>
      <c r="H35" s="10">
        <f t="shared" si="3"/>
        <v>2349.0999999999995</v>
      </c>
      <c r="I35" s="10">
        <v>1.06</v>
      </c>
      <c r="J35" s="11"/>
      <c r="K35" s="12"/>
      <c r="M35" s="13">
        <f t="shared" si="4"/>
        <v>32</v>
      </c>
      <c r="N35" s="13" t="s">
        <v>88</v>
      </c>
      <c r="O35" s="13" t="s">
        <v>89</v>
      </c>
      <c r="P35" s="13" t="s">
        <v>33</v>
      </c>
      <c r="Q35" s="13">
        <v>0.41</v>
      </c>
      <c r="R35" s="13">
        <v>110</v>
      </c>
      <c r="S35" s="13">
        <v>5</v>
      </c>
      <c r="T35" s="13">
        <f t="shared" si="1"/>
        <v>1714.0999999999995</v>
      </c>
      <c r="U35" s="10">
        <v>1.1000000000000001</v>
      </c>
      <c r="V35" s="15"/>
      <c r="W35" s="16"/>
    </row>
    <row r="36" spans="1:23" ht="15" customHeight="1">
      <c r="A36" s="10">
        <f t="shared" si="2"/>
        <v>33</v>
      </c>
      <c r="B36" s="10" t="s">
        <v>87</v>
      </c>
      <c r="C36" s="10" t="s">
        <v>91</v>
      </c>
      <c r="D36" s="10"/>
      <c r="E36" s="10"/>
      <c r="F36" s="10">
        <v>63</v>
      </c>
      <c r="G36" s="10">
        <v>46.3</v>
      </c>
      <c r="H36" s="10">
        <f t="shared" si="3"/>
        <v>2395.3999999999996</v>
      </c>
      <c r="I36" s="10">
        <v>1.06</v>
      </c>
      <c r="J36" s="11"/>
      <c r="K36" s="12"/>
      <c r="M36" s="13">
        <f t="shared" si="4"/>
        <v>33</v>
      </c>
      <c r="N36" s="13" t="s">
        <v>92</v>
      </c>
      <c r="O36" s="13" t="s">
        <v>93</v>
      </c>
      <c r="P36" s="13"/>
      <c r="Q36" s="13"/>
      <c r="R36" s="13">
        <v>110</v>
      </c>
      <c r="S36" s="13">
        <v>140.9</v>
      </c>
      <c r="T36" s="13">
        <f t="shared" si="1"/>
        <v>1854.9999999999995</v>
      </c>
      <c r="U36" s="10">
        <v>1.1000000000000001</v>
      </c>
      <c r="V36" s="15"/>
      <c r="W36" s="16"/>
    </row>
    <row r="37" spans="1:23" ht="15" customHeight="1">
      <c r="A37" s="10">
        <f t="shared" si="2"/>
        <v>34</v>
      </c>
      <c r="B37" s="10" t="s">
        <v>94</v>
      </c>
      <c r="C37" s="10" t="s">
        <v>84</v>
      </c>
      <c r="D37" s="10"/>
      <c r="E37" s="10"/>
      <c r="F37" s="10">
        <v>63</v>
      </c>
      <c r="G37" s="10">
        <v>64.7</v>
      </c>
      <c r="H37" s="10">
        <f t="shared" si="3"/>
        <v>2460.0999999999995</v>
      </c>
      <c r="I37" s="10">
        <v>1.06</v>
      </c>
      <c r="J37" s="11"/>
      <c r="K37" s="12"/>
      <c r="M37" s="13">
        <f t="shared" si="4"/>
        <v>34</v>
      </c>
      <c r="N37" s="13" t="s">
        <v>95</v>
      </c>
      <c r="O37" s="13" t="s">
        <v>96</v>
      </c>
      <c r="P37" s="13"/>
      <c r="Q37" s="13"/>
      <c r="R37" s="13">
        <v>140</v>
      </c>
      <c r="S37" s="13">
        <v>118.6</v>
      </c>
      <c r="T37" s="13">
        <f t="shared" si="1"/>
        <v>1973.5999999999995</v>
      </c>
      <c r="U37" s="10">
        <v>1.1399999999999999</v>
      </c>
      <c r="V37" s="15"/>
      <c r="W37" s="16"/>
    </row>
    <row r="38" spans="1:23" ht="15" customHeight="1">
      <c r="A38" s="10">
        <f t="shared" si="2"/>
        <v>35</v>
      </c>
      <c r="B38" s="10" t="s">
        <v>90</v>
      </c>
      <c r="C38" s="10" t="s">
        <v>97</v>
      </c>
      <c r="D38" s="10"/>
      <c r="E38" s="10"/>
      <c r="F38" s="10">
        <v>63</v>
      </c>
      <c r="G38" s="10">
        <v>64.099999999999994</v>
      </c>
      <c r="H38" s="10">
        <f t="shared" si="3"/>
        <v>2524.1999999999994</v>
      </c>
      <c r="I38" s="10">
        <v>1.06</v>
      </c>
      <c r="J38" s="11"/>
      <c r="K38" s="12"/>
      <c r="M38" s="13">
        <f t="shared" si="4"/>
        <v>35</v>
      </c>
      <c r="N38" s="13" t="s">
        <v>98</v>
      </c>
      <c r="O38" s="13" t="s">
        <v>99</v>
      </c>
      <c r="P38" s="13"/>
      <c r="Q38" s="13"/>
      <c r="R38" s="13">
        <v>140</v>
      </c>
      <c r="S38" s="13">
        <v>91.3</v>
      </c>
      <c r="T38" s="13">
        <f t="shared" si="1"/>
        <v>2064.8999999999996</v>
      </c>
      <c r="U38" s="10">
        <v>1.1399999999999999</v>
      </c>
      <c r="V38" s="15"/>
      <c r="W38" s="16"/>
    </row>
    <row r="39" spans="1:23" ht="15" customHeight="1">
      <c r="A39" s="10">
        <f t="shared" si="2"/>
        <v>36</v>
      </c>
      <c r="B39" s="10" t="s">
        <v>100</v>
      </c>
      <c r="C39" s="10" t="s">
        <v>101</v>
      </c>
      <c r="D39" s="10"/>
      <c r="E39" s="10"/>
      <c r="F39" s="10">
        <v>63</v>
      </c>
      <c r="G39" s="10">
        <v>59.4</v>
      </c>
      <c r="H39" s="10">
        <f t="shared" si="3"/>
        <v>2583.5999999999995</v>
      </c>
      <c r="I39" s="10">
        <v>1.06</v>
      </c>
      <c r="J39" s="11"/>
      <c r="K39" s="12"/>
      <c r="M39" s="13">
        <f t="shared" si="4"/>
        <v>36</v>
      </c>
      <c r="N39" s="13" t="s">
        <v>99</v>
      </c>
      <c r="O39" s="13" t="s">
        <v>92</v>
      </c>
      <c r="P39" s="13"/>
      <c r="Q39" s="13"/>
      <c r="R39" s="13">
        <v>140</v>
      </c>
      <c r="S39" s="13">
        <v>110.1</v>
      </c>
      <c r="T39" s="13">
        <f t="shared" si="1"/>
        <v>2174.9999999999995</v>
      </c>
      <c r="U39" s="10">
        <v>1.1399999999999999</v>
      </c>
      <c r="V39" s="15"/>
      <c r="W39" s="16"/>
    </row>
    <row r="40" spans="1:23" ht="15" customHeight="1">
      <c r="A40" s="10">
        <f t="shared" si="2"/>
        <v>37</v>
      </c>
      <c r="B40" s="10" t="s">
        <v>102</v>
      </c>
      <c r="C40" s="10" t="s">
        <v>103</v>
      </c>
      <c r="D40" s="10"/>
      <c r="E40" s="10"/>
      <c r="F40" s="10">
        <v>63</v>
      </c>
      <c r="G40" s="10">
        <v>37.200000000000003</v>
      </c>
      <c r="H40" s="10">
        <f t="shared" si="3"/>
        <v>2620.7999999999993</v>
      </c>
      <c r="I40" s="10">
        <v>1.06</v>
      </c>
      <c r="J40" s="11"/>
      <c r="K40" s="12"/>
      <c r="M40" s="13">
        <f t="shared" si="4"/>
        <v>37</v>
      </c>
      <c r="N40" s="13" t="s">
        <v>104</v>
      </c>
      <c r="O40" s="13" t="s">
        <v>105</v>
      </c>
      <c r="P40" s="13"/>
      <c r="Q40" s="13"/>
      <c r="R40" s="13">
        <v>140</v>
      </c>
      <c r="S40" s="13">
        <v>44.2</v>
      </c>
      <c r="T40" s="13">
        <f t="shared" si="1"/>
        <v>2219.1999999999994</v>
      </c>
      <c r="U40" s="10">
        <v>1.1399999999999999</v>
      </c>
      <c r="V40" s="15"/>
      <c r="W40" s="16"/>
    </row>
    <row r="41" spans="1:23" ht="15" customHeight="1">
      <c r="A41" s="10">
        <f t="shared" si="2"/>
        <v>38</v>
      </c>
      <c r="B41" s="10" t="s">
        <v>106</v>
      </c>
      <c r="C41" s="10" t="s">
        <v>107</v>
      </c>
      <c r="D41" s="10"/>
      <c r="E41" s="10"/>
      <c r="F41" s="10">
        <v>63</v>
      </c>
      <c r="G41" s="10">
        <v>318.2</v>
      </c>
      <c r="H41" s="10">
        <f t="shared" si="3"/>
        <v>2938.9999999999991</v>
      </c>
      <c r="I41" s="10">
        <v>1.06</v>
      </c>
      <c r="J41" s="11"/>
      <c r="K41" s="12"/>
      <c r="M41" s="13">
        <f t="shared" si="4"/>
        <v>38</v>
      </c>
      <c r="N41" s="13" t="s">
        <v>80</v>
      </c>
      <c r="O41" s="13" t="s">
        <v>108</v>
      </c>
      <c r="P41" s="13"/>
      <c r="Q41" s="13"/>
      <c r="R41" s="13">
        <v>140</v>
      </c>
      <c r="S41" s="13">
        <v>189.7</v>
      </c>
      <c r="T41" s="13">
        <f t="shared" si="1"/>
        <v>2408.8999999999992</v>
      </c>
      <c r="U41" s="10">
        <v>1.1399999999999999</v>
      </c>
      <c r="V41" s="15"/>
      <c r="W41" s="16"/>
    </row>
    <row r="42" spans="1:23" ht="15" customHeight="1">
      <c r="A42" s="10">
        <f t="shared" si="2"/>
        <v>39</v>
      </c>
      <c r="B42" s="10" t="s">
        <v>109</v>
      </c>
      <c r="C42" s="10" t="s">
        <v>110</v>
      </c>
      <c r="D42" s="10"/>
      <c r="E42" s="10"/>
      <c r="F42" s="10">
        <v>63</v>
      </c>
      <c r="G42" s="10">
        <v>72.400000000000006</v>
      </c>
      <c r="H42" s="10">
        <f t="shared" si="3"/>
        <v>3011.3999999999992</v>
      </c>
      <c r="I42" s="10">
        <v>1.06</v>
      </c>
      <c r="J42" s="11"/>
      <c r="K42" s="12"/>
      <c r="M42" s="13">
        <f t="shared" si="4"/>
        <v>39</v>
      </c>
      <c r="N42" s="13" t="s">
        <v>111</v>
      </c>
      <c r="O42" s="13" t="s">
        <v>82</v>
      </c>
      <c r="P42" s="13"/>
      <c r="Q42" s="13"/>
      <c r="R42" s="13">
        <v>140</v>
      </c>
      <c r="S42" s="13">
        <v>291.10000000000002</v>
      </c>
      <c r="T42" s="13">
        <f t="shared" si="1"/>
        <v>2699.9999999999991</v>
      </c>
      <c r="U42" s="10">
        <v>1.1399999999999999</v>
      </c>
      <c r="V42" s="15"/>
      <c r="W42" s="16"/>
    </row>
    <row r="43" spans="1:23" ht="15" customHeight="1">
      <c r="A43" s="10">
        <f t="shared" si="2"/>
        <v>40</v>
      </c>
      <c r="B43" s="10" t="s">
        <v>107</v>
      </c>
      <c r="C43" s="10" t="s">
        <v>112</v>
      </c>
      <c r="D43" s="10"/>
      <c r="E43" s="10"/>
      <c r="F43" s="10">
        <v>63</v>
      </c>
      <c r="G43" s="10">
        <v>104</v>
      </c>
      <c r="H43" s="10">
        <f t="shared" si="3"/>
        <v>3115.3999999999992</v>
      </c>
      <c r="I43" s="10">
        <v>1.06</v>
      </c>
      <c r="J43" s="11"/>
      <c r="K43" s="12"/>
      <c r="M43" s="13">
        <f t="shared" si="4"/>
        <v>40</v>
      </c>
      <c r="N43" s="13" t="s">
        <v>113</v>
      </c>
      <c r="O43" s="13" t="s">
        <v>114</v>
      </c>
      <c r="P43" s="13" t="s">
        <v>15</v>
      </c>
      <c r="Q43" s="13">
        <v>0.44</v>
      </c>
      <c r="R43" s="13">
        <v>140</v>
      </c>
      <c r="S43" s="13">
        <v>26.2</v>
      </c>
      <c r="T43" s="13">
        <f t="shared" si="1"/>
        <v>2726.1999999999989</v>
      </c>
      <c r="U43" s="10">
        <v>1.1399999999999999</v>
      </c>
      <c r="V43" s="15"/>
      <c r="W43" s="16"/>
    </row>
    <row r="44" spans="1:23" ht="15" customHeight="1">
      <c r="A44" s="10">
        <f t="shared" si="2"/>
        <v>41</v>
      </c>
      <c r="B44" s="10" t="s">
        <v>112</v>
      </c>
      <c r="C44" s="10" t="s">
        <v>115</v>
      </c>
      <c r="D44" s="10"/>
      <c r="E44" s="10"/>
      <c r="F44" s="10">
        <v>63</v>
      </c>
      <c r="G44" s="10">
        <v>19.600000000000001</v>
      </c>
      <c r="H44" s="10">
        <f t="shared" si="3"/>
        <v>3134.9999999999991</v>
      </c>
      <c r="I44" s="10">
        <v>1.06</v>
      </c>
      <c r="J44" s="11"/>
      <c r="K44" s="12"/>
      <c r="M44" s="13">
        <f t="shared" si="4"/>
        <v>41</v>
      </c>
      <c r="N44" s="13" t="s">
        <v>114</v>
      </c>
      <c r="O44" s="13" t="s">
        <v>86</v>
      </c>
      <c r="P44" s="13" t="s">
        <v>15</v>
      </c>
      <c r="Q44" s="13">
        <v>0.44</v>
      </c>
      <c r="R44" s="13">
        <v>140</v>
      </c>
      <c r="S44" s="13">
        <v>48.1</v>
      </c>
      <c r="T44" s="13">
        <f t="shared" si="1"/>
        <v>2774.2999999999988</v>
      </c>
      <c r="U44" s="10">
        <v>1.1399999999999999</v>
      </c>
      <c r="V44" s="15"/>
      <c r="W44" s="16"/>
    </row>
    <row r="45" spans="1:23">
      <c r="A45" s="10">
        <f t="shared" si="2"/>
        <v>42</v>
      </c>
      <c r="B45" s="10" t="s">
        <v>112</v>
      </c>
      <c r="C45" s="10" t="s">
        <v>116</v>
      </c>
      <c r="D45" s="10"/>
      <c r="E45" s="10"/>
      <c r="F45" s="10">
        <v>63</v>
      </c>
      <c r="G45" s="10">
        <v>223</v>
      </c>
      <c r="H45" s="10">
        <f t="shared" si="3"/>
        <v>3357.9999999999991</v>
      </c>
      <c r="I45" s="10">
        <v>1.06</v>
      </c>
      <c r="J45" s="11"/>
      <c r="K45" s="12"/>
      <c r="M45" s="13">
        <f t="shared" si="4"/>
        <v>42</v>
      </c>
      <c r="N45" s="13" t="s">
        <v>117</v>
      </c>
      <c r="O45" s="13" t="s">
        <v>118</v>
      </c>
      <c r="P45" s="13" t="s">
        <v>33</v>
      </c>
      <c r="Q45" s="13">
        <v>0.44</v>
      </c>
      <c r="R45" s="13">
        <v>140</v>
      </c>
      <c r="S45" s="13">
        <v>206.2</v>
      </c>
      <c r="T45" s="13">
        <f t="shared" si="1"/>
        <v>2980.4999999999986</v>
      </c>
      <c r="U45" s="10">
        <v>1.1399999999999999</v>
      </c>
      <c r="V45" s="15"/>
      <c r="W45" s="16"/>
    </row>
    <row r="46" spans="1:23" ht="15" customHeight="1">
      <c r="A46" s="10">
        <f t="shared" si="2"/>
        <v>43</v>
      </c>
      <c r="B46" s="10" t="s">
        <v>119</v>
      </c>
      <c r="C46" s="10" t="s">
        <v>120</v>
      </c>
      <c r="D46" s="10"/>
      <c r="E46" s="10"/>
      <c r="F46" s="10">
        <v>63</v>
      </c>
      <c r="G46" s="10">
        <v>190.2</v>
      </c>
      <c r="H46" s="10">
        <f t="shared" si="3"/>
        <v>3548.1999999999989</v>
      </c>
      <c r="I46" s="10">
        <v>1.06</v>
      </c>
      <c r="J46" s="11"/>
      <c r="K46" s="12"/>
      <c r="M46" s="13">
        <f t="shared" si="4"/>
        <v>43</v>
      </c>
      <c r="N46" s="13" t="s">
        <v>121</v>
      </c>
      <c r="O46" s="13" t="s">
        <v>95</v>
      </c>
      <c r="P46" s="13"/>
      <c r="Q46" s="13"/>
      <c r="R46" s="13">
        <v>160</v>
      </c>
      <c r="S46" s="13">
        <v>167.5</v>
      </c>
      <c r="T46" s="13">
        <f t="shared" si="1"/>
        <v>3147.9999999999986</v>
      </c>
      <c r="U46" s="10">
        <v>1.1599999999999999</v>
      </c>
      <c r="V46" s="15"/>
      <c r="W46" s="16"/>
    </row>
    <row r="47" spans="1:23" ht="15" customHeight="1">
      <c r="A47" s="10">
        <f t="shared" si="2"/>
        <v>44</v>
      </c>
      <c r="B47" s="10" t="s">
        <v>122</v>
      </c>
      <c r="C47" s="10" t="s">
        <v>123</v>
      </c>
      <c r="D47" s="10"/>
      <c r="E47" s="10"/>
      <c r="F47" s="10">
        <v>63</v>
      </c>
      <c r="G47" s="10">
        <v>130.19999999999999</v>
      </c>
      <c r="H47" s="10">
        <f t="shared" si="3"/>
        <v>3678.3999999999987</v>
      </c>
      <c r="I47" s="10">
        <v>1.06</v>
      </c>
      <c r="J47" s="11"/>
      <c r="K47" s="12"/>
      <c r="M47" s="13">
        <f t="shared" si="4"/>
        <v>44</v>
      </c>
      <c r="N47" s="13" t="s">
        <v>108</v>
      </c>
      <c r="O47" s="13" t="s">
        <v>124</v>
      </c>
      <c r="P47" s="13"/>
      <c r="Q47" s="13"/>
      <c r="R47" s="13">
        <v>160</v>
      </c>
      <c r="S47" s="13">
        <v>215</v>
      </c>
      <c r="T47" s="13">
        <f t="shared" si="1"/>
        <v>3362.9999999999986</v>
      </c>
      <c r="U47" s="10">
        <v>1.1599999999999999</v>
      </c>
      <c r="V47" s="15"/>
      <c r="W47" s="16"/>
    </row>
    <row r="48" spans="1:23" ht="15" customHeight="1">
      <c r="A48" s="10">
        <f t="shared" si="2"/>
        <v>45</v>
      </c>
      <c r="B48" s="10" t="s">
        <v>125</v>
      </c>
      <c r="C48" s="10" t="s">
        <v>126</v>
      </c>
      <c r="D48" s="10"/>
      <c r="E48" s="10"/>
      <c r="F48" s="10">
        <v>63</v>
      </c>
      <c r="G48" s="10">
        <v>37.1</v>
      </c>
      <c r="H48" s="10">
        <f t="shared" si="3"/>
        <v>3715.4999999999986</v>
      </c>
      <c r="I48" s="10">
        <v>1.06</v>
      </c>
      <c r="J48" s="11"/>
      <c r="K48" s="12"/>
      <c r="M48" s="13">
        <f t="shared" si="4"/>
        <v>45</v>
      </c>
      <c r="N48" s="13" t="s">
        <v>124</v>
      </c>
      <c r="O48" s="13" t="s">
        <v>111</v>
      </c>
      <c r="P48" s="13"/>
      <c r="Q48" s="13"/>
      <c r="R48" s="13">
        <v>160</v>
      </c>
      <c r="S48" s="13">
        <v>701.1</v>
      </c>
      <c r="T48" s="13">
        <f t="shared" si="1"/>
        <v>4064.0999999999985</v>
      </c>
      <c r="U48" s="10">
        <v>1.1599999999999999</v>
      </c>
      <c r="V48" s="15"/>
      <c r="W48" s="16"/>
    </row>
    <row r="49" spans="1:23" ht="15" customHeight="1">
      <c r="A49" s="10">
        <f t="shared" si="2"/>
        <v>46</v>
      </c>
      <c r="B49" s="10" t="s">
        <v>125</v>
      </c>
      <c r="C49" s="10" t="s">
        <v>127</v>
      </c>
      <c r="D49" s="10"/>
      <c r="E49" s="10"/>
      <c r="F49" s="10">
        <v>63</v>
      </c>
      <c r="G49" s="10">
        <v>56.4</v>
      </c>
      <c r="H49" s="10">
        <f t="shared" si="3"/>
        <v>3771.8999999999987</v>
      </c>
      <c r="I49" s="10">
        <v>1.06</v>
      </c>
      <c r="J49" s="11"/>
      <c r="K49" s="12"/>
      <c r="M49" s="13">
        <f t="shared" si="4"/>
        <v>46</v>
      </c>
      <c r="N49" s="13" t="s">
        <v>124</v>
      </c>
      <c r="O49" s="13" t="s">
        <v>111</v>
      </c>
      <c r="P49" s="13" t="s">
        <v>31</v>
      </c>
      <c r="Q49" s="13"/>
      <c r="R49" s="13">
        <v>160</v>
      </c>
      <c r="S49" s="13">
        <v>3</v>
      </c>
      <c r="T49" s="13">
        <f t="shared" si="1"/>
        <v>4067.0999999999985</v>
      </c>
      <c r="U49" s="10">
        <v>1.1599999999999999</v>
      </c>
      <c r="V49" s="15"/>
      <c r="W49" s="16"/>
    </row>
    <row r="50" spans="1:23" ht="15" customHeight="1">
      <c r="A50" s="10">
        <f t="shared" si="2"/>
        <v>47</v>
      </c>
      <c r="B50" s="10" t="s">
        <v>125</v>
      </c>
      <c r="C50" s="10" t="s">
        <v>128</v>
      </c>
      <c r="D50" s="10"/>
      <c r="E50" s="10"/>
      <c r="F50" s="10">
        <v>63</v>
      </c>
      <c r="G50" s="10">
        <v>21.3</v>
      </c>
      <c r="H50" s="10">
        <f t="shared" si="3"/>
        <v>3793.1999999999989</v>
      </c>
      <c r="I50" s="10">
        <v>1.06</v>
      </c>
      <c r="J50" s="11"/>
      <c r="K50" s="12"/>
      <c r="M50" s="13">
        <f t="shared" si="4"/>
        <v>47</v>
      </c>
      <c r="N50" s="13" t="s">
        <v>111</v>
      </c>
      <c r="O50" s="13" t="s">
        <v>43</v>
      </c>
      <c r="P50" s="13"/>
      <c r="Q50" s="13"/>
      <c r="R50" s="13">
        <v>160</v>
      </c>
      <c r="S50" s="13">
        <v>206</v>
      </c>
      <c r="T50" s="13">
        <f t="shared" si="1"/>
        <v>4273.0999999999985</v>
      </c>
      <c r="U50" s="10">
        <v>1.1599999999999999</v>
      </c>
      <c r="V50" s="15"/>
      <c r="W50" s="16"/>
    </row>
    <row r="51" spans="1:23" ht="15" customHeight="1">
      <c r="A51" s="10">
        <f t="shared" si="2"/>
        <v>48</v>
      </c>
      <c r="B51" s="10" t="s">
        <v>127</v>
      </c>
      <c r="C51" s="10" t="s">
        <v>129</v>
      </c>
      <c r="D51" s="10"/>
      <c r="E51" s="10"/>
      <c r="F51" s="10">
        <v>63</v>
      </c>
      <c r="G51" s="10">
        <v>187.7</v>
      </c>
      <c r="H51" s="10">
        <f t="shared" si="3"/>
        <v>3980.8999999999987</v>
      </c>
      <c r="I51" s="10">
        <v>1.06</v>
      </c>
      <c r="J51" s="11"/>
      <c r="K51" s="12"/>
      <c r="M51" s="13">
        <f t="shared" si="4"/>
        <v>48</v>
      </c>
      <c r="N51" s="13" t="s">
        <v>43</v>
      </c>
      <c r="O51" s="13" t="s">
        <v>76</v>
      </c>
      <c r="P51" s="13"/>
      <c r="Q51" s="13"/>
      <c r="R51" s="13">
        <v>160</v>
      </c>
      <c r="S51" s="13">
        <v>90</v>
      </c>
      <c r="T51" s="13">
        <f t="shared" si="1"/>
        <v>4363.0999999999985</v>
      </c>
      <c r="U51" s="10">
        <v>1.1599999999999999</v>
      </c>
      <c r="V51" s="15"/>
      <c r="W51" s="16"/>
    </row>
    <row r="52" spans="1:23" ht="15" customHeight="1">
      <c r="A52" s="10">
        <f t="shared" si="2"/>
        <v>49</v>
      </c>
      <c r="B52" s="10" t="s">
        <v>130</v>
      </c>
      <c r="C52" s="10" t="s">
        <v>131</v>
      </c>
      <c r="D52" s="10"/>
      <c r="E52" s="10"/>
      <c r="F52" s="10">
        <v>63</v>
      </c>
      <c r="G52" s="10">
        <v>187.3</v>
      </c>
      <c r="H52" s="10">
        <f t="shared" si="3"/>
        <v>4168.1999999999989</v>
      </c>
      <c r="I52" s="10">
        <v>1.06</v>
      </c>
      <c r="J52" s="11"/>
      <c r="K52" s="12"/>
      <c r="M52" s="13">
        <f t="shared" si="4"/>
        <v>49</v>
      </c>
      <c r="N52" s="13" t="s">
        <v>76</v>
      </c>
      <c r="O52" s="13" t="s">
        <v>132</v>
      </c>
      <c r="P52" s="13"/>
      <c r="Q52" s="13"/>
      <c r="R52" s="13">
        <v>160</v>
      </c>
      <c r="S52" s="13">
        <v>15</v>
      </c>
      <c r="T52" s="13">
        <f t="shared" si="1"/>
        <v>4378.0999999999985</v>
      </c>
      <c r="U52" s="10">
        <v>1.1599999999999999</v>
      </c>
      <c r="V52" s="15"/>
      <c r="W52" s="16"/>
    </row>
    <row r="53" spans="1:23" ht="15" customHeight="1">
      <c r="A53" s="10">
        <f t="shared" si="2"/>
        <v>50</v>
      </c>
      <c r="B53" s="10" t="s">
        <v>131</v>
      </c>
      <c r="C53" s="10" t="s">
        <v>133</v>
      </c>
      <c r="D53" s="10"/>
      <c r="E53" s="10"/>
      <c r="F53" s="10">
        <v>63</v>
      </c>
      <c r="G53" s="10">
        <v>174.6</v>
      </c>
      <c r="H53" s="10">
        <f t="shared" si="3"/>
        <v>4342.7999999999993</v>
      </c>
      <c r="I53" s="10">
        <v>1.06</v>
      </c>
      <c r="J53" s="11"/>
      <c r="K53" s="12"/>
      <c r="M53" s="13">
        <f t="shared" si="4"/>
        <v>50</v>
      </c>
      <c r="N53" s="13" t="s">
        <v>132</v>
      </c>
      <c r="O53" s="13" t="s">
        <v>62</v>
      </c>
      <c r="P53" s="13"/>
      <c r="Q53" s="13"/>
      <c r="R53" s="13">
        <v>160</v>
      </c>
      <c r="S53" s="13">
        <v>168</v>
      </c>
      <c r="T53" s="13">
        <f t="shared" si="1"/>
        <v>4546.0999999999985</v>
      </c>
      <c r="U53" s="10">
        <v>1.1599999999999999</v>
      </c>
      <c r="V53" s="15"/>
      <c r="W53" s="16"/>
    </row>
    <row r="54" spans="1:23" ht="15" customHeight="1">
      <c r="A54" s="10">
        <f t="shared" si="2"/>
        <v>51</v>
      </c>
      <c r="B54" s="10" t="s">
        <v>134</v>
      </c>
      <c r="C54" s="10" t="s">
        <v>131</v>
      </c>
      <c r="D54" s="10"/>
      <c r="E54" s="10"/>
      <c r="F54" s="10">
        <v>63</v>
      </c>
      <c r="G54" s="10">
        <v>9.1</v>
      </c>
      <c r="H54" s="10">
        <f t="shared" si="3"/>
        <v>4351.8999999999996</v>
      </c>
      <c r="I54" s="10">
        <v>1.06</v>
      </c>
      <c r="J54" s="11"/>
      <c r="K54" s="12"/>
      <c r="M54" s="13">
        <f t="shared" si="4"/>
        <v>51</v>
      </c>
      <c r="N54" s="13" t="s">
        <v>62</v>
      </c>
      <c r="O54" s="13" t="s">
        <v>135</v>
      </c>
      <c r="P54" s="13"/>
      <c r="Q54" s="13"/>
      <c r="R54" s="13">
        <v>160</v>
      </c>
      <c r="S54" s="13">
        <v>54.9</v>
      </c>
      <c r="T54" s="13">
        <f t="shared" si="1"/>
        <v>4600.9999999999982</v>
      </c>
      <c r="U54" s="10">
        <v>1.1599999999999999</v>
      </c>
      <c r="V54" s="15"/>
      <c r="W54" s="16"/>
    </row>
    <row r="55" spans="1:23" ht="15" customHeight="1">
      <c r="A55" s="10">
        <f t="shared" si="2"/>
        <v>52</v>
      </c>
      <c r="B55" s="10" t="s">
        <v>134</v>
      </c>
      <c r="C55" s="10" t="s">
        <v>136</v>
      </c>
      <c r="D55" s="10"/>
      <c r="E55" s="10"/>
      <c r="F55" s="10">
        <v>63</v>
      </c>
      <c r="G55" s="10">
        <v>32.1</v>
      </c>
      <c r="H55" s="10">
        <f t="shared" si="3"/>
        <v>4384</v>
      </c>
      <c r="I55" s="10">
        <v>1.06</v>
      </c>
      <c r="J55" s="11"/>
      <c r="K55" s="12"/>
      <c r="M55" s="13">
        <f t="shared" si="4"/>
        <v>52</v>
      </c>
      <c r="N55" s="13" t="s">
        <v>135</v>
      </c>
      <c r="O55" s="13" t="s">
        <v>137</v>
      </c>
      <c r="P55" s="13"/>
      <c r="Q55" s="13"/>
      <c r="R55" s="13">
        <v>160</v>
      </c>
      <c r="S55" s="13">
        <v>88.8</v>
      </c>
      <c r="T55" s="13">
        <f t="shared" si="1"/>
        <v>4689.7999999999984</v>
      </c>
      <c r="U55" s="10">
        <v>1.1599999999999999</v>
      </c>
      <c r="V55" s="15"/>
      <c r="W55" s="16"/>
    </row>
    <row r="56" spans="1:23">
      <c r="A56" s="10">
        <f t="shared" si="2"/>
        <v>53</v>
      </c>
      <c r="B56" s="10" t="s">
        <v>134</v>
      </c>
      <c r="C56" s="10" t="s">
        <v>138</v>
      </c>
      <c r="D56" s="10"/>
      <c r="E56" s="10"/>
      <c r="F56" s="10">
        <v>63</v>
      </c>
      <c r="G56" s="10">
        <v>37.1</v>
      </c>
      <c r="H56" s="10">
        <f t="shared" si="3"/>
        <v>4421.1000000000004</v>
      </c>
      <c r="I56" s="10">
        <v>1.06</v>
      </c>
      <c r="J56" s="11"/>
      <c r="K56" s="12"/>
      <c r="M56" s="13">
        <f t="shared" si="4"/>
        <v>53</v>
      </c>
      <c r="N56" s="13" t="s">
        <v>135</v>
      </c>
      <c r="O56" s="13" t="s">
        <v>137</v>
      </c>
      <c r="P56" s="13" t="s">
        <v>33</v>
      </c>
      <c r="Q56" s="13">
        <v>0.46</v>
      </c>
      <c r="R56" s="13">
        <v>160</v>
      </c>
      <c r="S56" s="13">
        <v>7.2</v>
      </c>
      <c r="T56" s="13">
        <f t="shared" si="1"/>
        <v>4696.9999999999982</v>
      </c>
      <c r="U56" s="10">
        <v>1.1599999999999999</v>
      </c>
      <c r="V56" s="15"/>
      <c r="W56" s="16"/>
    </row>
    <row r="57" spans="1:23" ht="15" customHeight="1">
      <c r="A57" s="10">
        <f t="shared" si="2"/>
        <v>54</v>
      </c>
      <c r="B57" s="10" t="s">
        <v>138</v>
      </c>
      <c r="C57" s="10" t="s">
        <v>139</v>
      </c>
      <c r="D57" s="10"/>
      <c r="E57" s="10"/>
      <c r="F57" s="10">
        <v>63</v>
      </c>
      <c r="G57" s="10">
        <v>46.3</v>
      </c>
      <c r="H57" s="10">
        <f t="shared" si="3"/>
        <v>4467.4000000000005</v>
      </c>
      <c r="I57" s="10">
        <v>1.06</v>
      </c>
      <c r="J57" s="11"/>
      <c r="K57" s="12"/>
      <c r="M57" s="13">
        <f t="shared" si="4"/>
        <v>54</v>
      </c>
      <c r="N57" s="13" t="s">
        <v>140</v>
      </c>
      <c r="O57" s="13" t="s">
        <v>141</v>
      </c>
      <c r="P57" s="13"/>
      <c r="Q57" s="13"/>
      <c r="R57" s="13">
        <v>160</v>
      </c>
      <c r="S57" s="13">
        <v>127.2</v>
      </c>
      <c r="T57" s="13">
        <f t="shared" si="1"/>
        <v>4824.199999999998</v>
      </c>
      <c r="U57" s="10">
        <v>1.1599999999999999</v>
      </c>
      <c r="V57" s="15"/>
      <c r="W57" s="16"/>
    </row>
    <row r="58" spans="1:23" ht="15" customHeight="1">
      <c r="A58" s="10">
        <f t="shared" si="2"/>
        <v>55</v>
      </c>
      <c r="B58" s="10" t="s">
        <v>138</v>
      </c>
      <c r="C58" s="10" t="s">
        <v>142</v>
      </c>
      <c r="D58" s="10"/>
      <c r="E58" s="10"/>
      <c r="F58" s="10">
        <v>63</v>
      </c>
      <c r="G58" s="10">
        <v>51.1</v>
      </c>
      <c r="H58" s="10">
        <f t="shared" si="3"/>
        <v>4518.5000000000009</v>
      </c>
      <c r="I58" s="10">
        <v>1.06</v>
      </c>
      <c r="J58" s="11"/>
      <c r="K58" s="12"/>
      <c r="M58" s="13">
        <f t="shared" si="4"/>
        <v>55</v>
      </c>
      <c r="N58" s="13" t="s">
        <v>141</v>
      </c>
      <c r="O58" s="13" t="s">
        <v>143</v>
      </c>
      <c r="P58" s="13"/>
      <c r="Q58" s="13"/>
      <c r="R58" s="13">
        <v>160</v>
      </c>
      <c r="S58" s="13">
        <v>7.7</v>
      </c>
      <c r="T58" s="13">
        <f t="shared" si="1"/>
        <v>4831.8999999999978</v>
      </c>
      <c r="U58" s="10">
        <v>1.1599999999999999</v>
      </c>
      <c r="V58" s="15"/>
      <c r="W58" s="16"/>
    </row>
    <row r="59" spans="1:23" ht="15" customHeight="1">
      <c r="A59" s="10">
        <f t="shared" si="2"/>
        <v>56</v>
      </c>
      <c r="B59" s="10" t="s">
        <v>142</v>
      </c>
      <c r="C59" s="10" t="s">
        <v>139</v>
      </c>
      <c r="D59" s="10"/>
      <c r="E59" s="10"/>
      <c r="F59" s="10">
        <v>63</v>
      </c>
      <c r="G59" s="10">
        <v>10.6</v>
      </c>
      <c r="H59" s="10">
        <f t="shared" si="3"/>
        <v>4529.1000000000013</v>
      </c>
      <c r="I59" s="10">
        <v>1.06</v>
      </c>
      <c r="J59" s="11"/>
      <c r="K59" s="12"/>
      <c r="M59" s="13">
        <f t="shared" si="4"/>
        <v>56</v>
      </c>
      <c r="N59" s="13" t="s">
        <v>143</v>
      </c>
      <c r="O59" s="13" t="s">
        <v>144</v>
      </c>
      <c r="P59" s="13"/>
      <c r="Q59" s="13"/>
      <c r="R59" s="13">
        <v>160</v>
      </c>
      <c r="S59" s="13">
        <v>195.7</v>
      </c>
      <c r="T59" s="13">
        <f t="shared" si="1"/>
        <v>5027.5999999999976</v>
      </c>
      <c r="U59" s="10">
        <v>1.1599999999999999</v>
      </c>
      <c r="V59" s="15"/>
      <c r="W59" s="16"/>
    </row>
    <row r="60" spans="1:23" ht="15" customHeight="1">
      <c r="A60" s="10">
        <f t="shared" si="2"/>
        <v>57</v>
      </c>
      <c r="B60" s="10" t="s">
        <v>142</v>
      </c>
      <c r="C60" s="10" t="s">
        <v>145</v>
      </c>
      <c r="D60" s="10"/>
      <c r="E60" s="10"/>
      <c r="F60" s="10">
        <v>63</v>
      </c>
      <c r="G60" s="10">
        <v>46.2</v>
      </c>
      <c r="H60" s="10">
        <f t="shared" si="3"/>
        <v>4575.3000000000011</v>
      </c>
      <c r="I60" s="10">
        <v>1.06</v>
      </c>
      <c r="J60" s="11"/>
      <c r="K60" s="12"/>
      <c r="M60" s="13">
        <f t="shared" si="4"/>
        <v>57</v>
      </c>
      <c r="N60" s="13" t="s">
        <v>144</v>
      </c>
      <c r="O60" s="13" t="s">
        <v>118</v>
      </c>
      <c r="P60" s="13"/>
      <c r="Q60" s="13"/>
      <c r="R60" s="13">
        <v>160</v>
      </c>
      <c r="S60" s="13">
        <v>234.1</v>
      </c>
      <c r="T60" s="13">
        <f t="shared" si="1"/>
        <v>5261.699999999998</v>
      </c>
      <c r="U60" s="10">
        <v>1.1599999999999999</v>
      </c>
      <c r="V60" s="15"/>
      <c r="W60" s="16"/>
    </row>
    <row r="61" spans="1:23" ht="15" customHeight="1">
      <c r="A61" s="10">
        <f t="shared" si="2"/>
        <v>58</v>
      </c>
      <c r="B61" s="10" t="s">
        <v>145</v>
      </c>
      <c r="C61" s="10" t="s">
        <v>146</v>
      </c>
      <c r="D61" s="10"/>
      <c r="E61" s="10"/>
      <c r="F61" s="10">
        <v>63</v>
      </c>
      <c r="G61" s="10">
        <v>27.3</v>
      </c>
      <c r="H61" s="10">
        <f t="shared" si="3"/>
        <v>4602.6000000000013</v>
      </c>
      <c r="I61" s="10">
        <v>1.06</v>
      </c>
      <c r="J61" s="11"/>
      <c r="K61" s="12"/>
      <c r="M61" s="13">
        <f t="shared" si="4"/>
        <v>58</v>
      </c>
      <c r="N61" s="13" t="s">
        <v>118</v>
      </c>
      <c r="O61" s="13" t="s">
        <v>147</v>
      </c>
      <c r="P61" s="13"/>
      <c r="Q61" s="13"/>
      <c r="R61" s="13">
        <v>160</v>
      </c>
      <c r="S61" s="13">
        <v>165.3</v>
      </c>
      <c r="T61" s="13">
        <f t="shared" si="1"/>
        <v>5426.9999999999982</v>
      </c>
      <c r="U61" s="10">
        <v>1.1599999999999999</v>
      </c>
      <c r="V61" s="15"/>
      <c r="W61" s="16"/>
    </row>
    <row r="62" spans="1:23">
      <c r="A62" s="10">
        <f t="shared" si="2"/>
        <v>59</v>
      </c>
      <c r="B62" s="10" t="s">
        <v>145</v>
      </c>
      <c r="C62" s="10" t="s">
        <v>148</v>
      </c>
      <c r="D62" s="10"/>
      <c r="E62" s="10"/>
      <c r="F62" s="10">
        <v>63</v>
      </c>
      <c r="G62" s="10">
        <v>26.8</v>
      </c>
      <c r="H62" s="10">
        <f t="shared" si="3"/>
        <v>4629.4000000000015</v>
      </c>
      <c r="I62" s="10">
        <v>1.06</v>
      </c>
      <c r="J62" s="11"/>
      <c r="K62" s="12"/>
      <c r="M62" s="13">
        <f t="shared" si="4"/>
        <v>59</v>
      </c>
      <c r="N62" s="13" t="s">
        <v>118</v>
      </c>
      <c r="O62" s="13" t="s">
        <v>147</v>
      </c>
      <c r="P62" s="13" t="s">
        <v>33</v>
      </c>
      <c r="Q62" s="13">
        <v>0.46</v>
      </c>
      <c r="R62" s="13">
        <v>160</v>
      </c>
      <c r="S62" s="13">
        <v>4.5999999999999996</v>
      </c>
      <c r="T62" s="13">
        <f t="shared" si="1"/>
        <v>5431.5999999999985</v>
      </c>
      <c r="U62" s="10">
        <v>1.1599999999999999</v>
      </c>
      <c r="V62" s="15"/>
      <c r="W62" s="16"/>
    </row>
    <row r="63" spans="1:23" ht="15" customHeight="1">
      <c r="A63" s="10">
        <f t="shared" si="2"/>
        <v>60</v>
      </c>
      <c r="B63" s="10" t="s">
        <v>149</v>
      </c>
      <c r="C63" s="10" t="s">
        <v>150</v>
      </c>
      <c r="D63" s="10"/>
      <c r="E63" s="10"/>
      <c r="F63" s="10">
        <v>63</v>
      </c>
      <c r="G63" s="10">
        <v>39.200000000000003</v>
      </c>
      <c r="H63" s="10">
        <f t="shared" si="3"/>
        <v>4668.6000000000013</v>
      </c>
      <c r="I63" s="10">
        <v>1.06</v>
      </c>
      <c r="J63" s="11"/>
      <c r="K63" s="12"/>
      <c r="M63" s="13">
        <f t="shared" si="4"/>
        <v>60</v>
      </c>
      <c r="N63" s="13" t="s">
        <v>151</v>
      </c>
      <c r="O63" s="13" t="s">
        <v>152</v>
      </c>
      <c r="P63" s="13"/>
      <c r="Q63" s="13"/>
      <c r="R63" s="13">
        <v>160</v>
      </c>
      <c r="S63" s="13">
        <v>60</v>
      </c>
      <c r="T63" s="13">
        <f t="shared" si="1"/>
        <v>5491.5999999999985</v>
      </c>
      <c r="U63" s="10">
        <v>1.1599999999999999</v>
      </c>
      <c r="V63" s="15"/>
      <c r="W63" s="16"/>
    </row>
    <row r="64" spans="1:23" ht="15" customHeight="1">
      <c r="A64" s="10">
        <f t="shared" si="2"/>
        <v>61</v>
      </c>
      <c r="B64" s="10" t="s">
        <v>153</v>
      </c>
      <c r="C64" s="10" t="s">
        <v>154</v>
      </c>
      <c r="D64" s="10"/>
      <c r="E64" s="10"/>
      <c r="F64" s="10">
        <v>63</v>
      </c>
      <c r="G64" s="10">
        <v>101.3</v>
      </c>
      <c r="H64" s="10">
        <f t="shared" si="3"/>
        <v>4769.9000000000015</v>
      </c>
      <c r="I64" s="10">
        <v>1.06</v>
      </c>
      <c r="J64" s="11"/>
      <c r="K64" s="12"/>
      <c r="M64" s="13">
        <f t="shared" si="4"/>
        <v>61</v>
      </c>
      <c r="N64" s="13" t="s">
        <v>152</v>
      </c>
      <c r="O64" s="13" t="s">
        <v>113</v>
      </c>
      <c r="P64" s="13" t="s">
        <v>15</v>
      </c>
      <c r="Q64" s="13">
        <v>0.46</v>
      </c>
      <c r="R64" s="13">
        <v>160</v>
      </c>
      <c r="S64" s="13">
        <v>338.3</v>
      </c>
      <c r="T64" s="13">
        <f t="shared" si="1"/>
        <v>5829.8999999999987</v>
      </c>
      <c r="U64" s="10">
        <v>1.1599999999999999</v>
      </c>
      <c r="V64" s="15"/>
      <c r="W64" s="16"/>
    </row>
    <row r="65" spans="1:23" ht="15" customHeight="1">
      <c r="A65" s="10">
        <f t="shared" si="2"/>
        <v>62</v>
      </c>
      <c r="B65" s="10" t="s">
        <v>154</v>
      </c>
      <c r="C65" s="10" t="s">
        <v>155</v>
      </c>
      <c r="D65" s="10"/>
      <c r="E65" s="10"/>
      <c r="F65" s="10">
        <v>63</v>
      </c>
      <c r="G65" s="10">
        <v>29</v>
      </c>
      <c r="H65" s="10">
        <f t="shared" si="3"/>
        <v>4798.9000000000015</v>
      </c>
      <c r="I65" s="10">
        <v>1.06</v>
      </c>
      <c r="J65" s="11"/>
      <c r="K65" s="12"/>
      <c r="M65" s="13">
        <f t="shared" si="4"/>
        <v>62</v>
      </c>
      <c r="N65" s="13" t="s">
        <v>156</v>
      </c>
      <c r="O65" s="13" t="s">
        <v>157</v>
      </c>
      <c r="P65" s="13"/>
      <c r="Q65" s="13"/>
      <c r="R65" s="13">
        <v>160</v>
      </c>
      <c r="S65" s="13">
        <v>263.10000000000002</v>
      </c>
      <c r="T65" s="13">
        <f t="shared" si="1"/>
        <v>6092.9999999999991</v>
      </c>
      <c r="U65" s="10">
        <v>1.1599999999999999</v>
      </c>
      <c r="V65" s="15"/>
      <c r="W65" s="16"/>
    </row>
    <row r="66" spans="1:23" ht="15" customHeight="1">
      <c r="A66" s="10">
        <f t="shared" si="2"/>
        <v>63</v>
      </c>
      <c r="B66" s="10" t="s">
        <v>155</v>
      </c>
      <c r="C66" s="10" t="s">
        <v>158</v>
      </c>
      <c r="D66" s="10"/>
      <c r="E66" s="10"/>
      <c r="F66" s="10">
        <v>63</v>
      </c>
      <c r="G66" s="10">
        <v>53.7</v>
      </c>
      <c r="H66" s="10">
        <f t="shared" si="3"/>
        <v>4852.6000000000013</v>
      </c>
      <c r="I66" s="10">
        <v>1.06</v>
      </c>
      <c r="J66" s="11"/>
      <c r="K66" s="12"/>
      <c r="M66" s="13">
        <f t="shared" si="4"/>
        <v>63</v>
      </c>
      <c r="N66" s="17" t="s">
        <v>159</v>
      </c>
      <c r="O66" s="17" t="s">
        <v>160</v>
      </c>
      <c r="R66" s="13">
        <v>160</v>
      </c>
      <c r="S66" s="17">
        <v>152.1</v>
      </c>
      <c r="T66" s="13">
        <f t="shared" si="1"/>
        <v>6245.0999999999995</v>
      </c>
      <c r="U66" s="10">
        <v>1.1599999999999999</v>
      </c>
      <c r="V66" s="15"/>
      <c r="W66" s="16"/>
    </row>
    <row r="67" spans="1:23">
      <c r="A67" s="10">
        <f t="shared" si="2"/>
        <v>64</v>
      </c>
      <c r="B67" s="10" t="s">
        <v>154</v>
      </c>
      <c r="C67" s="10" t="s">
        <v>161</v>
      </c>
      <c r="D67" s="10"/>
      <c r="E67" s="10"/>
      <c r="F67" s="10">
        <v>63</v>
      </c>
      <c r="G67" s="10">
        <v>194.7</v>
      </c>
      <c r="H67" s="10">
        <f t="shared" si="3"/>
        <v>5047.3000000000011</v>
      </c>
      <c r="I67" s="10">
        <v>1.06</v>
      </c>
      <c r="J67" s="11"/>
      <c r="K67" s="12"/>
      <c r="M67" s="13">
        <f t="shared" si="4"/>
        <v>64</v>
      </c>
      <c r="N67" s="13" t="s">
        <v>162</v>
      </c>
      <c r="O67" s="13" t="s">
        <v>163</v>
      </c>
      <c r="P67" s="13" t="s">
        <v>33</v>
      </c>
      <c r="Q67" s="13">
        <v>0.5</v>
      </c>
      <c r="R67" s="13">
        <v>200</v>
      </c>
      <c r="S67" s="13">
        <v>270.7</v>
      </c>
      <c r="T67" s="13">
        <f t="shared" si="1"/>
        <v>6515.7999999999993</v>
      </c>
      <c r="U67" s="10">
        <v>1.2</v>
      </c>
      <c r="V67" s="15"/>
      <c r="W67" s="16"/>
    </row>
    <row r="68" spans="1:23">
      <c r="A68" s="10">
        <f t="shared" si="2"/>
        <v>65</v>
      </c>
      <c r="B68" s="10" t="s">
        <v>161</v>
      </c>
      <c r="C68" s="10" t="s">
        <v>164</v>
      </c>
      <c r="D68" s="10"/>
      <c r="E68" s="10"/>
      <c r="F68" s="10">
        <v>63</v>
      </c>
      <c r="G68" s="10">
        <v>63.4</v>
      </c>
      <c r="H68" s="10">
        <f t="shared" si="3"/>
        <v>5110.7000000000007</v>
      </c>
      <c r="I68" s="10">
        <v>1.06</v>
      </c>
      <c r="J68" s="11"/>
      <c r="K68" s="12"/>
      <c r="M68" s="13">
        <f t="shared" si="4"/>
        <v>65</v>
      </c>
      <c r="N68" s="13" t="s">
        <v>162</v>
      </c>
      <c r="O68" s="13" t="s">
        <v>165</v>
      </c>
      <c r="P68" s="13" t="s">
        <v>33</v>
      </c>
      <c r="Q68" s="13">
        <v>0.5</v>
      </c>
      <c r="R68" s="13">
        <v>200</v>
      </c>
      <c r="S68" s="13">
        <v>119.7</v>
      </c>
      <c r="T68" s="13">
        <f t="shared" si="1"/>
        <v>6635.4999999999991</v>
      </c>
      <c r="U68" s="10">
        <v>1.2</v>
      </c>
      <c r="V68" s="15"/>
      <c r="W68" s="16"/>
    </row>
    <row r="69" spans="1:23">
      <c r="A69" s="10">
        <f t="shared" si="2"/>
        <v>66</v>
      </c>
      <c r="B69" s="10" t="s">
        <v>155</v>
      </c>
      <c r="C69" s="10" t="s">
        <v>164</v>
      </c>
      <c r="D69" s="10"/>
      <c r="E69" s="10"/>
      <c r="F69" s="10">
        <v>63</v>
      </c>
      <c r="G69" s="10">
        <v>218.7</v>
      </c>
      <c r="H69" s="10">
        <f t="shared" si="3"/>
        <v>5329.4000000000005</v>
      </c>
      <c r="I69" s="10">
        <v>1.06</v>
      </c>
      <c r="J69" s="11"/>
      <c r="K69" s="12"/>
      <c r="M69" s="13">
        <f t="shared" si="4"/>
        <v>66</v>
      </c>
      <c r="N69" s="13" t="s">
        <v>165</v>
      </c>
      <c r="O69" s="13" t="s">
        <v>166</v>
      </c>
      <c r="P69" s="13" t="s">
        <v>33</v>
      </c>
      <c r="Q69" s="13">
        <v>0.5</v>
      </c>
      <c r="R69" s="13">
        <v>200</v>
      </c>
      <c r="S69" s="13">
        <v>223.2</v>
      </c>
      <c r="T69" s="13">
        <f t="shared" ref="T69:T130" si="5">+T68+S69</f>
        <v>6858.6999999999989</v>
      </c>
      <c r="U69" s="10">
        <v>1.2</v>
      </c>
      <c r="V69" s="15"/>
      <c r="W69" s="16"/>
    </row>
    <row r="70" spans="1:23">
      <c r="A70" s="10">
        <f t="shared" ref="A70:A133" si="6">1+A69</f>
        <v>67</v>
      </c>
      <c r="B70" s="10" t="s">
        <v>167</v>
      </c>
      <c r="C70" s="10" t="s">
        <v>161</v>
      </c>
      <c r="D70" s="10"/>
      <c r="E70" s="10"/>
      <c r="F70" s="10">
        <v>63</v>
      </c>
      <c r="G70" s="10">
        <v>214</v>
      </c>
      <c r="H70" s="10">
        <f t="shared" ref="H70:H133" si="7">+H69+G70</f>
        <v>5543.4000000000005</v>
      </c>
      <c r="I70" s="10">
        <v>1.06</v>
      </c>
      <c r="J70" s="11"/>
      <c r="K70" s="12"/>
      <c r="M70" s="13">
        <f t="shared" si="4"/>
        <v>67</v>
      </c>
      <c r="N70" s="13" t="s">
        <v>166</v>
      </c>
      <c r="O70" s="13" t="s">
        <v>156</v>
      </c>
      <c r="P70" s="13" t="s">
        <v>33</v>
      </c>
      <c r="Q70" s="13">
        <v>0.5</v>
      </c>
      <c r="R70" s="13">
        <v>200</v>
      </c>
      <c r="S70" s="13">
        <v>248.5</v>
      </c>
      <c r="T70" s="13">
        <f t="shared" si="5"/>
        <v>7107.1999999999989</v>
      </c>
      <c r="U70" s="10">
        <v>1.2</v>
      </c>
      <c r="V70" s="15"/>
      <c r="W70" s="16"/>
    </row>
    <row r="71" spans="1:23">
      <c r="A71" s="10">
        <f t="shared" si="6"/>
        <v>68</v>
      </c>
      <c r="B71" s="10" t="s">
        <v>164</v>
      </c>
      <c r="C71" s="10" t="s">
        <v>168</v>
      </c>
      <c r="D71" s="10"/>
      <c r="E71" s="10"/>
      <c r="F71" s="10">
        <v>63</v>
      </c>
      <c r="G71" s="10">
        <v>469.6</v>
      </c>
      <c r="H71" s="10">
        <f t="shared" si="7"/>
        <v>6013.0000000000009</v>
      </c>
      <c r="I71" s="10">
        <v>1.06</v>
      </c>
      <c r="J71" s="11"/>
      <c r="K71" s="12"/>
      <c r="M71" s="13">
        <f t="shared" si="4"/>
        <v>68</v>
      </c>
      <c r="N71" s="13" t="s">
        <v>156</v>
      </c>
      <c r="O71" s="13" t="s">
        <v>169</v>
      </c>
      <c r="P71" s="13" t="s">
        <v>33</v>
      </c>
      <c r="Q71" s="13">
        <v>0.5</v>
      </c>
      <c r="R71" s="13">
        <v>200</v>
      </c>
      <c r="S71" s="13">
        <v>357.2</v>
      </c>
      <c r="T71" s="13">
        <f t="shared" si="5"/>
        <v>7464.3999999999987</v>
      </c>
      <c r="U71" s="10">
        <v>1.2</v>
      </c>
      <c r="V71" s="15"/>
      <c r="W71" s="16"/>
    </row>
    <row r="72" spans="1:23" ht="15" customHeight="1">
      <c r="A72" s="10">
        <f t="shared" si="6"/>
        <v>69</v>
      </c>
      <c r="B72" s="10" t="s">
        <v>168</v>
      </c>
      <c r="C72" s="10" t="s">
        <v>170</v>
      </c>
      <c r="D72" s="10"/>
      <c r="E72" s="10"/>
      <c r="F72" s="10">
        <v>63</v>
      </c>
      <c r="G72" s="10">
        <v>153.4</v>
      </c>
      <c r="H72" s="10">
        <f t="shared" si="7"/>
        <v>6166.4000000000005</v>
      </c>
      <c r="I72" s="10">
        <v>1.06</v>
      </c>
      <c r="J72" s="11"/>
      <c r="K72" s="12"/>
      <c r="M72" s="13">
        <f t="shared" si="4"/>
        <v>69</v>
      </c>
      <c r="N72" s="13" t="s">
        <v>156</v>
      </c>
      <c r="O72" s="13" t="s">
        <v>169</v>
      </c>
      <c r="P72" s="13"/>
      <c r="Q72" s="13"/>
      <c r="R72" s="13">
        <v>200</v>
      </c>
      <c r="S72" s="13">
        <v>76.8</v>
      </c>
      <c r="T72" s="13">
        <f t="shared" si="5"/>
        <v>7541.1999999999989</v>
      </c>
      <c r="U72" s="10">
        <v>1.2</v>
      </c>
      <c r="V72" s="15"/>
      <c r="W72" s="16"/>
    </row>
    <row r="73" spans="1:23" ht="15" customHeight="1">
      <c r="A73" s="10">
        <f t="shared" si="6"/>
        <v>70</v>
      </c>
      <c r="B73" s="10" t="s">
        <v>170</v>
      </c>
      <c r="C73" s="10" t="s">
        <v>171</v>
      </c>
      <c r="D73" s="10"/>
      <c r="E73" s="10"/>
      <c r="F73" s="10">
        <v>63</v>
      </c>
      <c r="G73" s="10">
        <v>388</v>
      </c>
      <c r="H73" s="10">
        <f t="shared" si="7"/>
        <v>6554.4000000000005</v>
      </c>
      <c r="I73" s="10">
        <v>1.06</v>
      </c>
      <c r="J73" s="11"/>
      <c r="K73" s="12"/>
      <c r="M73" s="13">
        <f t="shared" si="4"/>
        <v>70</v>
      </c>
      <c r="N73" s="13" t="s">
        <v>169</v>
      </c>
      <c r="O73" s="13" t="s">
        <v>172</v>
      </c>
      <c r="P73" s="13"/>
      <c r="Q73" s="13"/>
      <c r="R73" s="13">
        <v>200</v>
      </c>
      <c r="S73" s="13">
        <v>68.5</v>
      </c>
      <c r="T73" s="13">
        <f t="shared" si="5"/>
        <v>7609.6999999999989</v>
      </c>
      <c r="U73" s="10">
        <v>1.2</v>
      </c>
      <c r="V73" s="15"/>
      <c r="W73" s="16"/>
    </row>
    <row r="74" spans="1:23" ht="15" customHeight="1">
      <c r="A74" s="10">
        <f t="shared" si="6"/>
        <v>71</v>
      </c>
      <c r="B74" s="10" t="s">
        <v>171</v>
      </c>
      <c r="C74" s="10" t="s">
        <v>173</v>
      </c>
      <c r="D74" s="10"/>
      <c r="E74" s="10"/>
      <c r="F74" s="10">
        <v>63</v>
      </c>
      <c r="G74" s="10">
        <v>185</v>
      </c>
      <c r="H74" s="10">
        <f t="shared" si="7"/>
        <v>6739.4000000000005</v>
      </c>
      <c r="I74" s="10">
        <v>1.06</v>
      </c>
      <c r="J74" s="11"/>
      <c r="K74" s="12"/>
      <c r="M74" s="13">
        <f t="shared" si="4"/>
        <v>71</v>
      </c>
      <c r="N74" s="13" t="s">
        <v>172</v>
      </c>
      <c r="O74" s="13" t="s">
        <v>159</v>
      </c>
      <c r="P74" s="13"/>
      <c r="Q74" s="13"/>
      <c r="R74" s="13">
        <v>200</v>
      </c>
      <c r="S74" s="13">
        <v>191.2</v>
      </c>
      <c r="T74" s="13">
        <f t="shared" si="5"/>
        <v>7800.8999999999987</v>
      </c>
      <c r="U74" s="10">
        <v>1.2</v>
      </c>
      <c r="V74" s="15"/>
      <c r="W74" s="16"/>
    </row>
    <row r="75" spans="1:23">
      <c r="A75" s="10">
        <f t="shared" si="6"/>
        <v>72</v>
      </c>
      <c r="B75" s="10" t="s">
        <v>171</v>
      </c>
      <c r="C75" s="10" t="s">
        <v>174</v>
      </c>
      <c r="D75" s="10" t="s">
        <v>54</v>
      </c>
      <c r="E75" s="10">
        <v>0.36</v>
      </c>
      <c r="F75" s="10">
        <v>63</v>
      </c>
      <c r="G75" s="10">
        <v>3.3</v>
      </c>
      <c r="H75" s="10">
        <f t="shared" si="7"/>
        <v>6742.7000000000007</v>
      </c>
      <c r="I75" s="10">
        <v>1.06</v>
      </c>
      <c r="J75" s="11"/>
      <c r="K75" s="12"/>
      <c r="M75" s="13">
        <f t="shared" si="4"/>
        <v>72</v>
      </c>
      <c r="N75" s="13" t="s">
        <v>172</v>
      </c>
      <c r="O75" s="13" t="s">
        <v>159</v>
      </c>
      <c r="P75" s="13" t="s">
        <v>33</v>
      </c>
      <c r="Q75" s="13">
        <v>0.5</v>
      </c>
      <c r="R75" s="13">
        <v>200</v>
      </c>
      <c r="S75" s="13">
        <v>5</v>
      </c>
      <c r="T75" s="13">
        <f t="shared" si="5"/>
        <v>7805.8999999999987</v>
      </c>
      <c r="U75" s="10">
        <v>1.2</v>
      </c>
      <c r="V75" s="15"/>
      <c r="W75" s="16"/>
    </row>
    <row r="76" spans="1:23">
      <c r="A76" s="10">
        <f t="shared" si="6"/>
        <v>73</v>
      </c>
      <c r="B76" s="10" t="s">
        <v>171</v>
      </c>
      <c r="C76" s="10" t="s">
        <v>174</v>
      </c>
      <c r="D76" s="10"/>
      <c r="E76" s="10"/>
      <c r="F76" s="10">
        <v>63</v>
      </c>
      <c r="G76" s="10">
        <v>113.6</v>
      </c>
      <c r="H76" s="10">
        <f t="shared" si="7"/>
        <v>6856.3000000000011</v>
      </c>
      <c r="I76" s="10">
        <v>1.06</v>
      </c>
      <c r="J76" s="11"/>
      <c r="K76" s="12"/>
      <c r="M76" s="13">
        <f t="shared" si="4"/>
        <v>73</v>
      </c>
      <c r="N76" s="13" t="s">
        <v>159</v>
      </c>
      <c r="O76" s="13" t="s">
        <v>175</v>
      </c>
      <c r="P76" s="13" t="s">
        <v>33</v>
      </c>
      <c r="Q76" s="13">
        <v>0.5</v>
      </c>
      <c r="R76" s="13">
        <v>200</v>
      </c>
      <c r="S76" s="13">
        <v>25.1</v>
      </c>
      <c r="T76" s="13">
        <f t="shared" si="5"/>
        <v>7830.9999999999991</v>
      </c>
      <c r="U76" s="10">
        <v>1.2</v>
      </c>
      <c r="V76" s="15"/>
      <c r="W76" s="16"/>
    </row>
    <row r="77" spans="1:23">
      <c r="A77" s="10">
        <f t="shared" si="6"/>
        <v>74</v>
      </c>
      <c r="B77" s="10" t="s">
        <v>174</v>
      </c>
      <c r="C77" s="10" t="s">
        <v>176</v>
      </c>
      <c r="D77" s="10"/>
      <c r="E77" s="10"/>
      <c r="F77" s="10">
        <v>63</v>
      </c>
      <c r="G77" s="10">
        <v>74.5</v>
      </c>
      <c r="H77" s="10">
        <f t="shared" si="7"/>
        <v>6930.8000000000011</v>
      </c>
      <c r="I77" s="10">
        <v>1.06</v>
      </c>
      <c r="J77" s="11"/>
      <c r="K77" s="12"/>
      <c r="M77" s="13">
        <f t="shared" si="4"/>
        <v>74</v>
      </c>
      <c r="N77" s="13" t="s">
        <v>175</v>
      </c>
      <c r="O77" s="13" t="s">
        <v>177</v>
      </c>
      <c r="P77" s="13" t="s">
        <v>33</v>
      </c>
      <c r="Q77" s="13">
        <v>0.5</v>
      </c>
      <c r="R77" s="13">
        <v>200</v>
      </c>
      <c r="S77" s="13">
        <v>92.7</v>
      </c>
      <c r="T77" s="13">
        <f t="shared" si="5"/>
        <v>7923.6999999999989</v>
      </c>
      <c r="U77" s="10">
        <v>1.2</v>
      </c>
      <c r="V77" s="15"/>
      <c r="W77" s="16"/>
    </row>
    <row r="78" spans="1:23">
      <c r="A78" s="10">
        <f t="shared" si="6"/>
        <v>75</v>
      </c>
      <c r="B78" s="10" t="s">
        <v>174</v>
      </c>
      <c r="C78" s="10" t="s">
        <v>178</v>
      </c>
      <c r="D78" s="10"/>
      <c r="E78" s="10"/>
      <c r="F78" s="10">
        <v>63</v>
      </c>
      <c r="G78" s="10">
        <v>47.1</v>
      </c>
      <c r="H78" s="10">
        <f t="shared" si="7"/>
        <v>6977.9000000000015</v>
      </c>
      <c r="I78" s="10">
        <v>1.06</v>
      </c>
      <c r="J78" s="11"/>
      <c r="K78" s="12"/>
      <c r="M78" s="13">
        <f t="shared" si="4"/>
        <v>75</v>
      </c>
      <c r="N78" s="13" t="s">
        <v>177</v>
      </c>
      <c r="O78" s="13" t="s">
        <v>179</v>
      </c>
      <c r="P78" s="13" t="s">
        <v>33</v>
      </c>
      <c r="Q78" s="13">
        <v>0.5</v>
      </c>
      <c r="R78" s="13">
        <v>200</v>
      </c>
      <c r="S78" s="13">
        <v>119.5</v>
      </c>
      <c r="T78" s="13">
        <f t="shared" si="5"/>
        <v>8043.1999999999989</v>
      </c>
      <c r="U78" s="10">
        <v>1.2</v>
      </c>
      <c r="V78" s="15"/>
      <c r="W78" s="16"/>
    </row>
    <row r="79" spans="1:23">
      <c r="A79" s="10">
        <f t="shared" si="6"/>
        <v>76</v>
      </c>
      <c r="B79" s="10" t="s">
        <v>178</v>
      </c>
      <c r="C79" s="10" t="s">
        <v>180</v>
      </c>
      <c r="D79" s="10"/>
      <c r="E79" s="10"/>
      <c r="F79" s="10">
        <v>63</v>
      </c>
      <c r="G79" s="10">
        <v>36</v>
      </c>
      <c r="H79" s="10">
        <f t="shared" si="7"/>
        <v>7013.9000000000015</v>
      </c>
      <c r="I79" s="10">
        <v>1.06</v>
      </c>
      <c r="J79" s="11"/>
      <c r="K79" s="12"/>
      <c r="M79" s="13">
        <f t="shared" si="4"/>
        <v>76</v>
      </c>
      <c r="N79" s="13" t="s">
        <v>177</v>
      </c>
      <c r="O79" s="13" t="s">
        <v>181</v>
      </c>
      <c r="P79" s="13" t="s">
        <v>33</v>
      </c>
      <c r="Q79" s="13">
        <v>0.5</v>
      </c>
      <c r="R79" s="13">
        <v>200</v>
      </c>
      <c r="S79" s="13">
        <v>85.1</v>
      </c>
      <c r="T79" s="13">
        <f t="shared" si="5"/>
        <v>8128.2999999999993</v>
      </c>
      <c r="U79" s="10">
        <v>1.2</v>
      </c>
      <c r="V79" s="15"/>
      <c r="W79" s="16"/>
    </row>
    <row r="80" spans="1:23">
      <c r="A80" s="10">
        <f t="shared" si="6"/>
        <v>77</v>
      </c>
      <c r="B80" s="10" t="s">
        <v>180</v>
      </c>
      <c r="C80" s="10" t="s">
        <v>182</v>
      </c>
      <c r="D80" s="10"/>
      <c r="E80" s="10"/>
      <c r="F80" s="10">
        <v>63</v>
      </c>
      <c r="G80" s="10">
        <v>29.2</v>
      </c>
      <c r="H80" s="10">
        <f t="shared" si="7"/>
        <v>7043.1000000000013</v>
      </c>
      <c r="I80" s="10">
        <v>1.06</v>
      </c>
      <c r="J80" s="11"/>
      <c r="K80" s="12"/>
      <c r="M80" s="13">
        <f t="shared" si="4"/>
        <v>77</v>
      </c>
      <c r="N80" s="13" t="s">
        <v>181</v>
      </c>
      <c r="O80" s="13" t="s">
        <v>151</v>
      </c>
      <c r="P80" s="13" t="s">
        <v>33</v>
      </c>
      <c r="Q80" s="13">
        <v>0.5</v>
      </c>
      <c r="R80" s="13">
        <v>200</v>
      </c>
      <c r="S80" s="13">
        <v>133.5</v>
      </c>
      <c r="T80" s="13">
        <f t="shared" si="5"/>
        <v>8261.7999999999993</v>
      </c>
      <c r="U80" s="10">
        <v>1.2</v>
      </c>
      <c r="V80" s="15"/>
      <c r="W80" s="16"/>
    </row>
    <row r="81" spans="1:23">
      <c r="A81" s="10">
        <f t="shared" si="6"/>
        <v>78</v>
      </c>
      <c r="B81" s="10" t="s">
        <v>180</v>
      </c>
      <c r="C81" s="10" t="s">
        <v>183</v>
      </c>
      <c r="D81" s="10"/>
      <c r="E81" s="10"/>
      <c r="F81" s="10">
        <v>63</v>
      </c>
      <c r="G81" s="10">
        <v>162.1</v>
      </c>
      <c r="H81" s="10">
        <f t="shared" si="7"/>
        <v>7205.2000000000016</v>
      </c>
      <c r="I81" s="10">
        <v>1.06</v>
      </c>
      <c r="J81" s="11"/>
      <c r="K81" s="12"/>
      <c r="M81" s="13">
        <f t="shared" si="4"/>
        <v>78</v>
      </c>
      <c r="N81" s="13" t="s">
        <v>151</v>
      </c>
      <c r="O81" s="13" t="s">
        <v>73</v>
      </c>
      <c r="P81" s="13" t="s">
        <v>33</v>
      </c>
      <c r="Q81" s="13">
        <v>0.5</v>
      </c>
      <c r="R81" s="13">
        <v>200</v>
      </c>
      <c r="S81" s="13">
        <v>212.3</v>
      </c>
      <c r="T81" s="13">
        <f t="shared" si="5"/>
        <v>8474.0999999999985</v>
      </c>
      <c r="U81" s="10">
        <v>1.2</v>
      </c>
      <c r="V81" s="15"/>
      <c r="W81" s="16"/>
    </row>
    <row r="82" spans="1:23">
      <c r="A82" s="10">
        <f t="shared" si="6"/>
        <v>79</v>
      </c>
      <c r="B82" s="10" t="s">
        <v>184</v>
      </c>
      <c r="C82" s="10" t="s">
        <v>185</v>
      </c>
      <c r="D82" s="10"/>
      <c r="E82" s="10"/>
      <c r="F82" s="10">
        <v>63</v>
      </c>
      <c r="G82" s="10">
        <v>41.2</v>
      </c>
      <c r="H82" s="10">
        <f t="shared" si="7"/>
        <v>7246.4000000000015</v>
      </c>
      <c r="I82" s="10">
        <v>1.06</v>
      </c>
      <c r="J82" s="11"/>
      <c r="K82" s="12"/>
      <c r="M82" s="13">
        <f t="shared" si="4"/>
        <v>79</v>
      </c>
      <c r="N82" s="13" t="s">
        <v>73</v>
      </c>
      <c r="O82" s="13" t="s">
        <v>137</v>
      </c>
      <c r="P82" s="13" t="s">
        <v>33</v>
      </c>
      <c r="Q82" s="13">
        <v>0.5</v>
      </c>
      <c r="R82" s="13">
        <v>200</v>
      </c>
      <c r="S82" s="13">
        <v>61</v>
      </c>
      <c r="T82" s="13">
        <f t="shared" si="5"/>
        <v>8535.0999999999985</v>
      </c>
      <c r="U82" s="10">
        <v>1.2</v>
      </c>
      <c r="V82" s="15"/>
      <c r="W82" s="16"/>
    </row>
    <row r="83" spans="1:23" ht="15" customHeight="1">
      <c r="A83" s="10">
        <f t="shared" si="6"/>
        <v>80</v>
      </c>
      <c r="B83" s="10" t="s">
        <v>178</v>
      </c>
      <c r="C83" s="10" t="s">
        <v>186</v>
      </c>
      <c r="D83" s="10" t="s">
        <v>54</v>
      </c>
      <c r="E83" s="10">
        <v>0.36</v>
      </c>
      <c r="F83" s="10">
        <v>63</v>
      </c>
      <c r="G83" s="10">
        <v>2.5</v>
      </c>
      <c r="H83" s="10">
        <f t="shared" si="7"/>
        <v>7248.9000000000015</v>
      </c>
      <c r="I83" s="10">
        <v>1.06</v>
      </c>
      <c r="J83" s="11"/>
      <c r="K83" s="12"/>
      <c r="M83" s="13">
        <f t="shared" si="4"/>
        <v>80</v>
      </c>
      <c r="N83" s="13" t="s">
        <v>73</v>
      </c>
      <c r="O83" s="13" t="s">
        <v>137</v>
      </c>
      <c r="P83" s="13" t="s">
        <v>31</v>
      </c>
      <c r="Q83" s="13"/>
      <c r="R83" s="13">
        <v>200</v>
      </c>
      <c r="S83" s="13">
        <v>4.7</v>
      </c>
      <c r="T83" s="13">
        <f t="shared" si="5"/>
        <v>8539.7999999999993</v>
      </c>
      <c r="U83" s="10">
        <v>1.2</v>
      </c>
      <c r="V83" s="15"/>
      <c r="W83" s="16"/>
    </row>
    <row r="84" spans="1:23">
      <c r="A84" s="10">
        <f t="shared" si="6"/>
        <v>81</v>
      </c>
      <c r="B84" s="10" t="s">
        <v>178</v>
      </c>
      <c r="C84" s="10" t="s">
        <v>186</v>
      </c>
      <c r="D84" s="10"/>
      <c r="E84" s="10"/>
      <c r="F84" s="10">
        <v>63</v>
      </c>
      <c r="G84" s="10">
        <v>421.6</v>
      </c>
      <c r="H84" s="10">
        <f t="shared" si="7"/>
        <v>7670.5000000000018</v>
      </c>
      <c r="I84" s="10">
        <v>1.06</v>
      </c>
      <c r="J84" s="11"/>
      <c r="K84" s="12"/>
      <c r="M84" s="13">
        <f t="shared" si="4"/>
        <v>81</v>
      </c>
      <c r="N84" s="13" t="s">
        <v>73</v>
      </c>
      <c r="O84" s="13" t="s">
        <v>137</v>
      </c>
      <c r="P84" s="13" t="s">
        <v>33</v>
      </c>
      <c r="Q84" s="13">
        <v>0.5</v>
      </c>
      <c r="R84" s="13">
        <v>200</v>
      </c>
      <c r="S84" s="13">
        <v>12.3</v>
      </c>
      <c r="T84" s="13">
        <f t="shared" si="5"/>
        <v>8552.0999999999985</v>
      </c>
      <c r="U84" s="10">
        <v>1.2</v>
      </c>
      <c r="V84" s="15"/>
      <c r="W84" s="16"/>
    </row>
    <row r="85" spans="1:23" ht="15" customHeight="1">
      <c r="A85" s="10">
        <f t="shared" si="6"/>
        <v>82</v>
      </c>
      <c r="B85" s="10" t="s">
        <v>186</v>
      </c>
      <c r="C85" s="10" t="s">
        <v>187</v>
      </c>
      <c r="D85" s="10"/>
      <c r="E85" s="10"/>
      <c r="F85" s="10">
        <v>63</v>
      </c>
      <c r="G85" s="10">
        <v>2.1</v>
      </c>
      <c r="H85" s="10">
        <f t="shared" si="7"/>
        <v>7672.6000000000022</v>
      </c>
      <c r="I85" s="10">
        <v>1.06</v>
      </c>
      <c r="J85" s="11"/>
      <c r="K85" s="12"/>
      <c r="M85" s="13">
        <f t="shared" si="4"/>
        <v>82</v>
      </c>
      <c r="N85" s="13" t="s">
        <v>188</v>
      </c>
      <c r="O85" s="13" t="s">
        <v>189</v>
      </c>
      <c r="P85" s="13" t="s">
        <v>15</v>
      </c>
      <c r="Q85" s="13">
        <v>0.5</v>
      </c>
      <c r="R85" s="13">
        <v>200</v>
      </c>
      <c r="S85" s="13">
        <v>19.2</v>
      </c>
      <c r="T85" s="13">
        <f t="shared" si="5"/>
        <v>8571.2999999999993</v>
      </c>
      <c r="U85" s="10">
        <v>1.2</v>
      </c>
      <c r="V85" s="15"/>
      <c r="W85" s="16"/>
    </row>
    <row r="86" spans="1:23" ht="15" customHeight="1">
      <c r="A86" s="10">
        <f t="shared" si="6"/>
        <v>83</v>
      </c>
      <c r="B86" s="10" t="s">
        <v>187</v>
      </c>
      <c r="C86" s="10" t="s">
        <v>170</v>
      </c>
      <c r="D86" s="10"/>
      <c r="E86" s="10"/>
      <c r="F86" s="10">
        <v>63</v>
      </c>
      <c r="G86" s="10">
        <v>237</v>
      </c>
      <c r="H86" s="10">
        <f t="shared" si="7"/>
        <v>7909.6000000000022</v>
      </c>
      <c r="I86" s="10">
        <v>1.06</v>
      </c>
      <c r="J86" s="11"/>
      <c r="K86" s="12"/>
      <c r="M86" s="13">
        <f t="shared" si="4"/>
        <v>83</v>
      </c>
      <c r="N86" s="13" t="s">
        <v>189</v>
      </c>
      <c r="O86" s="13" t="s">
        <v>14</v>
      </c>
      <c r="P86" s="13" t="s">
        <v>15</v>
      </c>
      <c r="Q86" s="13">
        <v>0.5</v>
      </c>
      <c r="R86" s="13">
        <v>200</v>
      </c>
      <c r="S86" s="13">
        <v>101</v>
      </c>
      <c r="T86" s="13">
        <f t="shared" si="5"/>
        <v>8672.2999999999993</v>
      </c>
      <c r="U86" s="10">
        <v>1.2</v>
      </c>
      <c r="V86" s="15"/>
      <c r="W86" s="16"/>
    </row>
    <row r="87" spans="1:23" ht="15" customHeight="1">
      <c r="A87" s="10">
        <f t="shared" si="6"/>
        <v>84</v>
      </c>
      <c r="B87" s="10" t="s">
        <v>168</v>
      </c>
      <c r="C87" s="10" t="s">
        <v>190</v>
      </c>
      <c r="D87" s="10"/>
      <c r="E87" s="10"/>
      <c r="F87" s="10">
        <v>63</v>
      </c>
      <c r="G87" s="10">
        <v>218.4</v>
      </c>
      <c r="H87" s="10">
        <f t="shared" si="7"/>
        <v>8128.0000000000018</v>
      </c>
      <c r="I87" s="10">
        <v>1.06</v>
      </c>
      <c r="J87" s="11"/>
      <c r="K87" s="12"/>
      <c r="M87" s="13">
        <f t="shared" si="4"/>
        <v>84</v>
      </c>
      <c r="N87" s="13" t="s">
        <v>14</v>
      </c>
      <c r="O87" s="13" t="s">
        <v>191</v>
      </c>
      <c r="P87" s="13" t="s">
        <v>15</v>
      </c>
      <c r="Q87" s="13">
        <v>0.5</v>
      </c>
      <c r="R87" s="13">
        <v>200</v>
      </c>
      <c r="S87" s="13">
        <v>29.3</v>
      </c>
      <c r="T87" s="13">
        <f t="shared" si="5"/>
        <v>8701.5999999999985</v>
      </c>
      <c r="U87" s="10">
        <v>1.2</v>
      </c>
      <c r="V87" s="15"/>
      <c r="W87" s="16"/>
    </row>
    <row r="88" spans="1:23" ht="15" customHeight="1">
      <c r="A88" s="10">
        <f t="shared" si="6"/>
        <v>85</v>
      </c>
      <c r="B88" s="10" t="s">
        <v>190</v>
      </c>
      <c r="C88" s="10" t="s">
        <v>187</v>
      </c>
      <c r="D88" s="10"/>
      <c r="E88" s="10"/>
      <c r="F88" s="10">
        <v>63</v>
      </c>
      <c r="G88" s="10">
        <v>142.6</v>
      </c>
      <c r="H88" s="10">
        <f t="shared" si="7"/>
        <v>8270.6000000000022</v>
      </c>
      <c r="I88" s="10">
        <v>1.06</v>
      </c>
      <c r="J88" s="11"/>
      <c r="K88" s="12"/>
      <c r="M88" s="13">
        <f t="shared" si="4"/>
        <v>85</v>
      </c>
      <c r="N88" s="13" t="s">
        <v>191</v>
      </c>
      <c r="O88" s="13" t="s">
        <v>192</v>
      </c>
      <c r="P88" s="18"/>
      <c r="Q88" s="13">
        <v>0.5</v>
      </c>
      <c r="R88" s="13">
        <v>200</v>
      </c>
      <c r="S88" s="13">
        <v>45</v>
      </c>
      <c r="T88" s="13">
        <f t="shared" si="5"/>
        <v>8746.5999999999985</v>
      </c>
      <c r="U88" s="10">
        <v>1.2</v>
      </c>
      <c r="V88" s="15"/>
      <c r="W88" s="16"/>
    </row>
    <row r="89" spans="1:23" ht="15" customHeight="1">
      <c r="A89" s="10">
        <f t="shared" si="6"/>
        <v>86</v>
      </c>
      <c r="B89" s="10" t="s">
        <v>190</v>
      </c>
      <c r="C89" s="10" t="s">
        <v>193</v>
      </c>
      <c r="D89" s="10"/>
      <c r="E89" s="10"/>
      <c r="F89" s="10">
        <v>63</v>
      </c>
      <c r="G89" s="10">
        <v>51.4</v>
      </c>
      <c r="H89" s="10">
        <f t="shared" si="7"/>
        <v>8322.0000000000018</v>
      </c>
      <c r="I89" s="10">
        <v>1.06</v>
      </c>
      <c r="J89" s="11"/>
      <c r="K89" s="12"/>
      <c r="M89" s="13">
        <f t="shared" si="4"/>
        <v>86</v>
      </c>
      <c r="N89" s="13" t="s">
        <v>192</v>
      </c>
      <c r="O89" s="13" t="s">
        <v>194</v>
      </c>
      <c r="P89" s="13" t="s">
        <v>15</v>
      </c>
      <c r="Q89" s="13">
        <v>0.5</v>
      </c>
      <c r="R89" s="13">
        <v>200</v>
      </c>
      <c r="S89" s="13">
        <v>46.4</v>
      </c>
      <c r="T89" s="13">
        <f t="shared" si="5"/>
        <v>8792.9999999999982</v>
      </c>
      <c r="U89" s="10">
        <v>1.2</v>
      </c>
      <c r="V89" s="15"/>
      <c r="W89" s="16"/>
    </row>
    <row r="90" spans="1:23">
      <c r="A90" s="10">
        <f t="shared" si="6"/>
        <v>87</v>
      </c>
      <c r="B90" s="10" t="s">
        <v>193</v>
      </c>
      <c r="C90" s="10" t="s">
        <v>195</v>
      </c>
      <c r="D90" s="10"/>
      <c r="E90" s="10"/>
      <c r="F90" s="10">
        <v>63</v>
      </c>
      <c r="G90" s="10">
        <v>128</v>
      </c>
      <c r="H90" s="10">
        <f t="shared" si="7"/>
        <v>8450.0000000000018</v>
      </c>
      <c r="I90" s="10">
        <v>1.06</v>
      </c>
      <c r="J90" s="11"/>
      <c r="K90" s="12"/>
      <c r="M90" s="13">
        <f t="shared" si="4"/>
        <v>87</v>
      </c>
      <c r="N90" s="13" t="s">
        <v>196</v>
      </c>
      <c r="O90" s="13" t="s">
        <v>197</v>
      </c>
      <c r="P90" s="13" t="s">
        <v>33</v>
      </c>
      <c r="Q90" s="13">
        <v>0.5</v>
      </c>
      <c r="R90" s="13">
        <v>200</v>
      </c>
      <c r="S90" s="13">
        <v>65.8</v>
      </c>
      <c r="T90" s="13">
        <f t="shared" si="5"/>
        <v>8858.7999999999975</v>
      </c>
      <c r="U90" s="10">
        <v>1.2</v>
      </c>
      <c r="V90" s="15"/>
      <c r="W90" s="16"/>
    </row>
    <row r="91" spans="1:23">
      <c r="A91" s="10">
        <f t="shared" si="6"/>
        <v>88</v>
      </c>
      <c r="B91" s="10" t="s">
        <v>195</v>
      </c>
      <c r="C91" s="10" t="s">
        <v>198</v>
      </c>
      <c r="D91" s="10"/>
      <c r="E91" s="10"/>
      <c r="F91" s="10">
        <v>63</v>
      </c>
      <c r="G91" s="10">
        <v>38</v>
      </c>
      <c r="H91" s="10">
        <f t="shared" si="7"/>
        <v>8488.0000000000018</v>
      </c>
      <c r="I91" s="10">
        <v>1.06</v>
      </c>
      <c r="J91" s="11"/>
      <c r="K91" s="12"/>
      <c r="M91" s="13">
        <f t="shared" si="4"/>
        <v>88</v>
      </c>
      <c r="N91" s="13" t="s">
        <v>197</v>
      </c>
      <c r="O91" s="13" t="s">
        <v>199</v>
      </c>
      <c r="P91" s="13" t="s">
        <v>33</v>
      </c>
      <c r="Q91" s="13">
        <v>0.5</v>
      </c>
      <c r="R91" s="13">
        <v>200</v>
      </c>
      <c r="S91" s="13">
        <v>75.599999999999994</v>
      </c>
      <c r="T91" s="13">
        <f t="shared" si="5"/>
        <v>8934.3999999999978</v>
      </c>
      <c r="U91" s="10">
        <v>1.2</v>
      </c>
      <c r="V91" s="15"/>
      <c r="W91" s="16"/>
    </row>
    <row r="92" spans="1:23">
      <c r="A92" s="10">
        <f t="shared" si="6"/>
        <v>89</v>
      </c>
      <c r="B92" s="10" t="s">
        <v>195</v>
      </c>
      <c r="C92" s="10" t="s">
        <v>200</v>
      </c>
      <c r="D92" s="10"/>
      <c r="E92" s="10"/>
      <c r="F92" s="10">
        <v>63</v>
      </c>
      <c r="G92" s="10">
        <v>3.9</v>
      </c>
      <c r="H92" s="10">
        <f t="shared" si="7"/>
        <v>8491.9000000000015</v>
      </c>
      <c r="I92" s="10">
        <v>1.06</v>
      </c>
      <c r="J92" s="11"/>
      <c r="K92" s="12"/>
      <c r="M92" s="13">
        <f t="shared" si="4"/>
        <v>89</v>
      </c>
      <c r="N92" s="13" t="s">
        <v>194</v>
      </c>
      <c r="O92" s="13" t="s">
        <v>201</v>
      </c>
      <c r="P92" s="13" t="s">
        <v>33</v>
      </c>
      <c r="Q92" s="13">
        <v>0.5</v>
      </c>
      <c r="R92" s="13">
        <v>200</v>
      </c>
      <c r="S92" s="13">
        <v>57.3</v>
      </c>
      <c r="T92" s="13">
        <f t="shared" si="5"/>
        <v>8991.6999999999971</v>
      </c>
      <c r="U92" s="10">
        <v>1.2</v>
      </c>
      <c r="V92" s="15"/>
      <c r="W92" s="16"/>
    </row>
    <row r="93" spans="1:23" ht="15" customHeight="1">
      <c r="A93" s="10">
        <f t="shared" si="6"/>
        <v>90</v>
      </c>
      <c r="B93" s="10" t="s">
        <v>195</v>
      </c>
      <c r="C93" s="10" t="s">
        <v>200</v>
      </c>
      <c r="D93" s="10" t="s">
        <v>24</v>
      </c>
      <c r="E93" s="10">
        <v>0.36</v>
      </c>
      <c r="F93" s="10">
        <v>63</v>
      </c>
      <c r="G93" s="10">
        <v>5.4</v>
      </c>
      <c r="H93" s="10">
        <f t="shared" si="7"/>
        <v>8497.3000000000011</v>
      </c>
      <c r="I93" s="10">
        <v>1.06</v>
      </c>
      <c r="J93" s="11"/>
      <c r="K93" s="12"/>
      <c r="M93" s="13">
        <f t="shared" si="4"/>
        <v>90</v>
      </c>
      <c r="N93" s="13" t="s">
        <v>202</v>
      </c>
      <c r="O93" s="13" t="s">
        <v>203</v>
      </c>
      <c r="P93" s="18"/>
      <c r="Q93" s="13">
        <v>0.5</v>
      </c>
      <c r="R93" s="13">
        <v>200</v>
      </c>
      <c r="S93" s="13">
        <v>70.599999999999994</v>
      </c>
      <c r="T93" s="13">
        <f t="shared" si="5"/>
        <v>9062.2999999999975</v>
      </c>
      <c r="U93" s="10">
        <v>1.2</v>
      </c>
      <c r="V93" s="15"/>
      <c r="W93" s="16"/>
    </row>
    <row r="94" spans="1:23" ht="15" customHeight="1">
      <c r="A94" s="10">
        <f t="shared" si="6"/>
        <v>91</v>
      </c>
      <c r="B94" s="10" t="s">
        <v>195</v>
      </c>
      <c r="C94" s="10" t="s">
        <v>200</v>
      </c>
      <c r="D94" s="10"/>
      <c r="E94" s="10"/>
      <c r="F94" s="10">
        <v>63</v>
      </c>
      <c r="G94" s="10">
        <v>258.10000000000002</v>
      </c>
      <c r="H94" s="10">
        <f t="shared" si="7"/>
        <v>8755.4000000000015</v>
      </c>
      <c r="I94" s="10">
        <v>1.06</v>
      </c>
      <c r="J94" s="11"/>
      <c r="K94" s="12"/>
      <c r="M94" s="13">
        <f t="shared" si="4"/>
        <v>91</v>
      </c>
      <c r="N94" s="13" t="s">
        <v>203</v>
      </c>
      <c r="O94" s="13" t="s">
        <v>204</v>
      </c>
      <c r="P94" s="18"/>
      <c r="Q94" s="13">
        <v>0.5</v>
      </c>
      <c r="R94" s="13">
        <v>200</v>
      </c>
      <c r="S94" s="13">
        <v>98.8</v>
      </c>
      <c r="T94" s="13">
        <f t="shared" si="5"/>
        <v>9161.0999999999967</v>
      </c>
      <c r="U94" s="10">
        <v>1.2</v>
      </c>
      <c r="V94" s="15"/>
      <c r="W94" s="16"/>
    </row>
    <row r="95" spans="1:23" ht="15" customHeight="1">
      <c r="A95" s="10">
        <f t="shared" si="6"/>
        <v>92</v>
      </c>
      <c r="B95" s="10" t="s">
        <v>205</v>
      </c>
      <c r="C95" s="10" t="s">
        <v>206</v>
      </c>
      <c r="D95" s="10"/>
      <c r="E95" s="10"/>
      <c r="F95" s="10">
        <v>63</v>
      </c>
      <c r="G95" s="10">
        <v>103.1</v>
      </c>
      <c r="H95" s="10">
        <f t="shared" si="7"/>
        <v>8858.5000000000018</v>
      </c>
      <c r="I95" s="10">
        <v>1.06</v>
      </c>
      <c r="J95" s="11"/>
      <c r="K95" s="12"/>
      <c r="M95" s="13">
        <f t="shared" si="4"/>
        <v>92</v>
      </c>
      <c r="N95" s="13" t="s">
        <v>204</v>
      </c>
      <c r="O95" s="13" t="s">
        <v>207</v>
      </c>
      <c r="P95" s="18"/>
      <c r="Q95" s="13">
        <v>0.5</v>
      </c>
      <c r="R95" s="13">
        <v>200</v>
      </c>
      <c r="S95" s="13">
        <v>45.6</v>
      </c>
      <c r="T95" s="13">
        <f t="shared" si="5"/>
        <v>9206.6999999999971</v>
      </c>
      <c r="U95" s="10">
        <v>1.2</v>
      </c>
      <c r="V95" s="15"/>
      <c r="W95" s="16"/>
    </row>
    <row r="96" spans="1:23" ht="15" customHeight="1">
      <c r="A96" s="10">
        <f t="shared" si="6"/>
        <v>93</v>
      </c>
      <c r="B96" s="10" t="s">
        <v>208</v>
      </c>
      <c r="C96" s="10" t="s">
        <v>209</v>
      </c>
      <c r="D96" s="10"/>
      <c r="E96" s="10"/>
      <c r="F96" s="10">
        <v>63</v>
      </c>
      <c r="G96" s="10">
        <v>386.2</v>
      </c>
      <c r="H96" s="10">
        <f t="shared" si="7"/>
        <v>9244.7000000000025</v>
      </c>
      <c r="I96" s="10">
        <v>1.06</v>
      </c>
      <c r="J96" s="11"/>
      <c r="K96" s="12"/>
      <c r="M96" s="13">
        <f t="shared" ref="M96:M130" si="8">1+M95</f>
        <v>93</v>
      </c>
      <c r="N96" s="13" t="s">
        <v>210</v>
      </c>
      <c r="O96" s="13" t="s">
        <v>196</v>
      </c>
      <c r="P96" s="18"/>
      <c r="Q96" s="13">
        <v>0.46</v>
      </c>
      <c r="R96" s="13">
        <v>160</v>
      </c>
      <c r="S96" s="13">
        <v>87.8</v>
      </c>
      <c r="T96" s="13">
        <f t="shared" si="5"/>
        <v>9294.4999999999964</v>
      </c>
      <c r="U96" s="19">
        <v>1.1599999999999999</v>
      </c>
      <c r="V96" s="15"/>
      <c r="W96" s="16"/>
    </row>
    <row r="97" spans="1:23" ht="15" customHeight="1">
      <c r="A97" s="10">
        <f t="shared" si="6"/>
        <v>94</v>
      </c>
      <c r="B97" s="10" t="s">
        <v>209</v>
      </c>
      <c r="C97" s="10" t="s">
        <v>193</v>
      </c>
      <c r="D97" s="10"/>
      <c r="E97" s="10"/>
      <c r="F97" s="10">
        <v>63</v>
      </c>
      <c r="G97" s="10">
        <v>73.400000000000006</v>
      </c>
      <c r="H97" s="10">
        <f t="shared" si="7"/>
        <v>9318.1000000000022</v>
      </c>
      <c r="I97" s="10">
        <v>1.06</v>
      </c>
      <c r="J97" s="11"/>
      <c r="K97" s="12"/>
      <c r="M97" s="13">
        <f t="shared" si="8"/>
        <v>94</v>
      </c>
      <c r="N97" s="13" t="s">
        <v>211</v>
      </c>
      <c r="O97" s="13" t="s">
        <v>212</v>
      </c>
      <c r="P97" s="18"/>
      <c r="Q97" s="13">
        <v>0.46</v>
      </c>
      <c r="R97" s="13">
        <v>160</v>
      </c>
      <c r="S97" s="13">
        <v>167.8</v>
      </c>
      <c r="T97" s="13">
        <f t="shared" si="5"/>
        <v>9462.2999999999956</v>
      </c>
      <c r="U97" s="19">
        <v>1.1599999999999999</v>
      </c>
      <c r="V97" s="15"/>
      <c r="W97" s="16"/>
    </row>
    <row r="98" spans="1:23" ht="15" customHeight="1">
      <c r="A98" s="10">
        <f t="shared" si="6"/>
        <v>95</v>
      </c>
      <c r="B98" s="10" t="s">
        <v>209</v>
      </c>
      <c r="C98" s="10" t="s">
        <v>213</v>
      </c>
      <c r="D98" s="10"/>
      <c r="E98" s="10"/>
      <c r="F98" s="10">
        <v>63</v>
      </c>
      <c r="G98" s="10">
        <v>35.200000000000003</v>
      </c>
      <c r="H98" s="10">
        <f t="shared" si="7"/>
        <v>9353.3000000000029</v>
      </c>
      <c r="I98" s="10">
        <v>1.06</v>
      </c>
      <c r="J98" s="11"/>
      <c r="K98" s="12"/>
      <c r="M98" s="13">
        <f t="shared" si="8"/>
        <v>95</v>
      </c>
      <c r="N98" s="13" t="s">
        <v>211</v>
      </c>
      <c r="O98" s="13" t="s">
        <v>121</v>
      </c>
      <c r="P98" s="10" t="s">
        <v>15</v>
      </c>
      <c r="Q98" s="13">
        <v>0.46</v>
      </c>
      <c r="R98" s="13">
        <v>160</v>
      </c>
      <c r="S98" s="13">
        <v>27.1</v>
      </c>
      <c r="T98" s="13">
        <f t="shared" si="5"/>
        <v>9489.399999999996</v>
      </c>
      <c r="U98" s="19">
        <v>1.1599999999999999</v>
      </c>
      <c r="V98" s="15"/>
      <c r="W98" s="16"/>
    </row>
    <row r="99" spans="1:23" ht="15" customHeight="1">
      <c r="A99" s="10">
        <f t="shared" si="6"/>
        <v>96</v>
      </c>
      <c r="B99" s="10" t="s">
        <v>186</v>
      </c>
      <c r="C99" s="10" t="s">
        <v>214</v>
      </c>
      <c r="D99" s="10"/>
      <c r="E99" s="10"/>
      <c r="F99" s="10">
        <v>63</v>
      </c>
      <c r="G99" s="10">
        <v>163.69999999999999</v>
      </c>
      <c r="H99" s="10">
        <f t="shared" si="7"/>
        <v>9517.0000000000036</v>
      </c>
      <c r="I99" s="10">
        <v>1.06</v>
      </c>
      <c r="J99" s="11"/>
      <c r="K99" s="12"/>
      <c r="M99" s="13">
        <f t="shared" si="8"/>
        <v>96</v>
      </c>
      <c r="N99" s="13" t="s">
        <v>215</v>
      </c>
      <c r="O99" s="13" t="s">
        <v>216</v>
      </c>
      <c r="P99" s="10"/>
      <c r="Q99" s="13">
        <v>0.44</v>
      </c>
      <c r="R99" s="13">
        <v>140</v>
      </c>
      <c r="S99" s="13">
        <v>25.1</v>
      </c>
      <c r="T99" s="13">
        <f t="shared" si="5"/>
        <v>9514.4999999999964</v>
      </c>
      <c r="U99" s="19">
        <v>1.1399999999999999</v>
      </c>
      <c r="V99" s="15"/>
      <c r="W99" s="16"/>
    </row>
    <row r="100" spans="1:23" ht="15" customHeight="1">
      <c r="A100" s="10">
        <f t="shared" si="6"/>
        <v>97</v>
      </c>
      <c r="B100" s="10" t="s">
        <v>214</v>
      </c>
      <c r="C100" s="10" t="s">
        <v>217</v>
      </c>
      <c r="D100" s="10"/>
      <c r="E100" s="10"/>
      <c r="F100" s="10">
        <v>63</v>
      </c>
      <c r="G100" s="10">
        <v>109.1</v>
      </c>
      <c r="H100" s="10">
        <f t="shared" si="7"/>
        <v>9626.100000000004</v>
      </c>
      <c r="I100" s="10">
        <v>1.06</v>
      </c>
      <c r="J100" s="11"/>
      <c r="K100" s="12"/>
      <c r="M100" s="13">
        <f t="shared" si="8"/>
        <v>97</v>
      </c>
      <c r="N100" s="13" t="s">
        <v>215</v>
      </c>
      <c r="O100" s="13" t="s">
        <v>216</v>
      </c>
      <c r="P100" s="10" t="s">
        <v>20</v>
      </c>
      <c r="Q100" s="13">
        <v>0.46</v>
      </c>
      <c r="R100" s="13">
        <v>140</v>
      </c>
      <c r="S100" s="13">
        <v>152.80000000000001</v>
      </c>
      <c r="T100" s="13">
        <f t="shared" si="5"/>
        <v>9667.2999999999956</v>
      </c>
      <c r="U100" s="19">
        <v>1.1399999999999999</v>
      </c>
      <c r="V100" s="15"/>
      <c r="W100" s="16"/>
    </row>
    <row r="101" spans="1:23" ht="15" customHeight="1">
      <c r="A101" s="10">
        <f t="shared" si="6"/>
        <v>98</v>
      </c>
      <c r="B101" s="10" t="s">
        <v>217</v>
      </c>
      <c r="C101" s="10" t="s">
        <v>218</v>
      </c>
      <c r="D101" s="10"/>
      <c r="E101" s="10"/>
      <c r="F101" s="10">
        <v>63</v>
      </c>
      <c r="G101" s="10">
        <v>90.7</v>
      </c>
      <c r="H101" s="10">
        <f t="shared" si="7"/>
        <v>9716.8000000000047</v>
      </c>
      <c r="I101" s="10">
        <v>1.06</v>
      </c>
      <c r="J101" s="11"/>
      <c r="K101" s="12"/>
      <c r="M101" s="13">
        <f t="shared" si="8"/>
        <v>98</v>
      </c>
      <c r="N101" s="13" t="s">
        <v>105</v>
      </c>
      <c r="O101" s="13" t="s">
        <v>121</v>
      </c>
      <c r="P101" s="10"/>
      <c r="Q101" s="18"/>
      <c r="R101" s="13">
        <v>140</v>
      </c>
      <c r="S101" s="13">
        <v>20</v>
      </c>
      <c r="T101" s="13">
        <f t="shared" si="5"/>
        <v>9687.2999999999956</v>
      </c>
      <c r="U101" s="19">
        <v>1.1399999999999999</v>
      </c>
      <c r="V101" s="15"/>
      <c r="W101" s="16"/>
    </row>
    <row r="102" spans="1:23" ht="15" customHeight="1">
      <c r="A102" s="10">
        <f t="shared" si="6"/>
        <v>99</v>
      </c>
      <c r="B102" s="10" t="s">
        <v>218</v>
      </c>
      <c r="C102" s="10" t="s">
        <v>219</v>
      </c>
      <c r="D102" s="10"/>
      <c r="E102" s="10"/>
      <c r="F102" s="10">
        <v>63</v>
      </c>
      <c r="G102" s="10">
        <v>49.2</v>
      </c>
      <c r="H102" s="10">
        <f t="shared" si="7"/>
        <v>9766.0000000000055</v>
      </c>
      <c r="I102" s="10">
        <v>1.06</v>
      </c>
      <c r="J102" s="11"/>
      <c r="K102" s="12"/>
      <c r="M102" s="13">
        <f t="shared" si="8"/>
        <v>99</v>
      </c>
      <c r="N102" s="13" t="s">
        <v>105</v>
      </c>
      <c r="O102" s="13" t="s">
        <v>121</v>
      </c>
      <c r="P102" s="10" t="s">
        <v>15</v>
      </c>
      <c r="Q102" s="13">
        <v>0.44</v>
      </c>
      <c r="R102" s="13">
        <v>140</v>
      </c>
      <c r="S102" s="13">
        <v>52</v>
      </c>
      <c r="T102" s="13">
        <f t="shared" si="5"/>
        <v>9739.2999999999956</v>
      </c>
      <c r="U102" s="19">
        <v>1.1399999999999999</v>
      </c>
      <c r="V102" s="15"/>
      <c r="W102" s="16"/>
    </row>
    <row r="103" spans="1:23" ht="15" customHeight="1">
      <c r="A103" s="10">
        <f t="shared" si="6"/>
        <v>100</v>
      </c>
      <c r="B103" s="10" t="s">
        <v>218</v>
      </c>
      <c r="C103" s="10" t="s">
        <v>220</v>
      </c>
      <c r="D103" s="10"/>
      <c r="E103" s="10"/>
      <c r="F103" s="10">
        <v>63</v>
      </c>
      <c r="G103" s="10">
        <v>52.1</v>
      </c>
      <c r="H103" s="10">
        <f t="shared" si="7"/>
        <v>9818.1000000000058</v>
      </c>
      <c r="I103" s="10">
        <v>1.06</v>
      </c>
      <c r="J103" s="11"/>
      <c r="K103" s="12"/>
      <c r="M103" s="13">
        <f t="shared" si="8"/>
        <v>100</v>
      </c>
      <c r="N103" s="13" t="s">
        <v>135</v>
      </c>
      <c r="O103" s="13" t="s">
        <v>221</v>
      </c>
      <c r="P103" s="18"/>
      <c r="Q103" s="13"/>
      <c r="R103" s="13">
        <v>110</v>
      </c>
      <c r="S103" s="13">
        <v>122.7</v>
      </c>
      <c r="T103" s="13">
        <f t="shared" si="5"/>
        <v>9861.9999999999964</v>
      </c>
      <c r="U103" s="19">
        <v>1.1000000000000001</v>
      </c>
      <c r="V103" s="15"/>
      <c r="W103" s="16"/>
    </row>
    <row r="104" spans="1:23" ht="15" customHeight="1">
      <c r="A104" s="10">
        <f t="shared" si="6"/>
        <v>101</v>
      </c>
      <c r="B104" s="10" t="s">
        <v>220</v>
      </c>
      <c r="C104" s="10" t="s">
        <v>222</v>
      </c>
      <c r="D104" s="10"/>
      <c r="E104" s="10"/>
      <c r="F104" s="10">
        <v>63</v>
      </c>
      <c r="G104" s="10">
        <v>38.200000000000003</v>
      </c>
      <c r="H104" s="10">
        <f t="shared" si="7"/>
        <v>9856.3000000000065</v>
      </c>
      <c r="I104" s="10">
        <v>1.06</v>
      </c>
      <c r="J104" s="11"/>
      <c r="K104" s="12"/>
      <c r="M104" s="13">
        <f t="shared" si="8"/>
        <v>101</v>
      </c>
      <c r="N104" s="13" t="s">
        <v>221</v>
      </c>
      <c r="O104" s="13" t="s">
        <v>223</v>
      </c>
      <c r="P104" s="18"/>
      <c r="Q104" s="18"/>
      <c r="R104" s="13">
        <v>110</v>
      </c>
      <c r="S104" s="13">
        <v>105.3</v>
      </c>
      <c r="T104" s="13">
        <f t="shared" si="5"/>
        <v>9967.2999999999956</v>
      </c>
      <c r="U104" s="19">
        <v>1.1000000000000001</v>
      </c>
      <c r="V104" s="15"/>
      <c r="W104" s="16"/>
    </row>
    <row r="105" spans="1:23" ht="15" customHeight="1">
      <c r="A105" s="10">
        <f t="shared" si="6"/>
        <v>102</v>
      </c>
      <c r="B105" s="10" t="s">
        <v>220</v>
      </c>
      <c r="C105" s="10" t="s">
        <v>224</v>
      </c>
      <c r="D105" s="10"/>
      <c r="E105" s="10"/>
      <c r="F105" s="10">
        <v>63</v>
      </c>
      <c r="G105" s="10">
        <v>20.6</v>
      </c>
      <c r="H105" s="10">
        <f t="shared" si="7"/>
        <v>9876.9000000000069</v>
      </c>
      <c r="I105" s="10">
        <v>1.06</v>
      </c>
      <c r="J105" s="11"/>
      <c r="K105" s="12"/>
      <c r="M105" s="13">
        <f t="shared" si="8"/>
        <v>102</v>
      </c>
      <c r="N105" s="13" t="s">
        <v>117</v>
      </c>
      <c r="O105" s="13" t="s">
        <v>225</v>
      </c>
      <c r="P105" s="18"/>
      <c r="Q105" s="18"/>
      <c r="R105" s="13">
        <v>110</v>
      </c>
      <c r="S105" s="13">
        <v>77.8</v>
      </c>
      <c r="T105" s="13">
        <f t="shared" si="5"/>
        <v>10045.099999999995</v>
      </c>
      <c r="U105" s="19">
        <v>1.1000000000000001</v>
      </c>
      <c r="V105" s="15"/>
      <c r="W105" s="16"/>
    </row>
    <row r="106" spans="1:23" ht="15" customHeight="1">
      <c r="A106" s="10">
        <f t="shared" si="6"/>
        <v>103</v>
      </c>
      <c r="B106" s="10" t="s">
        <v>224</v>
      </c>
      <c r="C106" s="10" t="s">
        <v>226</v>
      </c>
      <c r="D106" s="10"/>
      <c r="E106" s="10"/>
      <c r="F106" s="10">
        <v>63</v>
      </c>
      <c r="G106" s="10">
        <v>68.2</v>
      </c>
      <c r="H106" s="10">
        <f t="shared" si="7"/>
        <v>9945.1000000000076</v>
      </c>
      <c r="I106" s="10">
        <v>1.06</v>
      </c>
      <c r="J106" s="11"/>
      <c r="K106" s="12"/>
      <c r="M106" s="13">
        <f t="shared" si="8"/>
        <v>103</v>
      </c>
      <c r="N106" s="13" t="s">
        <v>117</v>
      </c>
      <c r="O106" s="13" t="s">
        <v>227</v>
      </c>
      <c r="P106" s="18"/>
      <c r="Q106" s="18"/>
      <c r="R106" s="13">
        <v>110</v>
      </c>
      <c r="S106" s="13">
        <v>74.8</v>
      </c>
      <c r="T106" s="13">
        <f t="shared" si="5"/>
        <v>10119.899999999994</v>
      </c>
      <c r="U106" s="19">
        <v>1.1000000000000001</v>
      </c>
      <c r="V106" s="15"/>
      <c r="W106" s="16"/>
    </row>
    <row r="107" spans="1:23" ht="15" customHeight="1">
      <c r="A107" s="10">
        <f t="shared" si="6"/>
        <v>104</v>
      </c>
      <c r="B107" s="10" t="s">
        <v>224</v>
      </c>
      <c r="C107" s="10" t="s">
        <v>228</v>
      </c>
      <c r="D107" s="10"/>
      <c r="E107" s="10"/>
      <c r="F107" s="10">
        <v>63</v>
      </c>
      <c r="G107" s="10">
        <v>120.2</v>
      </c>
      <c r="H107" s="10">
        <f t="shared" si="7"/>
        <v>10065.300000000008</v>
      </c>
      <c r="I107" s="10">
        <v>1.06</v>
      </c>
      <c r="J107" s="11"/>
      <c r="K107" s="12"/>
      <c r="M107" s="13">
        <f t="shared" si="8"/>
        <v>104</v>
      </c>
      <c r="N107" s="13" t="s">
        <v>229</v>
      </c>
      <c r="O107" s="13" t="s">
        <v>230</v>
      </c>
      <c r="P107" s="18"/>
      <c r="Q107" s="18"/>
      <c r="R107" s="13">
        <v>110</v>
      </c>
      <c r="S107" s="13">
        <v>106.4</v>
      </c>
      <c r="T107" s="13">
        <f t="shared" si="5"/>
        <v>10226.299999999994</v>
      </c>
      <c r="U107" s="19">
        <v>1.1000000000000001</v>
      </c>
      <c r="V107" s="15"/>
      <c r="W107" s="16"/>
    </row>
    <row r="108" spans="1:23" ht="15" customHeight="1">
      <c r="A108" s="10">
        <f t="shared" si="6"/>
        <v>105</v>
      </c>
      <c r="B108" s="10" t="s">
        <v>228</v>
      </c>
      <c r="C108" s="10" t="s">
        <v>231</v>
      </c>
      <c r="D108" s="10"/>
      <c r="E108" s="10"/>
      <c r="F108" s="10">
        <v>63</v>
      </c>
      <c r="G108" s="10">
        <v>153.6</v>
      </c>
      <c r="H108" s="10">
        <f t="shared" si="7"/>
        <v>10218.900000000009</v>
      </c>
      <c r="I108" s="10">
        <v>1.06</v>
      </c>
      <c r="J108" s="11"/>
      <c r="K108" s="12"/>
      <c r="M108" s="13">
        <f t="shared" si="8"/>
        <v>105</v>
      </c>
      <c r="N108" s="13" t="s">
        <v>227</v>
      </c>
      <c r="O108" s="13" t="s">
        <v>232</v>
      </c>
      <c r="P108" s="18"/>
      <c r="Q108" s="18"/>
      <c r="R108" s="13">
        <v>90</v>
      </c>
      <c r="S108" s="13">
        <v>79.2</v>
      </c>
      <c r="T108" s="13">
        <f t="shared" si="5"/>
        <v>10305.499999999995</v>
      </c>
      <c r="U108" s="19">
        <v>1.0900000000000001</v>
      </c>
      <c r="V108" s="15"/>
      <c r="W108" s="16"/>
    </row>
    <row r="109" spans="1:23" ht="15" customHeight="1">
      <c r="A109" s="10">
        <f t="shared" si="6"/>
        <v>106</v>
      </c>
      <c r="B109" s="10" t="s">
        <v>231</v>
      </c>
      <c r="C109" s="10" t="s">
        <v>226</v>
      </c>
      <c r="D109" s="10"/>
      <c r="E109" s="10"/>
      <c r="F109" s="10">
        <v>63</v>
      </c>
      <c r="G109" s="10">
        <v>51.3</v>
      </c>
      <c r="H109" s="10">
        <f t="shared" si="7"/>
        <v>10270.200000000008</v>
      </c>
      <c r="I109" s="10">
        <v>1.06</v>
      </c>
      <c r="J109" s="11"/>
      <c r="K109" s="12"/>
      <c r="M109" s="13">
        <f t="shared" si="8"/>
        <v>106</v>
      </c>
      <c r="N109" s="13" t="s">
        <v>191</v>
      </c>
      <c r="O109" s="13" t="s">
        <v>233</v>
      </c>
      <c r="P109" s="18"/>
      <c r="Q109" s="18"/>
      <c r="R109" s="13">
        <v>63</v>
      </c>
      <c r="S109" s="13">
        <v>32</v>
      </c>
      <c r="T109" s="13">
        <f t="shared" si="5"/>
        <v>10337.499999999995</v>
      </c>
      <c r="U109" s="19">
        <v>1.06</v>
      </c>
      <c r="V109" s="15"/>
      <c r="W109" s="16"/>
    </row>
    <row r="110" spans="1:23" ht="15" customHeight="1">
      <c r="A110" s="10">
        <f t="shared" si="6"/>
        <v>107</v>
      </c>
      <c r="B110" s="10" t="s">
        <v>228</v>
      </c>
      <c r="C110" s="10" t="s">
        <v>234</v>
      </c>
      <c r="D110" s="10"/>
      <c r="E110" s="10"/>
      <c r="F110" s="10">
        <v>63</v>
      </c>
      <c r="G110" s="10">
        <v>28.3</v>
      </c>
      <c r="H110" s="10">
        <f t="shared" si="7"/>
        <v>10298.500000000007</v>
      </c>
      <c r="I110" s="10">
        <v>1.06</v>
      </c>
      <c r="J110" s="11"/>
      <c r="K110" s="12"/>
      <c r="M110" s="13">
        <f t="shared" si="8"/>
        <v>107</v>
      </c>
      <c r="N110" s="13" t="s">
        <v>35</v>
      </c>
      <c r="O110" s="13" t="s">
        <v>36</v>
      </c>
      <c r="P110" s="18"/>
      <c r="Q110" s="18"/>
      <c r="R110" s="13">
        <v>63</v>
      </c>
      <c r="S110" s="13">
        <v>31</v>
      </c>
      <c r="T110" s="13">
        <f t="shared" si="5"/>
        <v>10368.499999999995</v>
      </c>
      <c r="U110" s="19">
        <v>1.06</v>
      </c>
      <c r="V110" s="15"/>
      <c r="W110" s="16"/>
    </row>
    <row r="111" spans="1:23" ht="15" customHeight="1">
      <c r="A111" s="10">
        <f t="shared" si="6"/>
        <v>108</v>
      </c>
      <c r="B111" s="10" t="s">
        <v>234</v>
      </c>
      <c r="C111" s="10" t="s">
        <v>235</v>
      </c>
      <c r="D111" s="10"/>
      <c r="E111" s="10"/>
      <c r="F111" s="10">
        <v>63</v>
      </c>
      <c r="G111" s="10">
        <v>89.3</v>
      </c>
      <c r="H111" s="10">
        <f t="shared" si="7"/>
        <v>10387.800000000007</v>
      </c>
      <c r="I111" s="10">
        <v>1.06</v>
      </c>
      <c r="J111" s="11"/>
      <c r="K111" s="12"/>
      <c r="M111" s="13">
        <f t="shared" si="8"/>
        <v>108</v>
      </c>
      <c r="N111" s="13" t="s">
        <v>236</v>
      </c>
      <c r="O111" s="13" t="s">
        <v>237</v>
      </c>
      <c r="P111" s="18"/>
      <c r="Q111" s="18"/>
      <c r="R111" s="13">
        <v>63</v>
      </c>
      <c r="S111" s="13">
        <v>21.1</v>
      </c>
      <c r="T111" s="13">
        <f t="shared" si="5"/>
        <v>10389.599999999995</v>
      </c>
      <c r="U111" s="19">
        <v>1.06</v>
      </c>
      <c r="V111" s="15"/>
      <c r="W111" s="16"/>
    </row>
    <row r="112" spans="1:23" ht="15" customHeight="1">
      <c r="A112" s="10">
        <f t="shared" si="6"/>
        <v>109</v>
      </c>
      <c r="B112" s="10" t="s">
        <v>234</v>
      </c>
      <c r="C112" s="10" t="s">
        <v>238</v>
      </c>
      <c r="D112" s="10"/>
      <c r="E112" s="10"/>
      <c r="F112" s="10">
        <v>63</v>
      </c>
      <c r="G112" s="10">
        <v>45.2</v>
      </c>
      <c r="H112" s="10">
        <f t="shared" si="7"/>
        <v>10433.000000000007</v>
      </c>
      <c r="I112" s="10">
        <v>1.06</v>
      </c>
      <c r="J112" s="11"/>
      <c r="K112" s="12"/>
      <c r="M112" s="13">
        <f t="shared" si="8"/>
        <v>109</v>
      </c>
      <c r="N112" s="13" t="s">
        <v>83</v>
      </c>
      <c r="O112" s="13" t="s">
        <v>239</v>
      </c>
      <c r="P112" s="10" t="s">
        <v>20</v>
      </c>
      <c r="Q112" s="18">
        <v>0.46</v>
      </c>
      <c r="R112" s="13">
        <v>63</v>
      </c>
      <c r="S112" s="13">
        <v>97</v>
      </c>
      <c r="T112" s="13">
        <f t="shared" si="5"/>
        <v>10486.599999999995</v>
      </c>
      <c r="U112" s="19">
        <v>1.06</v>
      </c>
      <c r="V112" s="15"/>
      <c r="W112" s="16"/>
    </row>
    <row r="113" spans="1:23" ht="15" customHeight="1">
      <c r="A113" s="10">
        <f t="shared" si="6"/>
        <v>110</v>
      </c>
      <c r="B113" s="10" t="s">
        <v>240</v>
      </c>
      <c r="C113" s="10" t="s">
        <v>241</v>
      </c>
      <c r="D113" s="10"/>
      <c r="E113" s="10"/>
      <c r="F113" s="10">
        <v>63</v>
      </c>
      <c r="G113" s="10">
        <v>94.1</v>
      </c>
      <c r="H113" s="10">
        <f t="shared" si="7"/>
        <v>10527.100000000008</v>
      </c>
      <c r="I113" s="10">
        <v>1.06</v>
      </c>
      <c r="J113" s="11"/>
      <c r="K113" s="12"/>
      <c r="M113" s="13">
        <f t="shared" si="8"/>
        <v>110</v>
      </c>
      <c r="N113" s="13" t="s">
        <v>242</v>
      </c>
      <c r="O113" s="13" t="s">
        <v>243</v>
      </c>
      <c r="P113" s="10" t="s">
        <v>15</v>
      </c>
      <c r="Q113" s="10">
        <v>0.36</v>
      </c>
      <c r="R113" s="13">
        <v>63</v>
      </c>
      <c r="S113" s="13">
        <v>298.7</v>
      </c>
      <c r="T113" s="13">
        <f t="shared" si="5"/>
        <v>10785.299999999996</v>
      </c>
      <c r="U113" s="19">
        <v>1.06</v>
      </c>
      <c r="V113" s="15"/>
      <c r="W113" s="16"/>
    </row>
    <row r="114" spans="1:23" ht="15" customHeight="1">
      <c r="A114" s="10">
        <f t="shared" si="6"/>
        <v>111</v>
      </c>
      <c r="B114" s="10" t="s">
        <v>241</v>
      </c>
      <c r="C114" s="10" t="s">
        <v>13</v>
      </c>
      <c r="D114" s="10"/>
      <c r="E114" s="10"/>
      <c r="F114" s="10">
        <v>63</v>
      </c>
      <c r="G114" s="10">
        <v>63.3</v>
      </c>
      <c r="H114" s="10">
        <f t="shared" si="7"/>
        <v>10590.400000000007</v>
      </c>
      <c r="I114" s="10">
        <v>1.06</v>
      </c>
      <c r="J114" s="11"/>
      <c r="K114" s="12"/>
      <c r="M114" s="13">
        <f t="shared" si="8"/>
        <v>111</v>
      </c>
      <c r="N114" s="13" t="s">
        <v>111</v>
      </c>
      <c r="O114" s="13" t="s">
        <v>47</v>
      </c>
      <c r="P114" s="10" t="s">
        <v>20</v>
      </c>
      <c r="Q114" s="18">
        <v>0.46</v>
      </c>
      <c r="R114" s="13">
        <v>63</v>
      </c>
      <c r="S114" s="13">
        <v>133</v>
      </c>
      <c r="T114" s="13">
        <f t="shared" si="5"/>
        <v>10918.299999999996</v>
      </c>
      <c r="U114" s="19">
        <v>1.06</v>
      </c>
      <c r="V114" s="15"/>
      <c r="W114" s="16"/>
    </row>
    <row r="115" spans="1:23" ht="15" customHeight="1">
      <c r="A115" s="10">
        <f t="shared" si="6"/>
        <v>112</v>
      </c>
      <c r="B115" s="10" t="s">
        <v>241</v>
      </c>
      <c r="C115" s="10" t="s">
        <v>13</v>
      </c>
      <c r="D115" s="10" t="s">
        <v>24</v>
      </c>
      <c r="E115" s="10">
        <v>0.36</v>
      </c>
      <c r="F115" s="10">
        <v>63</v>
      </c>
      <c r="G115" s="10">
        <v>76.3</v>
      </c>
      <c r="H115" s="10">
        <f t="shared" si="7"/>
        <v>10666.700000000006</v>
      </c>
      <c r="I115" s="10">
        <v>1.06</v>
      </c>
      <c r="J115" s="11"/>
      <c r="K115" s="12"/>
      <c r="M115" s="13">
        <f t="shared" si="8"/>
        <v>112</v>
      </c>
      <c r="N115" s="13" t="s">
        <v>244</v>
      </c>
      <c r="O115" s="13" t="s">
        <v>245</v>
      </c>
      <c r="P115" s="10" t="s">
        <v>15</v>
      </c>
      <c r="Q115" s="10">
        <v>0.36</v>
      </c>
      <c r="R115" s="13">
        <v>63</v>
      </c>
      <c r="S115" s="13">
        <v>238.4</v>
      </c>
      <c r="T115" s="13">
        <f t="shared" si="5"/>
        <v>11156.699999999995</v>
      </c>
      <c r="U115" s="19">
        <v>1.06</v>
      </c>
      <c r="V115" s="15"/>
      <c r="W115" s="16"/>
    </row>
    <row r="116" spans="1:23" ht="15" customHeight="1">
      <c r="A116" s="10">
        <f t="shared" si="6"/>
        <v>113</v>
      </c>
      <c r="B116" s="10" t="s">
        <v>13</v>
      </c>
      <c r="C116" s="10" t="s">
        <v>246</v>
      </c>
      <c r="D116" s="10"/>
      <c r="E116" s="10"/>
      <c r="F116" s="10">
        <v>63</v>
      </c>
      <c r="G116" s="10">
        <v>64.5</v>
      </c>
      <c r="H116" s="10">
        <f t="shared" si="7"/>
        <v>10731.200000000006</v>
      </c>
      <c r="I116" s="10">
        <v>1.06</v>
      </c>
      <c r="J116" s="11"/>
      <c r="K116" s="12"/>
      <c r="M116" s="13">
        <f t="shared" si="8"/>
        <v>113</v>
      </c>
      <c r="N116" s="13" t="s">
        <v>245</v>
      </c>
      <c r="O116" s="13" t="s">
        <v>39</v>
      </c>
      <c r="P116" s="10" t="s">
        <v>15</v>
      </c>
      <c r="Q116" s="10">
        <v>0.36</v>
      </c>
      <c r="R116" s="13">
        <v>63</v>
      </c>
      <c r="S116" s="13">
        <v>11.2</v>
      </c>
      <c r="T116" s="13">
        <f t="shared" si="5"/>
        <v>11167.899999999996</v>
      </c>
      <c r="U116" s="19">
        <v>1.06</v>
      </c>
      <c r="V116" s="15"/>
      <c r="W116" s="16"/>
    </row>
    <row r="117" spans="1:23" ht="15" customHeight="1">
      <c r="A117" s="10">
        <f t="shared" si="6"/>
        <v>114</v>
      </c>
      <c r="B117" s="10" t="s">
        <v>246</v>
      </c>
      <c r="C117" s="10" t="s">
        <v>241</v>
      </c>
      <c r="D117" s="10"/>
      <c r="E117" s="10"/>
      <c r="F117" s="10">
        <v>63</v>
      </c>
      <c r="G117" s="10">
        <v>90.6</v>
      </c>
      <c r="H117" s="10">
        <f t="shared" si="7"/>
        <v>10821.800000000007</v>
      </c>
      <c r="I117" s="10">
        <v>1.06</v>
      </c>
      <c r="J117" s="11"/>
      <c r="K117" s="12"/>
      <c r="M117" s="13">
        <f t="shared" si="8"/>
        <v>114</v>
      </c>
      <c r="N117" s="13" t="s">
        <v>39</v>
      </c>
      <c r="O117" s="13" t="s">
        <v>247</v>
      </c>
      <c r="P117" s="10" t="s">
        <v>15</v>
      </c>
      <c r="Q117" s="10">
        <v>0.36</v>
      </c>
      <c r="R117" s="13">
        <v>63</v>
      </c>
      <c r="S117" s="13">
        <v>44.5</v>
      </c>
      <c r="T117" s="13">
        <f t="shared" si="5"/>
        <v>11212.399999999996</v>
      </c>
      <c r="U117" s="19">
        <v>1.06</v>
      </c>
      <c r="V117" s="15"/>
      <c r="W117" s="16"/>
    </row>
    <row r="118" spans="1:23" ht="15" customHeight="1">
      <c r="A118" s="10">
        <f t="shared" si="6"/>
        <v>115</v>
      </c>
      <c r="B118" s="10" t="s">
        <v>246</v>
      </c>
      <c r="C118" s="10" t="s">
        <v>248</v>
      </c>
      <c r="D118" s="10"/>
      <c r="E118" s="10"/>
      <c r="F118" s="10">
        <v>63</v>
      </c>
      <c r="G118" s="10">
        <v>152.5</v>
      </c>
      <c r="H118" s="10">
        <f t="shared" si="7"/>
        <v>10974.300000000007</v>
      </c>
      <c r="I118" s="10">
        <v>1.06</v>
      </c>
      <c r="J118" s="11"/>
      <c r="K118" s="12"/>
      <c r="M118" s="13">
        <f t="shared" si="8"/>
        <v>115</v>
      </c>
      <c r="N118" s="13" t="s">
        <v>247</v>
      </c>
      <c r="O118" s="13" t="s">
        <v>249</v>
      </c>
      <c r="P118" s="10" t="s">
        <v>15</v>
      </c>
      <c r="Q118" s="10">
        <v>0.36</v>
      </c>
      <c r="R118" s="13">
        <v>63</v>
      </c>
      <c r="S118" s="13">
        <v>45.5</v>
      </c>
      <c r="T118" s="13">
        <f t="shared" si="5"/>
        <v>11257.899999999996</v>
      </c>
      <c r="U118" s="19">
        <v>1.06</v>
      </c>
      <c r="V118" s="15"/>
      <c r="W118" s="16"/>
    </row>
    <row r="119" spans="1:23" ht="15" customHeight="1">
      <c r="A119" s="10">
        <f t="shared" si="6"/>
        <v>116</v>
      </c>
      <c r="B119" s="10" t="s">
        <v>250</v>
      </c>
      <c r="C119" s="10" t="s">
        <v>251</v>
      </c>
      <c r="D119" s="10"/>
      <c r="E119" s="10"/>
      <c r="F119" s="10">
        <v>63</v>
      </c>
      <c r="G119" s="10">
        <v>5.8</v>
      </c>
      <c r="H119" s="10">
        <f t="shared" si="7"/>
        <v>10980.100000000006</v>
      </c>
      <c r="I119" s="10">
        <v>1.06</v>
      </c>
      <c r="J119" s="11"/>
      <c r="K119" s="12"/>
      <c r="M119" s="13">
        <f t="shared" si="8"/>
        <v>116</v>
      </c>
      <c r="N119" s="13" t="s">
        <v>249</v>
      </c>
      <c r="O119" s="13" t="s">
        <v>252</v>
      </c>
      <c r="P119" s="10" t="s">
        <v>15</v>
      </c>
      <c r="Q119" s="10">
        <v>0.36</v>
      </c>
      <c r="R119" s="13">
        <v>63</v>
      </c>
      <c r="S119" s="13">
        <v>22.3</v>
      </c>
      <c r="T119" s="13">
        <f t="shared" si="5"/>
        <v>11280.199999999995</v>
      </c>
      <c r="U119" s="19">
        <v>1.06</v>
      </c>
      <c r="V119" s="15"/>
      <c r="W119" s="16"/>
    </row>
    <row r="120" spans="1:23">
      <c r="A120" s="10">
        <f t="shared" si="6"/>
        <v>117</v>
      </c>
      <c r="B120" s="10" t="s">
        <v>250</v>
      </c>
      <c r="C120" s="10" t="s">
        <v>251</v>
      </c>
      <c r="D120" s="10" t="s">
        <v>24</v>
      </c>
      <c r="E120" s="10">
        <v>0.36</v>
      </c>
      <c r="F120" s="10">
        <v>63</v>
      </c>
      <c r="G120" s="10">
        <v>210.7</v>
      </c>
      <c r="H120" s="10">
        <f t="shared" si="7"/>
        <v>11190.800000000007</v>
      </c>
      <c r="I120" s="10">
        <v>1.06</v>
      </c>
      <c r="J120" s="11"/>
      <c r="K120" s="12"/>
      <c r="M120" s="20">
        <f t="shared" si="8"/>
        <v>117</v>
      </c>
      <c r="N120" s="13" t="s">
        <v>253</v>
      </c>
      <c r="O120" s="13" t="s">
        <v>254</v>
      </c>
      <c r="P120" s="19" t="s">
        <v>33</v>
      </c>
      <c r="Q120" s="21">
        <v>0.44</v>
      </c>
      <c r="R120" s="13">
        <v>140</v>
      </c>
      <c r="S120" s="13">
        <v>6.2</v>
      </c>
      <c r="T120" s="13">
        <f t="shared" si="5"/>
        <v>11286.399999999996</v>
      </c>
      <c r="U120" s="19">
        <v>1.1399999999999999</v>
      </c>
      <c r="V120" s="15"/>
      <c r="W120" s="16"/>
    </row>
    <row r="121" spans="1:23" ht="15" customHeight="1">
      <c r="A121" s="10">
        <f t="shared" si="6"/>
        <v>118</v>
      </c>
      <c r="B121" s="10" t="s">
        <v>255</v>
      </c>
      <c r="C121" s="10" t="s">
        <v>256</v>
      </c>
      <c r="D121" s="10"/>
      <c r="E121" s="10"/>
      <c r="F121" s="10">
        <v>63</v>
      </c>
      <c r="G121" s="10">
        <v>225.7</v>
      </c>
      <c r="H121" s="10">
        <f t="shared" si="7"/>
        <v>11416.500000000007</v>
      </c>
      <c r="I121" s="10">
        <v>1.06</v>
      </c>
      <c r="J121" s="11"/>
      <c r="K121" s="12"/>
      <c r="M121" s="20">
        <f t="shared" si="8"/>
        <v>118</v>
      </c>
      <c r="N121" s="13" t="s">
        <v>253</v>
      </c>
      <c r="O121" s="13" t="s">
        <v>254</v>
      </c>
      <c r="P121" s="18"/>
      <c r="Q121" s="18"/>
      <c r="R121" s="13">
        <v>140</v>
      </c>
      <c r="S121" s="13">
        <v>29.7</v>
      </c>
      <c r="T121" s="13">
        <f t="shared" si="5"/>
        <v>11316.099999999997</v>
      </c>
      <c r="U121" s="19">
        <v>1.1399999999999999</v>
      </c>
      <c r="V121" s="15"/>
      <c r="W121" s="16"/>
    </row>
    <row r="122" spans="1:23" ht="15" customHeight="1">
      <c r="A122" s="10">
        <f t="shared" si="6"/>
        <v>119</v>
      </c>
      <c r="B122" s="10" t="s">
        <v>257</v>
      </c>
      <c r="C122" s="10" t="s">
        <v>258</v>
      </c>
      <c r="D122" s="10"/>
      <c r="E122" s="10"/>
      <c r="F122" s="10">
        <v>63</v>
      </c>
      <c r="G122" s="10">
        <v>34.799999999999997</v>
      </c>
      <c r="H122" s="10">
        <f t="shared" si="7"/>
        <v>11451.300000000007</v>
      </c>
      <c r="I122" s="10">
        <v>1.06</v>
      </c>
      <c r="J122" s="11"/>
      <c r="K122" s="12"/>
      <c r="M122" s="20">
        <f t="shared" si="8"/>
        <v>119</v>
      </c>
      <c r="N122" s="13" t="s">
        <v>254</v>
      </c>
      <c r="O122" s="13" t="s">
        <v>259</v>
      </c>
      <c r="P122" s="18"/>
      <c r="Q122" s="18"/>
      <c r="R122" s="13">
        <v>140</v>
      </c>
      <c r="S122" s="13">
        <v>34.299999999999997</v>
      </c>
      <c r="T122" s="13">
        <f t="shared" si="5"/>
        <v>11350.399999999996</v>
      </c>
      <c r="U122" s="19">
        <v>1.1399999999999999</v>
      </c>
      <c r="V122" s="15"/>
      <c r="W122" s="16"/>
    </row>
    <row r="123" spans="1:23" ht="15" customHeight="1">
      <c r="A123" s="10">
        <f t="shared" si="6"/>
        <v>120</v>
      </c>
      <c r="B123" s="10" t="s">
        <v>258</v>
      </c>
      <c r="C123" s="10" t="s">
        <v>260</v>
      </c>
      <c r="D123" s="10"/>
      <c r="E123" s="10"/>
      <c r="F123" s="10">
        <v>63</v>
      </c>
      <c r="G123" s="10">
        <v>52.3</v>
      </c>
      <c r="H123" s="10">
        <f t="shared" si="7"/>
        <v>11503.600000000006</v>
      </c>
      <c r="I123" s="10">
        <v>1.06</v>
      </c>
      <c r="J123" s="11"/>
      <c r="K123" s="12"/>
      <c r="M123" s="20">
        <f t="shared" si="8"/>
        <v>120</v>
      </c>
      <c r="N123" s="13" t="s">
        <v>261</v>
      </c>
      <c r="O123" s="13" t="s">
        <v>262</v>
      </c>
      <c r="P123" s="19" t="s">
        <v>40</v>
      </c>
      <c r="Q123" s="10">
        <v>0.44</v>
      </c>
      <c r="R123" s="13">
        <v>140</v>
      </c>
      <c r="S123" s="13">
        <v>50.6</v>
      </c>
      <c r="T123" s="13">
        <f t="shared" si="5"/>
        <v>11400.999999999996</v>
      </c>
      <c r="U123" s="19">
        <v>1.1399999999999999</v>
      </c>
      <c r="V123" s="15"/>
      <c r="W123" s="16"/>
    </row>
    <row r="124" spans="1:23" ht="15" customHeight="1">
      <c r="A124" s="10">
        <f t="shared" si="6"/>
        <v>121</v>
      </c>
      <c r="B124" s="10" t="s">
        <v>260</v>
      </c>
      <c r="C124" s="10" t="s">
        <v>263</v>
      </c>
      <c r="D124" s="10"/>
      <c r="E124" s="10"/>
      <c r="F124" s="10">
        <v>63</v>
      </c>
      <c r="G124" s="10">
        <v>44.9</v>
      </c>
      <c r="H124" s="10">
        <f t="shared" si="7"/>
        <v>11548.500000000005</v>
      </c>
      <c r="I124" s="10">
        <v>1.06</v>
      </c>
      <c r="J124" s="11"/>
      <c r="K124" s="12"/>
      <c r="M124" s="20">
        <f t="shared" si="8"/>
        <v>121</v>
      </c>
      <c r="N124" s="13" t="s">
        <v>264</v>
      </c>
      <c r="O124" s="13" t="s">
        <v>265</v>
      </c>
      <c r="P124" s="19" t="s">
        <v>40</v>
      </c>
      <c r="Q124" s="10">
        <v>0.36</v>
      </c>
      <c r="R124" s="13">
        <v>63</v>
      </c>
      <c r="S124" s="13">
        <v>6.5</v>
      </c>
      <c r="T124" s="13">
        <f t="shared" si="5"/>
        <v>11407.499999999996</v>
      </c>
      <c r="U124" s="10">
        <v>1.06</v>
      </c>
      <c r="V124" s="15"/>
      <c r="W124" s="16"/>
    </row>
    <row r="125" spans="1:23">
      <c r="A125" s="10">
        <f t="shared" si="6"/>
        <v>122</v>
      </c>
      <c r="B125" s="10" t="s">
        <v>263</v>
      </c>
      <c r="C125" s="10" t="s">
        <v>266</v>
      </c>
      <c r="D125" s="10"/>
      <c r="E125" s="10"/>
      <c r="F125" s="10">
        <v>63</v>
      </c>
      <c r="G125" s="10">
        <v>18.100000000000001</v>
      </c>
      <c r="H125" s="10">
        <f t="shared" si="7"/>
        <v>11566.600000000006</v>
      </c>
      <c r="I125" s="10">
        <v>1.06</v>
      </c>
      <c r="J125" s="11"/>
      <c r="K125" s="12"/>
      <c r="M125" s="20">
        <f t="shared" si="8"/>
        <v>122</v>
      </c>
      <c r="N125" s="13" t="s">
        <v>162</v>
      </c>
      <c r="O125" s="13" t="s">
        <v>207</v>
      </c>
      <c r="P125" s="19" t="s">
        <v>33</v>
      </c>
      <c r="Q125" s="18">
        <v>0.5</v>
      </c>
      <c r="R125" s="13">
        <v>200</v>
      </c>
      <c r="S125" s="13">
        <v>6.9</v>
      </c>
      <c r="T125" s="13">
        <f t="shared" si="5"/>
        <v>11414.399999999996</v>
      </c>
      <c r="U125" s="10">
        <v>1.2</v>
      </c>
      <c r="V125" s="15"/>
      <c r="W125" s="16"/>
    </row>
    <row r="126" spans="1:23">
      <c r="A126" s="10">
        <f t="shared" si="6"/>
        <v>123</v>
      </c>
      <c r="B126" s="10" t="s">
        <v>263</v>
      </c>
      <c r="C126" s="10" t="s">
        <v>267</v>
      </c>
      <c r="D126" s="10"/>
      <c r="E126" s="10"/>
      <c r="F126" s="10">
        <v>63</v>
      </c>
      <c r="G126" s="10">
        <v>29.7</v>
      </c>
      <c r="H126" s="10">
        <f t="shared" si="7"/>
        <v>11596.300000000007</v>
      </c>
      <c r="I126" s="10">
        <v>1.06</v>
      </c>
      <c r="J126" s="11"/>
      <c r="K126" s="12"/>
      <c r="M126" s="20">
        <f t="shared" si="8"/>
        <v>123</v>
      </c>
      <c r="N126" s="13" t="s">
        <v>268</v>
      </c>
      <c r="O126" s="13" t="s">
        <v>269</v>
      </c>
      <c r="P126" s="19" t="s">
        <v>33</v>
      </c>
      <c r="Q126" s="18">
        <v>0.36</v>
      </c>
      <c r="R126" s="13">
        <v>63</v>
      </c>
      <c r="S126" s="13">
        <v>3.5</v>
      </c>
      <c r="T126" s="13">
        <f t="shared" si="5"/>
        <v>11417.899999999996</v>
      </c>
      <c r="U126" s="10">
        <v>1.06</v>
      </c>
      <c r="V126" s="15"/>
      <c r="W126" s="16"/>
    </row>
    <row r="127" spans="1:23">
      <c r="A127" s="10">
        <f t="shared" si="6"/>
        <v>124</v>
      </c>
      <c r="B127" s="10" t="s">
        <v>270</v>
      </c>
      <c r="C127" s="10" t="s">
        <v>271</v>
      </c>
      <c r="D127" s="10"/>
      <c r="E127" s="10"/>
      <c r="F127" s="10">
        <v>63</v>
      </c>
      <c r="G127" s="10">
        <v>51.6</v>
      </c>
      <c r="H127" s="10">
        <f t="shared" si="7"/>
        <v>11647.900000000007</v>
      </c>
      <c r="I127" s="10">
        <v>1.06</v>
      </c>
      <c r="J127" s="11"/>
      <c r="K127" s="12"/>
      <c r="M127" s="20">
        <f t="shared" si="8"/>
        <v>124</v>
      </c>
      <c r="N127" s="13" t="s">
        <v>255</v>
      </c>
      <c r="O127" s="13" t="s">
        <v>256</v>
      </c>
      <c r="P127" s="19" t="s">
        <v>33</v>
      </c>
      <c r="Q127" s="18">
        <v>0.36</v>
      </c>
      <c r="R127" s="13">
        <v>63</v>
      </c>
      <c r="S127" s="13">
        <v>7</v>
      </c>
      <c r="T127" s="13">
        <f t="shared" si="5"/>
        <v>11424.899999999996</v>
      </c>
      <c r="U127" s="10">
        <v>1.06</v>
      </c>
      <c r="V127" s="15"/>
      <c r="W127" s="16"/>
    </row>
    <row r="128" spans="1:23">
      <c r="A128" s="10">
        <f t="shared" si="6"/>
        <v>125</v>
      </c>
      <c r="B128" s="10" t="s">
        <v>271</v>
      </c>
      <c r="C128" s="10" t="s">
        <v>260</v>
      </c>
      <c r="D128" s="10"/>
      <c r="E128" s="10"/>
      <c r="F128" s="10">
        <v>63</v>
      </c>
      <c r="G128" s="10">
        <v>10.1</v>
      </c>
      <c r="H128" s="10">
        <f t="shared" si="7"/>
        <v>11658.000000000007</v>
      </c>
      <c r="I128" s="10">
        <v>1.06</v>
      </c>
      <c r="J128" s="11"/>
      <c r="K128" s="12"/>
      <c r="M128" s="20">
        <f t="shared" si="8"/>
        <v>125</v>
      </c>
      <c r="N128" s="13" t="s">
        <v>272</v>
      </c>
      <c r="O128" s="13" t="s">
        <v>273</v>
      </c>
      <c r="P128" s="19" t="s">
        <v>33</v>
      </c>
      <c r="Q128" s="18">
        <v>0.36</v>
      </c>
      <c r="R128" s="13">
        <v>63</v>
      </c>
      <c r="S128" s="13">
        <v>6.5</v>
      </c>
      <c r="T128" s="13">
        <f t="shared" si="5"/>
        <v>11431.399999999996</v>
      </c>
      <c r="U128" s="10">
        <v>1.06</v>
      </c>
      <c r="V128" s="15"/>
      <c r="W128" s="16"/>
    </row>
    <row r="129" spans="1:23">
      <c r="A129" s="10">
        <f t="shared" si="6"/>
        <v>126</v>
      </c>
      <c r="B129" s="10" t="s">
        <v>271</v>
      </c>
      <c r="C129" s="10" t="s">
        <v>274</v>
      </c>
      <c r="D129" s="10"/>
      <c r="E129" s="10"/>
      <c r="F129" s="10">
        <v>63</v>
      </c>
      <c r="G129" s="10">
        <v>29.7</v>
      </c>
      <c r="H129" s="10">
        <f t="shared" si="7"/>
        <v>11687.700000000008</v>
      </c>
      <c r="I129" s="10">
        <v>1.06</v>
      </c>
      <c r="J129" s="11"/>
      <c r="K129" s="12"/>
      <c r="M129" s="20">
        <f t="shared" si="8"/>
        <v>126</v>
      </c>
      <c r="N129" s="13" t="s">
        <v>260</v>
      </c>
      <c r="O129" s="13" t="s">
        <v>271</v>
      </c>
      <c r="P129" s="19" t="s">
        <v>33</v>
      </c>
      <c r="Q129" s="18">
        <v>0.36</v>
      </c>
      <c r="R129" s="13">
        <v>63</v>
      </c>
      <c r="S129" s="13">
        <v>6.9</v>
      </c>
      <c r="T129" s="13">
        <f t="shared" si="5"/>
        <v>11438.299999999996</v>
      </c>
      <c r="U129" s="10">
        <v>1.06</v>
      </c>
      <c r="V129" s="15"/>
      <c r="W129" s="16"/>
    </row>
    <row r="130" spans="1:23" ht="15" customHeight="1">
      <c r="A130" s="10">
        <f t="shared" si="6"/>
        <v>127</v>
      </c>
      <c r="B130" s="10" t="s">
        <v>258</v>
      </c>
      <c r="C130" s="10" t="s">
        <v>275</v>
      </c>
      <c r="D130" s="10"/>
      <c r="E130" s="10"/>
      <c r="F130" s="10">
        <v>63</v>
      </c>
      <c r="G130" s="10">
        <v>141.1</v>
      </c>
      <c r="H130" s="10">
        <f t="shared" si="7"/>
        <v>11828.800000000008</v>
      </c>
      <c r="I130" s="10">
        <v>1.06</v>
      </c>
      <c r="J130" s="11"/>
      <c r="K130" s="12"/>
      <c r="M130" s="20">
        <f t="shared" si="8"/>
        <v>127</v>
      </c>
      <c r="N130" s="10" t="s">
        <v>276</v>
      </c>
      <c r="O130" s="10" t="s">
        <v>277</v>
      </c>
      <c r="P130" s="10"/>
      <c r="Q130" s="10"/>
      <c r="R130" s="10">
        <v>63</v>
      </c>
      <c r="S130" s="22">
        <v>302</v>
      </c>
      <c r="T130" s="13">
        <f t="shared" si="5"/>
        <v>11740.299999999996</v>
      </c>
      <c r="U130" s="10">
        <v>1.06</v>
      </c>
      <c r="V130" s="15"/>
      <c r="W130" s="16"/>
    </row>
    <row r="131" spans="1:23" ht="15" customHeight="1">
      <c r="A131" s="10">
        <f t="shared" si="6"/>
        <v>128</v>
      </c>
      <c r="B131" s="10" t="s">
        <v>204</v>
      </c>
      <c r="C131" s="10" t="s">
        <v>188</v>
      </c>
      <c r="D131" s="10"/>
      <c r="E131" s="10"/>
      <c r="F131" s="10">
        <v>63</v>
      </c>
      <c r="G131" s="10">
        <v>292</v>
      </c>
      <c r="H131" s="10">
        <f t="shared" si="7"/>
        <v>12120.800000000008</v>
      </c>
      <c r="I131" s="10">
        <v>1.06</v>
      </c>
      <c r="J131" s="11"/>
      <c r="K131" s="12"/>
      <c r="P131" s="23">
        <v>63</v>
      </c>
      <c r="Q131" s="23">
        <v>90</v>
      </c>
      <c r="R131" s="23">
        <v>110</v>
      </c>
      <c r="S131" s="24">
        <v>140</v>
      </c>
      <c r="T131" s="23">
        <v>160</v>
      </c>
      <c r="U131" s="23">
        <v>200</v>
      </c>
    </row>
    <row r="132" spans="1:23" ht="15" customHeight="1">
      <c r="A132" s="10">
        <f t="shared" si="6"/>
        <v>129</v>
      </c>
      <c r="B132" s="10" t="s">
        <v>216</v>
      </c>
      <c r="C132" s="10" t="s">
        <v>278</v>
      </c>
      <c r="D132" s="10"/>
      <c r="E132" s="10"/>
      <c r="F132" s="10">
        <v>63</v>
      </c>
      <c r="G132" s="10">
        <v>134.19999999999999</v>
      </c>
      <c r="H132" s="10">
        <f t="shared" si="7"/>
        <v>12255.000000000009</v>
      </c>
      <c r="I132" s="10">
        <v>1.06</v>
      </c>
      <c r="J132" s="11"/>
      <c r="K132" s="12"/>
      <c r="P132" s="23">
        <f>+SUMIF($R$4:$R$130,P131,$S$4:$S$130)</f>
        <v>2611.4999999999995</v>
      </c>
      <c r="Q132" s="23">
        <f t="shared" ref="Q132:U132" si="9">+SUMIF($R$4:$R$130,Q131,$S$4:$S$130)</f>
        <v>258.09999999999997</v>
      </c>
      <c r="R132" s="23">
        <f t="shared" si="9"/>
        <v>858.69999999999982</v>
      </c>
      <c r="S132" s="23">
        <f t="shared" si="9"/>
        <v>1496.1999999999998</v>
      </c>
      <c r="T132" s="23">
        <f t="shared" si="9"/>
        <v>3547.3000000000006</v>
      </c>
      <c r="U132" s="23">
        <f t="shared" si="9"/>
        <v>2968.5000000000005</v>
      </c>
      <c r="V132" s="23">
        <f>+P132+Q132+R132+S132+T132+U132</f>
        <v>11740.3</v>
      </c>
    </row>
    <row r="133" spans="1:23" ht="15.75" customHeight="1">
      <c r="A133" s="10">
        <f t="shared" si="6"/>
        <v>130</v>
      </c>
      <c r="B133" s="10" t="s">
        <v>216</v>
      </c>
      <c r="C133" s="10" t="s">
        <v>278</v>
      </c>
      <c r="D133" s="10" t="s">
        <v>24</v>
      </c>
      <c r="E133" s="10">
        <v>0.36</v>
      </c>
      <c r="F133" s="10">
        <v>63</v>
      </c>
      <c r="G133" s="10">
        <v>323</v>
      </c>
      <c r="H133" s="10">
        <f t="shared" si="7"/>
        <v>12578.000000000009</v>
      </c>
      <c r="I133" s="10">
        <v>1.06</v>
      </c>
      <c r="J133" s="11"/>
      <c r="K133" s="12"/>
      <c r="M133" s="25" t="s">
        <v>279</v>
      </c>
      <c r="N133" s="18"/>
      <c r="O133" s="18"/>
      <c r="P133" s="18"/>
      <c r="Q133" s="18" t="s">
        <v>280</v>
      </c>
      <c r="R133" s="18"/>
      <c r="S133" s="18"/>
      <c r="T133" s="11" t="s">
        <v>281</v>
      </c>
      <c r="U133" s="26"/>
      <c r="V133" s="26"/>
      <c r="W133" s="12"/>
    </row>
    <row r="134" spans="1:23" ht="15.75">
      <c r="A134" s="10">
        <f t="shared" ref="A134:A197" si="10">1+A133</f>
        <v>131</v>
      </c>
      <c r="B134" s="10" t="s">
        <v>264</v>
      </c>
      <c r="C134" s="10" t="s">
        <v>265</v>
      </c>
      <c r="D134" s="10"/>
      <c r="E134" s="10"/>
      <c r="F134" s="10">
        <v>63</v>
      </c>
      <c r="G134" s="10">
        <v>182</v>
      </c>
      <c r="H134" s="10">
        <f t="shared" ref="H134:H197" si="11">+H133+G134</f>
        <v>12760.000000000009</v>
      </c>
      <c r="I134" s="10">
        <v>1.06</v>
      </c>
      <c r="J134" s="11"/>
      <c r="K134" s="12"/>
      <c r="M134" s="25" t="s">
        <v>282</v>
      </c>
      <c r="N134" s="18"/>
      <c r="O134" s="27"/>
      <c r="P134" s="27"/>
      <c r="Q134" s="18" t="s">
        <v>282</v>
      </c>
      <c r="R134" s="27"/>
      <c r="S134" s="27"/>
      <c r="T134" s="18" t="s">
        <v>282</v>
      </c>
      <c r="U134" s="27"/>
      <c r="V134" s="27"/>
      <c r="W134" s="27"/>
    </row>
    <row r="135" spans="1:23" ht="15.75">
      <c r="A135" s="10">
        <f t="shared" si="10"/>
        <v>132</v>
      </c>
      <c r="B135" s="10" t="s">
        <v>265</v>
      </c>
      <c r="C135" s="10" t="s">
        <v>283</v>
      </c>
      <c r="D135" s="10"/>
      <c r="E135" s="10"/>
      <c r="F135" s="10">
        <v>63</v>
      </c>
      <c r="G135" s="10">
        <v>52.8</v>
      </c>
      <c r="H135" s="10">
        <f t="shared" si="11"/>
        <v>12812.800000000008</v>
      </c>
      <c r="I135" s="10">
        <v>1.06</v>
      </c>
      <c r="J135" s="11"/>
      <c r="K135" s="12"/>
      <c r="M135" s="25" t="s">
        <v>284</v>
      </c>
      <c r="N135" s="27"/>
      <c r="O135" s="27"/>
      <c r="P135" s="27"/>
      <c r="Q135" s="18" t="s">
        <v>284</v>
      </c>
      <c r="R135" s="27"/>
      <c r="S135" s="27"/>
      <c r="T135" s="18" t="s">
        <v>284</v>
      </c>
      <c r="U135" s="27"/>
      <c r="V135" s="27"/>
      <c r="W135" s="27"/>
    </row>
    <row r="136" spans="1:23" ht="15.75">
      <c r="A136" s="10">
        <f t="shared" si="10"/>
        <v>133</v>
      </c>
      <c r="B136" s="10" t="s">
        <v>283</v>
      </c>
      <c r="C136" s="10" t="s">
        <v>285</v>
      </c>
      <c r="D136" s="10"/>
      <c r="E136" s="10"/>
      <c r="F136" s="10">
        <v>63</v>
      </c>
      <c r="G136" s="10">
        <v>30</v>
      </c>
      <c r="H136" s="10">
        <f t="shared" si="11"/>
        <v>12842.800000000008</v>
      </c>
      <c r="I136" s="10">
        <v>1.06</v>
      </c>
      <c r="J136" s="11"/>
      <c r="K136" s="12"/>
      <c r="M136" s="25" t="s">
        <v>286</v>
      </c>
      <c r="N136" s="18"/>
      <c r="O136" s="27"/>
      <c r="P136" s="27"/>
      <c r="Q136" s="18" t="s">
        <v>286</v>
      </c>
      <c r="R136" s="27"/>
      <c r="S136" s="27"/>
      <c r="T136" s="18" t="s">
        <v>286</v>
      </c>
      <c r="U136" s="27"/>
      <c r="V136" s="27"/>
      <c r="W136" s="27"/>
    </row>
    <row r="137" spans="1:23">
      <c r="A137" s="10">
        <f t="shared" si="10"/>
        <v>134</v>
      </c>
      <c r="B137" s="10" t="s">
        <v>287</v>
      </c>
      <c r="C137" s="10" t="s">
        <v>283</v>
      </c>
      <c r="D137" s="10"/>
      <c r="E137" s="10"/>
      <c r="F137" s="10">
        <v>63</v>
      </c>
      <c r="G137" s="10">
        <v>5.2</v>
      </c>
      <c r="H137" s="10">
        <f t="shared" si="11"/>
        <v>12848.000000000009</v>
      </c>
      <c r="I137" s="10">
        <v>1.06</v>
      </c>
      <c r="J137" s="11"/>
      <c r="K137" s="12"/>
    </row>
    <row r="138" spans="1:23">
      <c r="A138" s="10">
        <f t="shared" si="10"/>
        <v>135</v>
      </c>
      <c r="B138" s="10" t="s">
        <v>287</v>
      </c>
      <c r="C138" s="10" t="s">
        <v>288</v>
      </c>
      <c r="D138" s="10"/>
      <c r="E138" s="10"/>
      <c r="F138" s="10">
        <v>63</v>
      </c>
      <c r="G138" s="10">
        <v>24</v>
      </c>
      <c r="H138" s="10">
        <f t="shared" si="11"/>
        <v>12872.000000000009</v>
      </c>
      <c r="I138" s="10">
        <v>1.06</v>
      </c>
      <c r="J138" s="11"/>
      <c r="K138" s="12"/>
      <c r="U138" s="2">
        <f>11280.2+H257</f>
        <v>33727.700000000026</v>
      </c>
    </row>
    <row r="139" spans="1:23">
      <c r="A139" s="10">
        <f t="shared" si="10"/>
        <v>136</v>
      </c>
      <c r="B139" s="10" t="s">
        <v>287</v>
      </c>
      <c r="C139" s="10" t="s">
        <v>27</v>
      </c>
      <c r="D139" s="10"/>
      <c r="E139" s="10"/>
      <c r="F139" s="10">
        <v>63</v>
      </c>
      <c r="G139" s="10">
        <v>47</v>
      </c>
      <c r="H139" s="10">
        <f t="shared" si="11"/>
        <v>12919.000000000009</v>
      </c>
      <c r="I139" s="10">
        <v>1.06</v>
      </c>
      <c r="J139" s="11"/>
      <c r="K139" s="12"/>
      <c r="U139" s="2">
        <f>+V132+H257</f>
        <v>34187.800000000017</v>
      </c>
    </row>
    <row r="140" spans="1:23">
      <c r="A140" s="10">
        <f t="shared" si="10"/>
        <v>137</v>
      </c>
      <c r="B140" s="10" t="s">
        <v>27</v>
      </c>
      <c r="C140" s="10" t="s">
        <v>289</v>
      </c>
      <c r="D140" s="10"/>
      <c r="E140" s="10"/>
      <c r="F140" s="10">
        <v>63</v>
      </c>
      <c r="G140" s="10">
        <v>56</v>
      </c>
      <c r="H140" s="10">
        <f t="shared" si="11"/>
        <v>12975.000000000009</v>
      </c>
      <c r="I140" s="10">
        <v>1.06</v>
      </c>
      <c r="J140" s="11"/>
      <c r="K140" s="12"/>
    </row>
    <row r="141" spans="1:23">
      <c r="A141" s="10">
        <f t="shared" si="10"/>
        <v>138</v>
      </c>
      <c r="B141" s="10" t="s">
        <v>254</v>
      </c>
      <c r="C141" s="10" t="s">
        <v>290</v>
      </c>
      <c r="D141" s="10"/>
      <c r="E141" s="10"/>
      <c r="F141" s="10">
        <v>63</v>
      </c>
      <c r="G141" s="10">
        <v>49.8</v>
      </c>
      <c r="H141" s="10">
        <f t="shared" si="11"/>
        <v>13024.800000000008</v>
      </c>
      <c r="I141" s="10">
        <v>1.06</v>
      </c>
      <c r="J141" s="11"/>
      <c r="K141" s="12"/>
    </row>
    <row r="142" spans="1:23">
      <c r="A142" s="10">
        <f t="shared" si="10"/>
        <v>139</v>
      </c>
      <c r="B142" s="10" t="s">
        <v>259</v>
      </c>
      <c r="C142" s="10" t="s">
        <v>291</v>
      </c>
      <c r="D142" s="10"/>
      <c r="E142" s="10"/>
      <c r="F142" s="10">
        <v>63</v>
      </c>
      <c r="G142" s="10">
        <v>23.6</v>
      </c>
      <c r="H142" s="10">
        <f t="shared" si="11"/>
        <v>13048.400000000009</v>
      </c>
      <c r="I142" s="10">
        <v>1.06</v>
      </c>
      <c r="J142" s="11"/>
      <c r="K142" s="12"/>
    </row>
    <row r="143" spans="1:23">
      <c r="A143" s="10">
        <f t="shared" si="10"/>
        <v>140</v>
      </c>
      <c r="B143" s="10" t="s">
        <v>259</v>
      </c>
      <c r="C143" s="10" t="s">
        <v>292</v>
      </c>
      <c r="D143" s="10"/>
      <c r="E143" s="10"/>
      <c r="F143" s="10">
        <v>63</v>
      </c>
      <c r="G143" s="10">
        <v>28.3</v>
      </c>
      <c r="H143" s="10">
        <f t="shared" si="11"/>
        <v>13076.700000000008</v>
      </c>
      <c r="I143" s="10">
        <v>1.06</v>
      </c>
      <c r="J143" s="11"/>
      <c r="K143" s="12"/>
    </row>
    <row r="144" spans="1:23">
      <c r="A144" s="10">
        <f t="shared" si="10"/>
        <v>141</v>
      </c>
      <c r="B144" s="10" t="s">
        <v>265</v>
      </c>
      <c r="C144" s="10" t="s">
        <v>293</v>
      </c>
      <c r="D144" s="10"/>
      <c r="E144" s="10"/>
      <c r="F144" s="10">
        <v>63</v>
      </c>
      <c r="G144" s="10">
        <v>15</v>
      </c>
      <c r="H144" s="10">
        <f t="shared" si="11"/>
        <v>13091.700000000008</v>
      </c>
      <c r="I144" s="10">
        <v>1.06</v>
      </c>
      <c r="J144" s="11"/>
      <c r="K144" s="12"/>
      <c r="Q144" s="2">
        <f>1107.1*0.36</f>
        <v>398.55599999999993</v>
      </c>
    </row>
    <row r="145" spans="1:20">
      <c r="A145" s="10">
        <f t="shared" si="10"/>
        <v>142</v>
      </c>
      <c r="B145" s="10" t="s">
        <v>265</v>
      </c>
      <c r="C145" s="10" t="s">
        <v>293</v>
      </c>
      <c r="D145" s="10" t="s">
        <v>24</v>
      </c>
      <c r="E145" s="10">
        <v>0.36</v>
      </c>
      <c r="F145" s="10">
        <v>63</v>
      </c>
      <c r="G145" s="10">
        <v>3.9</v>
      </c>
      <c r="H145" s="10">
        <f t="shared" si="11"/>
        <v>13095.600000000008</v>
      </c>
      <c r="I145" s="10">
        <v>1.06</v>
      </c>
      <c r="J145" s="11"/>
      <c r="K145" s="12"/>
      <c r="Q145" s="2">
        <f>202.7*0.46</f>
        <v>93.242000000000004</v>
      </c>
      <c r="S145" s="2">
        <f>398.5+649.5</f>
        <v>1048</v>
      </c>
    </row>
    <row r="146" spans="1:20">
      <c r="A146" s="10">
        <f t="shared" si="10"/>
        <v>143</v>
      </c>
      <c r="B146" s="10" t="s">
        <v>293</v>
      </c>
      <c r="C146" s="10" t="s">
        <v>294</v>
      </c>
      <c r="D146" s="10"/>
      <c r="E146" s="10"/>
      <c r="F146" s="10">
        <v>63</v>
      </c>
      <c r="G146" s="10">
        <v>40</v>
      </c>
      <c r="H146" s="10">
        <f t="shared" si="11"/>
        <v>13135.600000000008</v>
      </c>
      <c r="I146" s="10">
        <v>1.06</v>
      </c>
      <c r="J146" s="11"/>
      <c r="K146" s="12"/>
      <c r="Q146" s="2">
        <f>83.5*0.36</f>
        <v>30.06</v>
      </c>
      <c r="S146" s="2">
        <f>93.2+340.07</f>
        <v>433.27</v>
      </c>
    </row>
    <row r="147" spans="1:20">
      <c r="A147" s="10">
        <f t="shared" si="10"/>
        <v>144</v>
      </c>
      <c r="B147" s="10" t="s">
        <v>104</v>
      </c>
      <c r="C147" s="10" t="s">
        <v>295</v>
      </c>
      <c r="D147" s="10"/>
      <c r="E147" s="10"/>
      <c r="F147" s="10">
        <v>63</v>
      </c>
      <c r="G147" s="10">
        <v>82.4</v>
      </c>
      <c r="H147" s="10">
        <f t="shared" si="11"/>
        <v>13218.000000000007</v>
      </c>
      <c r="I147" s="10">
        <v>1.06</v>
      </c>
      <c r="J147" s="11"/>
      <c r="K147" s="12"/>
      <c r="Q147" s="2">
        <f>1561.3*0.416</f>
        <v>649.50079999999991</v>
      </c>
      <c r="T147" s="2">
        <f>1109.212+30.06</f>
        <v>1139.2719999999999</v>
      </c>
    </row>
    <row r="148" spans="1:20">
      <c r="A148" s="10">
        <f t="shared" si="10"/>
        <v>145</v>
      </c>
      <c r="B148" s="10" t="s">
        <v>295</v>
      </c>
      <c r="C148" s="10" t="s">
        <v>296</v>
      </c>
      <c r="D148" s="10"/>
      <c r="E148" s="10"/>
      <c r="F148" s="10">
        <v>63</v>
      </c>
      <c r="G148" s="10">
        <v>49</v>
      </c>
      <c r="H148" s="10">
        <f t="shared" si="11"/>
        <v>13267.000000000007</v>
      </c>
      <c r="I148" s="10">
        <v>1.06</v>
      </c>
      <c r="J148" s="11"/>
      <c r="K148" s="12"/>
      <c r="Q148" s="2">
        <f>739.3*0.46</f>
        <v>340.07799999999997</v>
      </c>
    </row>
    <row r="149" spans="1:20">
      <c r="A149" s="10">
        <f t="shared" si="10"/>
        <v>146</v>
      </c>
      <c r="B149" s="10" t="s">
        <v>295</v>
      </c>
      <c r="C149" s="10" t="s">
        <v>297</v>
      </c>
      <c r="D149" s="10"/>
      <c r="E149" s="10"/>
      <c r="F149" s="10">
        <v>63</v>
      </c>
      <c r="G149" s="10">
        <v>80</v>
      </c>
      <c r="H149" s="10">
        <f t="shared" si="11"/>
        <v>13347.000000000007</v>
      </c>
      <c r="I149" s="10">
        <v>1.06</v>
      </c>
      <c r="J149" s="11"/>
      <c r="K149" s="12"/>
      <c r="Q149" s="2">
        <f>2443.2*0.454</f>
        <v>1109.2128</v>
      </c>
    </row>
    <row r="150" spans="1:20">
      <c r="A150" s="10">
        <f t="shared" si="10"/>
        <v>147</v>
      </c>
      <c r="B150" s="10" t="s">
        <v>297</v>
      </c>
      <c r="C150" s="10" t="s">
        <v>298</v>
      </c>
      <c r="D150" s="10"/>
      <c r="E150" s="10"/>
      <c r="F150" s="10">
        <v>63</v>
      </c>
      <c r="G150" s="10">
        <v>63.6</v>
      </c>
      <c r="H150" s="10">
        <f t="shared" si="11"/>
        <v>13410.600000000008</v>
      </c>
      <c r="I150" s="10">
        <v>1.06</v>
      </c>
      <c r="J150" s="11"/>
      <c r="K150" s="12"/>
      <c r="Q150" s="2">
        <f>715.5*0.36</f>
        <v>257.58</v>
      </c>
    </row>
    <row r="151" spans="1:20">
      <c r="A151" s="10">
        <f t="shared" si="10"/>
        <v>148</v>
      </c>
      <c r="B151" s="10" t="s">
        <v>297</v>
      </c>
      <c r="C151" s="10" t="s">
        <v>299</v>
      </c>
      <c r="D151" s="10"/>
      <c r="E151" s="10"/>
      <c r="F151" s="10">
        <v>63</v>
      </c>
      <c r="G151" s="10">
        <v>54.5</v>
      </c>
      <c r="H151" s="10">
        <f t="shared" si="11"/>
        <v>13465.100000000008</v>
      </c>
      <c r="I151" s="10">
        <v>1.06</v>
      </c>
      <c r="J151" s="11"/>
      <c r="K151" s="12"/>
    </row>
    <row r="152" spans="1:20">
      <c r="A152" s="10">
        <f t="shared" si="10"/>
        <v>149</v>
      </c>
      <c r="B152" s="10" t="s">
        <v>299</v>
      </c>
      <c r="C152" s="10" t="s">
        <v>300</v>
      </c>
      <c r="D152" s="10"/>
      <c r="E152" s="10"/>
      <c r="F152" s="10">
        <v>63</v>
      </c>
      <c r="G152" s="10">
        <v>64</v>
      </c>
      <c r="H152" s="10">
        <f t="shared" si="11"/>
        <v>13529.100000000008</v>
      </c>
      <c r="I152" s="10">
        <v>1.06</v>
      </c>
      <c r="J152" s="11"/>
      <c r="K152" s="12"/>
    </row>
    <row r="153" spans="1:20">
      <c r="A153" s="10">
        <f t="shared" si="10"/>
        <v>150</v>
      </c>
      <c r="B153" s="10" t="s">
        <v>299</v>
      </c>
      <c r="C153" s="10" t="s">
        <v>301</v>
      </c>
      <c r="D153" s="10"/>
      <c r="E153" s="10"/>
      <c r="F153" s="10">
        <v>63</v>
      </c>
      <c r="G153" s="10">
        <v>30.6</v>
      </c>
      <c r="H153" s="10">
        <f t="shared" si="11"/>
        <v>13559.700000000008</v>
      </c>
      <c r="I153" s="10">
        <v>1.06</v>
      </c>
      <c r="J153" s="11"/>
      <c r="K153" s="12"/>
    </row>
    <row r="154" spans="1:20">
      <c r="A154" s="10">
        <f t="shared" si="10"/>
        <v>151</v>
      </c>
      <c r="B154" s="10" t="s">
        <v>301</v>
      </c>
      <c r="C154" s="10" t="s">
        <v>302</v>
      </c>
      <c r="D154" s="10"/>
      <c r="E154" s="10"/>
      <c r="F154" s="10">
        <v>63</v>
      </c>
      <c r="G154" s="10">
        <v>59.2</v>
      </c>
      <c r="H154" s="10">
        <f t="shared" si="11"/>
        <v>13618.900000000009</v>
      </c>
      <c r="I154" s="10">
        <v>1.06</v>
      </c>
      <c r="J154" s="11"/>
      <c r="K154" s="12"/>
    </row>
    <row r="155" spans="1:20">
      <c r="A155" s="10">
        <f t="shared" si="10"/>
        <v>152</v>
      </c>
      <c r="B155" s="10" t="s">
        <v>302</v>
      </c>
      <c r="C155" s="10" t="s">
        <v>300</v>
      </c>
      <c r="D155" s="10"/>
      <c r="E155" s="10"/>
      <c r="F155" s="10">
        <v>63</v>
      </c>
      <c r="G155" s="10">
        <v>20.399999999999999</v>
      </c>
      <c r="H155" s="10">
        <f t="shared" si="11"/>
        <v>13639.300000000008</v>
      </c>
      <c r="I155" s="10">
        <v>1.06</v>
      </c>
      <c r="J155" s="11"/>
      <c r="K155" s="12"/>
    </row>
    <row r="156" spans="1:20">
      <c r="A156" s="10">
        <f t="shared" si="10"/>
        <v>153</v>
      </c>
      <c r="B156" s="10" t="s">
        <v>302</v>
      </c>
      <c r="C156" s="10" t="s">
        <v>303</v>
      </c>
      <c r="D156" s="10"/>
      <c r="E156" s="10"/>
      <c r="F156" s="10">
        <v>63</v>
      </c>
      <c r="G156" s="10">
        <v>28</v>
      </c>
      <c r="H156" s="10">
        <f t="shared" si="11"/>
        <v>13667.300000000008</v>
      </c>
      <c r="I156" s="10">
        <v>1.06</v>
      </c>
      <c r="J156" s="11"/>
      <c r="K156" s="12"/>
    </row>
    <row r="157" spans="1:20">
      <c r="A157" s="10">
        <f t="shared" si="10"/>
        <v>154</v>
      </c>
      <c r="B157" s="10" t="s">
        <v>301</v>
      </c>
      <c r="C157" s="10" t="s">
        <v>93</v>
      </c>
      <c r="D157" s="10"/>
      <c r="E157" s="10"/>
      <c r="F157" s="10">
        <v>63</v>
      </c>
      <c r="G157" s="10">
        <v>186</v>
      </c>
      <c r="H157" s="10">
        <f t="shared" si="11"/>
        <v>13853.300000000008</v>
      </c>
      <c r="I157" s="10">
        <v>1.06</v>
      </c>
      <c r="J157" s="11"/>
      <c r="K157" s="12"/>
    </row>
    <row r="158" spans="1:20">
      <c r="A158" s="10">
        <f t="shared" si="10"/>
        <v>155</v>
      </c>
      <c r="B158" s="10" t="s">
        <v>93</v>
      </c>
      <c r="C158" s="10" t="s">
        <v>304</v>
      </c>
      <c r="D158" s="10"/>
      <c r="E158" s="10"/>
      <c r="F158" s="10">
        <v>63</v>
      </c>
      <c r="G158" s="10">
        <v>175</v>
      </c>
      <c r="H158" s="10">
        <f t="shared" si="11"/>
        <v>14028.300000000008</v>
      </c>
      <c r="I158" s="10">
        <v>1.06</v>
      </c>
      <c r="J158" s="11"/>
      <c r="K158" s="12"/>
    </row>
    <row r="159" spans="1:20">
      <c r="A159" s="10">
        <f t="shared" si="10"/>
        <v>156</v>
      </c>
      <c r="B159" s="10" t="s">
        <v>304</v>
      </c>
      <c r="C159" s="10" t="s">
        <v>305</v>
      </c>
      <c r="D159" s="10"/>
      <c r="E159" s="10"/>
      <c r="F159" s="10">
        <v>63</v>
      </c>
      <c r="G159" s="10">
        <v>28.2</v>
      </c>
      <c r="H159" s="10">
        <f t="shared" si="11"/>
        <v>14056.500000000009</v>
      </c>
      <c r="I159" s="10">
        <v>1.06</v>
      </c>
      <c r="J159" s="11"/>
      <c r="K159" s="12"/>
    </row>
    <row r="160" spans="1:20">
      <c r="A160" s="10">
        <f t="shared" si="10"/>
        <v>157</v>
      </c>
      <c r="B160" s="10" t="s">
        <v>305</v>
      </c>
      <c r="C160" s="10" t="s">
        <v>306</v>
      </c>
      <c r="D160" s="10"/>
      <c r="E160" s="10"/>
      <c r="F160" s="10">
        <v>63</v>
      </c>
      <c r="G160" s="10">
        <v>27.1</v>
      </c>
      <c r="H160" s="10">
        <f t="shared" si="11"/>
        <v>14083.600000000009</v>
      </c>
      <c r="I160" s="10">
        <v>1.06</v>
      </c>
      <c r="J160" s="11"/>
      <c r="K160" s="12"/>
    </row>
    <row r="161" spans="1:11">
      <c r="A161" s="10">
        <f t="shared" si="10"/>
        <v>158</v>
      </c>
      <c r="B161" s="10" t="s">
        <v>305</v>
      </c>
      <c r="C161" s="10" t="s">
        <v>307</v>
      </c>
      <c r="D161" s="10"/>
      <c r="E161" s="10"/>
      <c r="F161" s="10">
        <v>63</v>
      </c>
      <c r="G161" s="10">
        <v>26.6</v>
      </c>
      <c r="H161" s="10">
        <f t="shared" si="11"/>
        <v>14110.20000000001</v>
      </c>
      <c r="I161" s="10">
        <v>1.06</v>
      </c>
      <c r="J161" s="11"/>
      <c r="K161" s="12"/>
    </row>
    <row r="162" spans="1:11">
      <c r="A162" s="10">
        <f t="shared" si="10"/>
        <v>159</v>
      </c>
      <c r="B162" s="10" t="s">
        <v>196</v>
      </c>
      <c r="C162" s="10" t="s">
        <v>308</v>
      </c>
      <c r="D162" s="10"/>
      <c r="E162" s="10"/>
      <c r="F162" s="10">
        <v>63</v>
      </c>
      <c r="G162" s="10">
        <v>42.3</v>
      </c>
      <c r="H162" s="10">
        <f t="shared" si="11"/>
        <v>14152.500000000009</v>
      </c>
      <c r="I162" s="10">
        <v>1.06</v>
      </c>
      <c r="J162" s="11"/>
      <c r="K162" s="12"/>
    </row>
    <row r="163" spans="1:11">
      <c r="A163" s="10">
        <f t="shared" si="10"/>
        <v>160</v>
      </c>
      <c r="B163" s="10" t="s">
        <v>196</v>
      </c>
      <c r="C163" s="10" t="s">
        <v>309</v>
      </c>
      <c r="D163" s="10"/>
      <c r="E163" s="10"/>
      <c r="F163" s="10">
        <v>63</v>
      </c>
      <c r="G163" s="10">
        <v>197</v>
      </c>
      <c r="H163" s="10">
        <f t="shared" si="11"/>
        <v>14349.500000000009</v>
      </c>
      <c r="I163" s="10">
        <v>1.06</v>
      </c>
      <c r="J163" s="11"/>
      <c r="K163" s="12"/>
    </row>
    <row r="164" spans="1:11">
      <c r="A164" s="10">
        <f t="shared" si="10"/>
        <v>161</v>
      </c>
      <c r="B164" s="10" t="s">
        <v>309</v>
      </c>
      <c r="C164" s="10" t="s">
        <v>310</v>
      </c>
      <c r="D164" s="10"/>
      <c r="E164" s="10"/>
      <c r="F164" s="10">
        <v>63</v>
      </c>
      <c r="G164" s="10">
        <v>46.5</v>
      </c>
      <c r="H164" s="10">
        <f t="shared" si="11"/>
        <v>14396.000000000009</v>
      </c>
      <c r="I164" s="10">
        <v>1.06</v>
      </c>
      <c r="J164" s="11"/>
      <c r="K164" s="12"/>
    </row>
    <row r="165" spans="1:11">
      <c r="A165" s="10">
        <f t="shared" si="10"/>
        <v>162</v>
      </c>
      <c r="B165" s="10" t="s">
        <v>310</v>
      </c>
      <c r="C165" s="10" t="s">
        <v>311</v>
      </c>
      <c r="D165" s="10" t="s">
        <v>24</v>
      </c>
      <c r="E165" s="10">
        <v>0.36</v>
      </c>
      <c r="F165" s="10">
        <v>63</v>
      </c>
      <c r="G165" s="10">
        <v>12.2</v>
      </c>
      <c r="H165" s="10">
        <f t="shared" si="11"/>
        <v>14408.20000000001</v>
      </c>
      <c r="I165" s="10">
        <v>1.06</v>
      </c>
      <c r="J165" s="11"/>
      <c r="K165" s="12"/>
    </row>
    <row r="166" spans="1:11">
      <c r="A166" s="10">
        <f t="shared" si="10"/>
        <v>163</v>
      </c>
      <c r="B166" s="10" t="s">
        <v>311</v>
      </c>
      <c r="C166" s="10" t="s">
        <v>312</v>
      </c>
      <c r="D166" s="10" t="s">
        <v>24</v>
      </c>
      <c r="E166" s="10">
        <v>0.36</v>
      </c>
      <c r="F166" s="10">
        <v>63</v>
      </c>
      <c r="G166" s="10">
        <v>6.5</v>
      </c>
      <c r="H166" s="10">
        <f t="shared" si="11"/>
        <v>14414.70000000001</v>
      </c>
      <c r="I166" s="10">
        <v>1.06</v>
      </c>
      <c r="J166" s="11"/>
      <c r="K166" s="12"/>
    </row>
    <row r="167" spans="1:11">
      <c r="A167" s="10">
        <f t="shared" si="10"/>
        <v>164</v>
      </c>
      <c r="B167" s="10" t="s">
        <v>311</v>
      </c>
      <c r="C167" s="10" t="s">
        <v>312</v>
      </c>
      <c r="D167" s="10"/>
      <c r="E167" s="10"/>
      <c r="F167" s="10">
        <v>63</v>
      </c>
      <c r="G167" s="10">
        <v>14.2</v>
      </c>
      <c r="H167" s="10">
        <f t="shared" si="11"/>
        <v>14428.900000000011</v>
      </c>
      <c r="I167" s="10">
        <v>1.06</v>
      </c>
      <c r="J167" s="11"/>
      <c r="K167" s="12"/>
    </row>
    <row r="168" spans="1:11">
      <c r="A168" s="10">
        <f t="shared" si="10"/>
        <v>165</v>
      </c>
      <c r="B168" s="10" t="s">
        <v>311</v>
      </c>
      <c r="C168" s="10" t="s">
        <v>313</v>
      </c>
      <c r="D168" s="10"/>
      <c r="E168" s="10"/>
      <c r="F168" s="10">
        <v>63</v>
      </c>
      <c r="G168" s="10">
        <v>30.6</v>
      </c>
      <c r="H168" s="10">
        <f t="shared" si="11"/>
        <v>14459.500000000011</v>
      </c>
      <c r="I168" s="10">
        <v>1.06</v>
      </c>
      <c r="J168" s="11"/>
      <c r="K168" s="12"/>
    </row>
    <row r="169" spans="1:11">
      <c r="A169" s="10">
        <f t="shared" si="10"/>
        <v>166</v>
      </c>
      <c r="B169" s="10" t="s">
        <v>310</v>
      </c>
      <c r="C169" s="10" t="s">
        <v>202</v>
      </c>
      <c r="D169" s="10"/>
      <c r="E169" s="10"/>
      <c r="F169" s="10">
        <v>63</v>
      </c>
      <c r="G169" s="10">
        <v>40.9</v>
      </c>
      <c r="H169" s="10">
        <f t="shared" si="11"/>
        <v>14500.400000000011</v>
      </c>
      <c r="I169" s="10">
        <v>1.06</v>
      </c>
      <c r="J169" s="11"/>
      <c r="K169" s="12"/>
    </row>
    <row r="170" spans="1:11">
      <c r="A170" s="10">
        <f t="shared" si="10"/>
        <v>167</v>
      </c>
      <c r="B170" s="10" t="s">
        <v>309</v>
      </c>
      <c r="C170" s="10" t="s">
        <v>314</v>
      </c>
      <c r="D170" s="10"/>
      <c r="E170" s="10"/>
      <c r="F170" s="10">
        <v>63</v>
      </c>
      <c r="G170" s="10">
        <v>95.2</v>
      </c>
      <c r="H170" s="10">
        <f t="shared" si="11"/>
        <v>14595.600000000011</v>
      </c>
      <c r="I170" s="10">
        <v>1.06</v>
      </c>
      <c r="J170" s="11"/>
      <c r="K170" s="12"/>
    </row>
    <row r="171" spans="1:11">
      <c r="A171" s="10">
        <f t="shared" si="10"/>
        <v>168</v>
      </c>
      <c r="B171" s="10" t="s">
        <v>314</v>
      </c>
      <c r="C171" s="10" t="s">
        <v>261</v>
      </c>
      <c r="D171" s="10"/>
      <c r="E171" s="10"/>
      <c r="F171" s="10">
        <v>63</v>
      </c>
      <c r="G171" s="10">
        <v>94.4</v>
      </c>
      <c r="H171" s="10">
        <f t="shared" si="11"/>
        <v>14690.000000000011</v>
      </c>
      <c r="I171" s="10">
        <v>1.06</v>
      </c>
      <c r="J171" s="11"/>
      <c r="K171" s="12"/>
    </row>
    <row r="172" spans="1:11">
      <c r="A172" s="10">
        <f t="shared" si="10"/>
        <v>169</v>
      </c>
      <c r="B172" s="10" t="s">
        <v>203</v>
      </c>
      <c r="C172" s="10" t="s">
        <v>192</v>
      </c>
      <c r="D172" s="10"/>
      <c r="E172" s="10"/>
      <c r="F172" s="10">
        <v>63</v>
      </c>
      <c r="G172" s="10">
        <v>80.2</v>
      </c>
      <c r="H172" s="10">
        <f t="shared" si="11"/>
        <v>14770.200000000012</v>
      </c>
      <c r="I172" s="10">
        <v>1.06</v>
      </c>
      <c r="J172" s="11"/>
      <c r="K172" s="12"/>
    </row>
    <row r="173" spans="1:11">
      <c r="A173" s="10">
        <f t="shared" si="10"/>
        <v>170</v>
      </c>
      <c r="B173" s="10" t="s">
        <v>192</v>
      </c>
      <c r="C173" s="10" t="s">
        <v>203</v>
      </c>
      <c r="D173" s="10"/>
      <c r="E173" s="10"/>
      <c r="F173" s="10">
        <v>63</v>
      </c>
      <c r="G173" s="10">
        <v>51.2</v>
      </c>
      <c r="H173" s="10">
        <f t="shared" si="11"/>
        <v>14821.400000000012</v>
      </c>
      <c r="I173" s="10">
        <v>1.06</v>
      </c>
      <c r="J173" s="11"/>
      <c r="K173" s="12"/>
    </row>
    <row r="174" spans="1:11">
      <c r="A174" s="10">
        <f t="shared" si="10"/>
        <v>171</v>
      </c>
      <c r="B174" s="10" t="s">
        <v>199</v>
      </c>
      <c r="C174" s="10" t="s">
        <v>197</v>
      </c>
      <c r="D174" s="10"/>
      <c r="E174" s="10"/>
      <c r="F174" s="10">
        <v>63</v>
      </c>
      <c r="G174" s="10">
        <v>89.8</v>
      </c>
      <c r="H174" s="10">
        <f t="shared" si="11"/>
        <v>14911.200000000012</v>
      </c>
      <c r="I174" s="10">
        <v>1.06</v>
      </c>
      <c r="J174" s="11"/>
      <c r="K174" s="12"/>
    </row>
    <row r="175" spans="1:11">
      <c r="A175" s="10">
        <f t="shared" si="10"/>
        <v>172</v>
      </c>
      <c r="B175" s="10" t="s">
        <v>210</v>
      </c>
      <c r="C175" s="10" t="s">
        <v>315</v>
      </c>
      <c r="D175" s="10"/>
      <c r="E175" s="10"/>
      <c r="F175" s="10">
        <v>63</v>
      </c>
      <c r="G175" s="10">
        <v>46.3</v>
      </c>
      <c r="H175" s="10">
        <f t="shared" si="11"/>
        <v>14957.500000000011</v>
      </c>
      <c r="I175" s="10">
        <v>1.06</v>
      </c>
      <c r="J175" s="11"/>
      <c r="K175" s="12"/>
    </row>
    <row r="176" spans="1:11">
      <c r="A176" s="10">
        <f t="shared" si="10"/>
        <v>173</v>
      </c>
      <c r="B176" s="10" t="s">
        <v>315</v>
      </c>
      <c r="C176" s="10" t="s">
        <v>316</v>
      </c>
      <c r="D176" s="10"/>
      <c r="E176" s="10"/>
      <c r="F176" s="10">
        <v>63</v>
      </c>
      <c r="G176" s="10">
        <v>53.7</v>
      </c>
      <c r="H176" s="10">
        <f t="shared" si="11"/>
        <v>15011.200000000012</v>
      </c>
      <c r="I176" s="10">
        <v>1.06</v>
      </c>
      <c r="J176" s="11"/>
      <c r="K176" s="12"/>
    </row>
    <row r="177" spans="1:11">
      <c r="A177" s="10">
        <f t="shared" si="10"/>
        <v>174</v>
      </c>
      <c r="B177" s="10" t="s">
        <v>315</v>
      </c>
      <c r="C177" s="10" t="s">
        <v>317</v>
      </c>
      <c r="D177" s="10"/>
      <c r="E177" s="10"/>
      <c r="F177" s="10">
        <v>63</v>
      </c>
      <c r="G177" s="10">
        <v>71.2</v>
      </c>
      <c r="H177" s="10">
        <f t="shared" si="11"/>
        <v>15082.400000000012</v>
      </c>
      <c r="I177" s="10">
        <v>1.06</v>
      </c>
      <c r="J177" s="11"/>
      <c r="K177" s="12"/>
    </row>
    <row r="178" spans="1:11">
      <c r="A178" s="10">
        <f t="shared" si="10"/>
        <v>175</v>
      </c>
      <c r="B178" s="10" t="s">
        <v>210</v>
      </c>
      <c r="C178" s="10" t="s">
        <v>318</v>
      </c>
      <c r="D178" s="10"/>
      <c r="E178" s="10"/>
      <c r="F178" s="10">
        <v>63</v>
      </c>
      <c r="G178" s="10">
        <v>45.2</v>
      </c>
      <c r="H178" s="10">
        <f t="shared" si="11"/>
        <v>15127.600000000013</v>
      </c>
      <c r="I178" s="10">
        <v>1.06</v>
      </c>
      <c r="J178" s="11"/>
      <c r="K178" s="12"/>
    </row>
    <row r="179" spans="1:11">
      <c r="A179" s="10">
        <f t="shared" si="10"/>
        <v>176</v>
      </c>
      <c r="B179" s="10" t="s">
        <v>319</v>
      </c>
      <c r="C179" s="10" t="s">
        <v>318</v>
      </c>
      <c r="D179" s="10"/>
      <c r="E179" s="10"/>
      <c r="F179" s="10">
        <v>63</v>
      </c>
      <c r="G179" s="10">
        <v>40.299999999999997</v>
      </c>
      <c r="H179" s="10">
        <f t="shared" si="11"/>
        <v>15167.900000000012</v>
      </c>
      <c r="I179" s="10">
        <v>1.06</v>
      </c>
      <c r="J179" s="11"/>
      <c r="K179" s="12"/>
    </row>
    <row r="180" spans="1:11">
      <c r="A180" s="10">
        <f t="shared" si="10"/>
        <v>177</v>
      </c>
      <c r="B180" s="10" t="s">
        <v>320</v>
      </c>
      <c r="C180" s="10" t="s">
        <v>321</v>
      </c>
      <c r="D180" s="10"/>
      <c r="E180" s="10"/>
      <c r="F180" s="10">
        <v>63</v>
      </c>
      <c r="G180" s="10">
        <v>28.2</v>
      </c>
      <c r="H180" s="10">
        <f t="shared" si="11"/>
        <v>15196.100000000013</v>
      </c>
      <c r="I180" s="10">
        <v>1.06</v>
      </c>
      <c r="J180" s="11"/>
      <c r="K180" s="12"/>
    </row>
    <row r="181" spans="1:11">
      <c r="A181" s="10">
        <f t="shared" si="10"/>
        <v>178</v>
      </c>
      <c r="B181" s="10" t="s">
        <v>322</v>
      </c>
      <c r="C181" s="10" t="s">
        <v>323</v>
      </c>
      <c r="D181" s="10"/>
      <c r="E181" s="10"/>
      <c r="F181" s="10">
        <v>63</v>
      </c>
      <c r="G181" s="10">
        <v>65.3</v>
      </c>
      <c r="H181" s="10">
        <f t="shared" si="11"/>
        <v>15261.400000000012</v>
      </c>
      <c r="I181" s="10">
        <v>1.06</v>
      </c>
      <c r="J181" s="11"/>
      <c r="K181" s="12"/>
    </row>
    <row r="182" spans="1:11">
      <c r="A182" s="10">
        <f t="shared" si="10"/>
        <v>179</v>
      </c>
      <c r="B182" s="10" t="s">
        <v>323</v>
      </c>
      <c r="C182" s="10" t="s">
        <v>324</v>
      </c>
      <c r="D182" s="10"/>
      <c r="E182" s="10"/>
      <c r="F182" s="10">
        <v>63</v>
      </c>
      <c r="G182" s="10">
        <v>14</v>
      </c>
      <c r="H182" s="10">
        <f t="shared" si="11"/>
        <v>15275.400000000012</v>
      </c>
      <c r="I182" s="10">
        <v>1.06</v>
      </c>
      <c r="J182" s="11"/>
      <c r="K182" s="12"/>
    </row>
    <row r="183" spans="1:11">
      <c r="A183" s="10">
        <f t="shared" si="10"/>
        <v>180</v>
      </c>
      <c r="B183" s="10" t="s">
        <v>323</v>
      </c>
      <c r="C183" s="10" t="s">
        <v>325</v>
      </c>
      <c r="D183" s="10"/>
      <c r="E183" s="10"/>
      <c r="F183" s="10">
        <v>63</v>
      </c>
      <c r="G183" s="10">
        <v>51.2</v>
      </c>
      <c r="H183" s="10">
        <f t="shared" si="11"/>
        <v>15326.600000000013</v>
      </c>
      <c r="I183" s="10">
        <v>1.06</v>
      </c>
      <c r="J183" s="11"/>
      <c r="K183" s="12"/>
    </row>
    <row r="184" spans="1:11">
      <c r="A184" s="10">
        <f t="shared" si="10"/>
        <v>181</v>
      </c>
      <c r="B184" s="10" t="s">
        <v>323</v>
      </c>
      <c r="C184" s="10" t="s">
        <v>324</v>
      </c>
      <c r="D184" s="10"/>
      <c r="E184" s="10"/>
      <c r="F184" s="10">
        <v>63</v>
      </c>
      <c r="G184" s="10">
        <v>23.4</v>
      </c>
      <c r="H184" s="10">
        <f t="shared" si="11"/>
        <v>15350.000000000013</v>
      </c>
      <c r="I184" s="10">
        <v>1.06</v>
      </c>
      <c r="J184" s="11"/>
      <c r="K184" s="12"/>
    </row>
    <row r="185" spans="1:11">
      <c r="A185" s="10">
        <f t="shared" si="10"/>
        <v>182</v>
      </c>
      <c r="B185" s="10" t="s">
        <v>326</v>
      </c>
      <c r="C185" s="10" t="s">
        <v>327</v>
      </c>
      <c r="D185" s="10" t="s">
        <v>24</v>
      </c>
      <c r="E185" s="10">
        <v>0.36</v>
      </c>
      <c r="F185" s="10">
        <v>63</v>
      </c>
      <c r="G185" s="10">
        <v>3.3</v>
      </c>
      <c r="H185" s="10">
        <f t="shared" si="11"/>
        <v>15353.300000000012</v>
      </c>
      <c r="I185" s="10">
        <v>1.06</v>
      </c>
      <c r="J185" s="11"/>
      <c r="K185" s="12"/>
    </row>
    <row r="186" spans="1:11">
      <c r="A186" s="10">
        <f t="shared" si="10"/>
        <v>183</v>
      </c>
      <c r="B186" s="10" t="s">
        <v>326</v>
      </c>
      <c r="C186" s="10" t="s">
        <v>327</v>
      </c>
      <c r="D186" s="10"/>
      <c r="E186" s="10"/>
      <c r="F186" s="10">
        <v>63</v>
      </c>
      <c r="G186" s="10">
        <v>173</v>
      </c>
      <c r="H186" s="10">
        <f t="shared" si="11"/>
        <v>15526.300000000012</v>
      </c>
      <c r="I186" s="10">
        <v>1.06</v>
      </c>
      <c r="J186" s="11"/>
      <c r="K186" s="12"/>
    </row>
    <row r="187" spans="1:11">
      <c r="A187" s="10">
        <f t="shared" si="10"/>
        <v>184</v>
      </c>
      <c r="B187" s="10" t="s">
        <v>328</v>
      </c>
      <c r="C187" s="10" t="s">
        <v>329</v>
      </c>
      <c r="D187" s="10"/>
      <c r="E187" s="10"/>
      <c r="F187" s="10">
        <v>63</v>
      </c>
      <c r="G187" s="10">
        <v>118</v>
      </c>
      <c r="H187" s="10">
        <f t="shared" si="11"/>
        <v>15644.300000000012</v>
      </c>
      <c r="I187" s="10">
        <v>1.06</v>
      </c>
      <c r="J187" s="11"/>
      <c r="K187" s="12"/>
    </row>
    <row r="188" spans="1:11">
      <c r="A188" s="10">
        <f t="shared" si="10"/>
        <v>185</v>
      </c>
      <c r="B188" s="10" t="s">
        <v>328</v>
      </c>
      <c r="C188" s="10" t="s">
        <v>329</v>
      </c>
      <c r="D188" s="10"/>
      <c r="E188" s="10"/>
      <c r="F188" s="10">
        <v>63</v>
      </c>
      <c r="G188" s="10">
        <v>2.5</v>
      </c>
      <c r="H188" s="10">
        <f t="shared" si="11"/>
        <v>15646.800000000012</v>
      </c>
      <c r="I188" s="10">
        <v>1.06</v>
      </c>
      <c r="J188" s="11"/>
      <c r="K188" s="12"/>
    </row>
    <row r="189" spans="1:11">
      <c r="A189" s="10">
        <f t="shared" si="10"/>
        <v>186</v>
      </c>
      <c r="B189" s="10" t="s">
        <v>330</v>
      </c>
      <c r="C189" s="10" t="s">
        <v>331</v>
      </c>
      <c r="D189" s="10"/>
      <c r="E189" s="10"/>
      <c r="F189" s="10">
        <v>63</v>
      </c>
      <c r="G189" s="10">
        <v>55.4</v>
      </c>
      <c r="H189" s="10">
        <f t="shared" si="11"/>
        <v>15702.200000000012</v>
      </c>
      <c r="I189" s="10">
        <v>1.06</v>
      </c>
      <c r="J189" s="11"/>
      <c r="K189" s="12"/>
    </row>
    <row r="190" spans="1:11">
      <c r="A190" s="10">
        <f t="shared" si="10"/>
        <v>187</v>
      </c>
      <c r="B190" s="10" t="s">
        <v>332</v>
      </c>
      <c r="C190" s="10" t="s">
        <v>333</v>
      </c>
      <c r="D190" s="10"/>
      <c r="E190" s="10"/>
      <c r="F190" s="10">
        <v>63</v>
      </c>
      <c r="G190" s="10">
        <v>35.700000000000003</v>
      </c>
      <c r="H190" s="10">
        <f t="shared" si="11"/>
        <v>15737.900000000012</v>
      </c>
      <c r="I190" s="10">
        <v>1.06</v>
      </c>
      <c r="J190" s="11"/>
      <c r="K190" s="12"/>
    </row>
    <row r="191" spans="1:11">
      <c r="A191" s="10">
        <f t="shared" si="10"/>
        <v>188</v>
      </c>
      <c r="B191" s="10" t="s">
        <v>334</v>
      </c>
      <c r="C191" s="10" t="s">
        <v>335</v>
      </c>
      <c r="D191" s="10"/>
      <c r="E191" s="10"/>
      <c r="F191" s="10">
        <v>63</v>
      </c>
      <c r="G191" s="10">
        <v>35.1</v>
      </c>
      <c r="H191" s="10">
        <f t="shared" si="11"/>
        <v>15773.000000000013</v>
      </c>
      <c r="I191" s="10">
        <v>1.06</v>
      </c>
      <c r="J191" s="11"/>
      <c r="K191" s="12"/>
    </row>
    <row r="192" spans="1:11">
      <c r="A192" s="10">
        <f t="shared" si="10"/>
        <v>189</v>
      </c>
      <c r="B192" s="10" t="s">
        <v>336</v>
      </c>
      <c r="C192" s="10" t="s">
        <v>337</v>
      </c>
      <c r="D192" s="10"/>
      <c r="E192" s="10"/>
      <c r="F192" s="10">
        <v>63</v>
      </c>
      <c r="G192" s="10">
        <v>21</v>
      </c>
      <c r="H192" s="10">
        <f t="shared" si="11"/>
        <v>15794.000000000013</v>
      </c>
      <c r="I192" s="10">
        <v>1.06</v>
      </c>
      <c r="J192" s="11"/>
      <c r="K192" s="12"/>
    </row>
    <row r="193" spans="1:11">
      <c r="A193" s="10">
        <f t="shared" si="10"/>
        <v>190</v>
      </c>
      <c r="B193" s="10" t="s">
        <v>338</v>
      </c>
      <c r="C193" s="10" t="s">
        <v>339</v>
      </c>
      <c r="D193" s="10"/>
      <c r="E193" s="10"/>
      <c r="F193" s="10">
        <v>63</v>
      </c>
      <c r="G193" s="10">
        <v>80.5</v>
      </c>
      <c r="H193" s="10">
        <f t="shared" si="11"/>
        <v>15874.500000000013</v>
      </c>
      <c r="I193" s="10">
        <v>1.06</v>
      </c>
      <c r="J193" s="11"/>
      <c r="K193" s="12"/>
    </row>
    <row r="194" spans="1:11">
      <c r="A194" s="10">
        <f t="shared" si="10"/>
        <v>191</v>
      </c>
      <c r="B194" s="10" t="s">
        <v>189</v>
      </c>
      <c r="C194" s="10" t="s">
        <v>340</v>
      </c>
      <c r="D194" s="10"/>
      <c r="E194" s="10"/>
      <c r="F194" s="10">
        <v>63</v>
      </c>
      <c r="G194" s="10">
        <v>68.900000000000006</v>
      </c>
      <c r="H194" s="10">
        <f t="shared" si="11"/>
        <v>15943.400000000012</v>
      </c>
      <c r="I194" s="10">
        <v>1.06</v>
      </c>
      <c r="J194" s="11"/>
      <c r="K194" s="12"/>
    </row>
    <row r="195" spans="1:11">
      <c r="A195" s="10">
        <f t="shared" si="10"/>
        <v>192</v>
      </c>
      <c r="B195" s="10" t="s">
        <v>341</v>
      </c>
      <c r="C195" s="10" t="s">
        <v>251</v>
      </c>
      <c r="D195" s="10" t="s">
        <v>20</v>
      </c>
      <c r="E195" s="10">
        <v>0.46</v>
      </c>
      <c r="F195" s="10">
        <v>63</v>
      </c>
      <c r="G195" s="10">
        <v>21.7</v>
      </c>
      <c r="H195" s="10">
        <f t="shared" si="11"/>
        <v>15965.100000000013</v>
      </c>
      <c r="I195" s="10">
        <v>1.06</v>
      </c>
      <c r="J195" s="11"/>
      <c r="K195" s="12"/>
    </row>
    <row r="196" spans="1:11">
      <c r="A196" s="10">
        <f t="shared" si="10"/>
        <v>193</v>
      </c>
      <c r="B196" s="10" t="s">
        <v>251</v>
      </c>
      <c r="C196" s="10" t="s">
        <v>342</v>
      </c>
      <c r="D196" s="10" t="s">
        <v>20</v>
      </c>
      <c r="E196" s="10">
        <v>0.46</v>
      </c>
      <c r="F196" s="10">
        <v>63</v>
      </c>
      <c r="G196" s="10">
        <v>181</v>
      </c>
      <c r="H196" s="10">
        <f t="shared" si="11"/>
        <v>16146.100000000013</v>
      </c>
      <c r="I196" s="10">
        <v>1.06</v>
      </c>
      <c r="J196" s="11"/>
      <c r="K196" s="12"/>
    </row>
    <row r="197" spans="1:11">
      <c r="A197" s="10">
        <f t="shared" si="10"/>
        <v>194</v>
      </c>
      <c r="B197" s="10" t="s">
        <v>251</v>
      </c>
      <c r="C197" s="10" t="s">
        <v>342</v>
      </c>
      <c r="D197" s="10"/>
      <c r="E197" s="10"/>
      <c r="F197" s="10">
        <v>63</v>
      </c>
      <c r="G197" s="10">
        <v>161.5</v>
      </c>
      <c r="H197" s="10">
        <f t="shared" si="11"/>
        <v>16307.600000000013</v>
      </c>
      <c r="I197" s="10">
        <v>1.06</v>
      </c>
      <c r="J197" s="11"/>
      <c r="K197" s="12"/>
    </row>
    <row r="198" spans="1:11">
      <c r="A198" s="10">
        <f>1+A196</f>
        <v>194</v>
      </c>
      <c r="B198" s="10" t="s">
        <v>342</v>
      </c>
      <c r="C198" s="10" t="s">
        <v>250</v>
      </c>
      <c r="D198" s="10" t="s">
        <v>24</v>
      </c>
      <c r="E198" s="10">
        <v>0.36</v>
      </c>
      <c r="F198" s="10">
        <v>63</v>
      </c>
      <c r="G198" s="10">
        <v>51.2</v>
      </c>
      <c r="H198" s="10">
        <f t="shared" ref="H198:H255" si="12">+H197+G198</f>
        <v>16358.800000000014</v>
      </c>
      <c r="I198" s="10">
        <v>1.06</v>
      </c>
      <c r="J198" s="11"/>
      <c r="K198" s="12"/>
    </row>
    <row r="199" spans="1:11">
      <c r="A199" s="10">
        <f t="shared" ref="A199:A255" si="13">1+A198</f>
        <v>195</v>
      </c>
      <c r="B199" s="10" t="s">
        <v>342</v>
      </c>
      <c r="C199" s="10" t="s">
        <v>343</v>
      </c>
      <c r="D199" s="10" t="s">
        <v>24</v>
      </c>
      <c r="E199" s="10">
        <v>0.36</v>
      </c>
      <c r="F199" s="10">
        <v>63</v>
      </c>
      <c r="G199" s="10">
        <v>53.2</v>
      </c>
      <c r="H199" s="10">
        <f t="shared" si="12"/>
        <v>16412.000000000015</v>
      </c>
      <c r="I199" s="10">
        <v>1.06</v>
      </c>
      <c r="J199" s="11"/>
      <c r="K199" s="12"/>
    </row>
    <row r="200" spans="1:11">
      <c r="A200" s="10">
        <f t="shared" si="13"/>
        <v>196</v>
      </c>
      <c r="B200" s="10" t="s">
        <v>343</v>
      </c>
      <c r="C200" s="10" t="s">
        <v>344</v>
      </c>
      <c r="D200" s="10"/>
      <c r="E200" s="10"/>
      <c r="F200" s="10">
        <v>63</v>
      </c>
      <c r="G200" s="10">
        <v>62.8</v>
      </c>
      <c r="H200" s="10">
        <f t="shared" si="12"/>
        <v>16474.800000000014</v>
      </c>
      <c r="I200" s="10">
        <v>1.06</v>
      </c>
      <c r="J200" s="11"/>
      <c r="K200" s="12"/>
    </row>
    <row r="201" spans="1:11">
      <c r="A201" s="10">
        <f t="shared" si="13"/>
        <v>197</v>
      </c>
      <c r="B201" s="10" t="s">
        <v>343</v>
      </c>
      <c r="C201" s="10" t="s">
        <v>345</v>
      </c>
      <c r="D201" s="10" t="s">
        <v>24</v>
      </c>
      <c r="E201" s="10">
        <v>0.36</v>
      </c>
      <c r="F201" s="10">
        <v>63</v>
      </c>
      <c r="G201" s="10">
        <v>21.7</v>
      </c>
      <c r="H201" s="10">
        <f t="shared" si="12"/>
        <v>16496.500000000015</v>
      </c>
      <c r="I201" s="10">
        <v>1.06</v>
      </c>
      <c r="J201" s="11"/>
      <c r="K201" s="12"/>
    </row>
    <row r="202" spans="1:11">
      <c r="A202" s="10">
        <f t="shared" si="13"/>
        <v>198</v>
      </c>
      <c r="B202" s="10" t="s">
        <v>346</v>
      </c>
      <c r="C202" s="10" t="s">
        <v>347</v>
      </c>
      <c r="D202" s="10"/>
      <c r="E202" s="10"/>
      <c r="F202" s="10">
        <v>63</v>
      </c>
      <c r="G202" s="10">
        <v>76.3</v>
      </c>
      <c r="H202" s="10">
        <f t="shared" si="12"/>
        <v>16572.800000000014</v>
      </c>
      <c r="I202" s="10">
        <v>1.06</v>
      </c>
      <c r="J202" s="11"/>
      <c r="K202" s="12"/>
    </row>
    <row r="203" spans="1:11">
      <c r="A203" s="10">
        <f t="shared" si="13"/>
        <v>199</v>
      </c>
      <c r="B203" s="10" t="s">
        <v>348</v>
      </c>
      <c r="C203" s="10" t="s">
        <v>349</v>
      </c>
      <c r="D203" s="10"/>
      <c r="E203" s="10"/>
      <c r="F203" s="10">
        <v>63</v>
      </c>
      <c r="G203" s="10">
        <v>59.2</v>
      </c>
      <c r="H203" s="10">
        <f t="shared" si="12"/>
        <v>16632.000000000015</v>
      </c>
      <c r="I203" s="10">
        <v>1.06</v>
      </c>
      <c r="J203" s="11"/>
      <c r="K203" s="12"/>
    </row>
    <row r="204" spans="1:11">
      <c r="A204" s="10">
        <f t="shared" si="13"/>
        <v>200</v>
      </c>
      <c r="B204" s="10" t="s">
        <v>348</v>
      </c>
      <c r="C204" s="10" t="s">
        <v>350</v>
      </c>
      <c r="D204" s="10"/>
      <c r="E204" s="10"/>
      <c r="F204" s="10">
        <v>63</v>
      </c>
      <c r="G204" s="10">
        <v>89.2</v>
      </c>
      <c r="H204" s="10">
        <f t="shared" si="12"/>
        <v>16721.200000000015</v>
      </c>
      <c r="I204" s="10">
        <v>1.06</v>
      </c>
      <c r="J204" s="11"/>
      <c r="K204" s="12"/>
    </row>
    <row r="205" spans="1:11">
      <c r="A205" s="10">
        <f t="shared" si="13"/>
        <v>201</v>
      </c>
      <c r="B205" s="10" t="s">
        <v>351</v>
      </c>
      <c r="C205" s="10" t="s">
        <v>352</v>
      </c>
      <c r="D205" s="10"/>
      <c r="E205" s="10"/>
      <c r="F205" s="10">
        <v>63</v>
      </c>
      <c r="G205" s="10">
        <v>30.2</v>
      </c>
      <c r="H205" s="10">
        <f t="shared" si="12"/>
        <v>16751.400000000016</v>
      </c>
      <c r="I205" s="10">
        <v>1.06</v>
      </c>
      <c r="J205" s="11"/>
      <c r="K205" s="12"/>
    </row>
    <row r="206" spans="1:11">
      <c r="A206" s="10">
        <f t="shared" si="13"/>
        <v>202</v>
      </c>
      <c r="B206" s="10" t="s">
        <v>229</v>
      </c>
      <c r="C206" s="10" t="s">
        <v>353</v>
      </c>
      <c r="D206" s="10"/>
      <c r="E206" s="10"/>
      <c r="F206" s="10">
        <v>63</v>
      </c>
      <c r="G206" s="10">
        <v>38</v>
      </c>
      <c r="H206" s="10">
        <f t="shared" si="12"/>
        <v>16789.400000000016</v>
      </c>
      <c r="I206" s="10">
        <v>1.06</v>
      </c>
      <c r="J206" s="11"/>
      <c r="K206" s="12"/>
    </row>
    <row r="207" spans="1:11">
      <c r="A207" s="10">
        <f t="shared" si="13"/>
        <v>203</v>
      </c>
      <c r="B207" s="10" t="s">
        <v>354</v>
      </c>
      <c r="C207" s="10" t="s">
        <v>355</v>
      </c>
      <c r="D207" s="10"/>
      <c r="E207" s="10"/>
      <c r="F207" s="10">
        <v>63</v>
      </c>
      <c r="G207" s="10">
        <v>41.5</v>
      </c>
      <c r="H207" s="10">
        <f t="shared" si="12"/>
        <v>16830.900000000016</v>
      </c>
      <c r="I207" s="10">
        <v>1.06</v>
      </c>
      <c r="J207" s="11"/>
      <c r="K207" s="12"/>
    </row>
    <row r="208" spans="1:11">
      <c r="A208" s="10">
        <f t="shared" si="13"/>
        <v>204</v>
      </c>
      <c r="B208" s="10" t="s">
        <v>253</v>
      </c>
      <c r="C208" s="10" t="s">
        <v>356</v>
      </c>
      <c r="D208" s="10" t="s">
        <v>54</v>
      </c>
      <c r="E208" s="10">
        <v>0.36</v>
      </c>
      <c r="F208" s="10">
        <v>63</v>
      </c>
      <c r="G208" s="10">
        <v>5</v>
      </c>
      <c r="H208" s="10">
        <f t="shared" si="12"/>
        <v>16835.900000000016</v>
      </c>
      <c r="I208" s="10">
        <v>1.06</v>
      </c>
      <c r="J208" s="11"/>
      <c r="K208" s="12"/>
    </row>
    <row r="209" spans="1:11">
      <c r="A209" s="10">
        <f t="shared" si="13"/>
        <v>205</v>
      </c>
      <c r="B209" s="10" t="s">
        <v>357</v>
      </c>
      <c r="C209" s="10" t="s">
        <v>358</v>
      </c>
      <c r="D209" s="10"/>
      <c r="E209" s="10"/>
      <c r="F209" s="10">
        <v>63</v>
      </c>
      <c r="G209" s="10">
        <v>32.200000000000003</v>
      </c>
      <c r="H209" s="10">
        <f t="shared" si="12"/>
        <v>16868.100000000017</v>
      </c>
      <c r="I209" s="10">
        <v>1.06</v>
      </c>
      <c r="J209" s="11"/>
      <c r="K209" s="12"/>
    </row>
    <row r="210" spans="1:11">
      <c r="A210" s="10">
        <f t="shared" si="13"/>
        <v>206</v>
      </c>
      <c r="B210" s="10" t="s">
        <v>359</v>
      </c>
      <c r="C210" s="10" t="s">
        <v>360</v>
      </c>
      <c r="D210" s="10" t="s">
        <v>31</v>
      </c>
      <c r="E210" s="10"/>
      <c r="F210" s="10">
        <v>63</v>
      </c>
      <c r="G210" s="10">
        <v>2.4</v>
      </c>
      <c r="H210" s="10">
        <f t="shared" si="12"/>
        <v>16870.500000000018</v>
      </c>
      <c r="I210" s="10">
        <v>1.06</v>
      </c>
      <c r="J210" s="11"/>
      <c r="K210" s="12"/>
    </row>
    <row r="211" spans="1:11">
      <c r="A211" s="10">
        <f t="shared" si="13"/>
        <v>207</v>
      </c>
      <c r="B211" s="10" t="s">
        <v>359</v>
      </c>
      <c r="C211" s="10" t="s">
        <v>360</v>
      </c>
      <c r="D211" s="10" t="s">
        <v>24</v>
      </c>
      <c r="E211" s="10">
        <v>0.36</v>
      </c>
      <c r="F211" s="10">
        <v>63</v>
      </c>
      <c r="G211" s="10">
        <v>95.5</v>
      </c>
      <c r="H211" s="10">
        <f t="shared" si="12"/>
        <v>16966.000000000018</v>
      </c>
      <c r="I211" s="10">
        <v>1.06</v>
      </c>
      <c r="J211" s="11"/>
      <c r="K211" s="12"/>
    </row>
    <row r="212" spans="1:11">
      <c r="A212" s="10">
        <f t="shared" si="13"/>
        <v>208</v>
      </c>
      <c r="B212" s="10" t="s">
        <v>360</v>
      </c>
      <c r="C212" s="10" t="s">
        <v>361</v>
      </c>
      <c r="D212" s="10" t="s">
        <v>24</v>
      </c>
      <c r="E212" s="10">
        <v>0.36</v>
      </c>
      <c r="F212" s="10">
        <v>63</v>
      </c>
      <c r="G212" s="10">
        <v>50.9</v>
      </c>
      <c r="H212" s="10">
        <f t="shared" si="12"/>
        <v>17016.90000000002</v>
      </c>
      <c r="I212" s="10">
        <v>1.06</v>
      </c>
      <c r="J212" s="11"/>
      <c r="K212" s="12"/>
    </row>
    <row r="213" spans="1:11">
      <c r="A213" s="10">
        <f t="shared" si="13"/>
        <v>209</v>
      </c>
      <c r="B213" s="10" t="s">
        <v>361</v>
      </c>
      <c r="C213" s="10" t="s">
        <v>362</v>
      </c>
      <c r="D213" s="10" t="s">
        <v>24</v>
      </c>
      <c r="E213" s="10">
        <v>0.36</v>
      </c>
      <c r="F213" s="10">
        <v>63</v>
      </c>
      <c r="G213" s="10">
        <v>2.2999999999999998</v>
      </c>
      <c r="H213" s="10">
        <f t="shared" si="12"/>
        <v>17019.200000000019</v>
      </c>
      <c r="I213" s="10">
        <v>1.06</v>
      </c>
      <c r="J213" s="11"/>
      <c r="K213" s="12"/>
    </row>
    <row r="214" spans="1:11">
      <c r="A214" s="10">
        <f t="shared" si="13"/>
        <v>210</v>
      </c>
      <c r="B214" s="10" t="s">
        <v>361</v>
      </c>
      <c r="C214" s="10" t="s">
        <v>362</v>
      </c>
      <c r="D214" s="10"/>
      <c r="E214" s="10"/>
      <c r="F214" s="10">
        <v>63</v>
      </c>
      <c r="G214" s="10">
        <v>33.299999999999997</v>
      </c>
      <c r="H214" s="10">
        <f t="shared" si="12"/>
        <v>17052.500000000018</v>
      </c>
      <c r="I214" s="10">
        <v>1.06</v>
      </c>
      <c r="J214" s="11"/>
      <c r="K214" s="12"/>
    </row>
    <row r="215" spans="1:11">
      <c r="A215" s="10">
        <f t="shared" si="13"/>
        <v>211</v>
      </c>
      <c r="B215" s="10" t="s">
        <v>360</v>
      </c>
      <c r="C215" s="10" t="s">
        <v>363</v>
      </c>
      <c r="D215" s="10" t="s">
        <v>24</v>
      </c>
      <c r="E215" s="10">
        <v>0.36</v>
      </c>
      <c r="F215" s="10">
        <v>63</v>
      </c>
      <c r="G215" s="10">
        <v>2.7</v>
      </c>
      <c r="H215" s="10">
        <f t="shared" si="12"/>
        <v>17055.200000000019</v>
      </c>
      <c r="I215" s="10">
        <v>1.06</v>
      </c>
      <c r="J215" s="11"/>
      <c r="K215" s="12"/>
    </row>
    <row r="216" spans="1:11">
      <c r="A216" s="10">
        <f t="shared" si="13"/>
        <v>212</v>
      </c>
      <c r="B216" s="10" t="s">
        <v>360</v>
      </c>
      <c r="C216" s="10" t="s">
        <v>363</v>
      </c>
      <c r="D216" s="10"/>
      <c r="E216" s="10"/>
      <c r="F216" s="10">
        <v>63</v>
      </c>
      <c r="G216" s="10">
        <v>63.3</v>
      </c>
      <c r="H216" s="10">
        <f t="shared" si="12"/>
        <v>17118.500000000018</v>
      </c>
      <c r="I216" s="10">
        <v>1.06</v>
      </c>
      <c r="J216" s="11"/>
      <c r="K216" s="12"/>
    </row>
    <row r="217" spans="1:11">
      <c r="A217" s="10">
        <f t="shared" si="13"/>
        <v>213</v>
      </c>
      <c r="B217" s="10" t="s">
        <v>364</v>
      </c>
      <c r="C217" s="10" t="s">
        <v>365</v>
      </c>
      <c r="D217" s="10" t="s">
        <v>24</v>
      </c>
      <c r="E217" s="10">
        <v>0.36</v>
      </c>
      <c r="F217" s="10">
        <v>63</v>
      </c>
      <c r="G217" s="10">
        <v>37.1</v>
      </c>
      <c r="H217" s="10">
        <f t="shared" si="12"/>
        <v>17155.600000000017</v>
      </c>
      <c r="I217" s="10">
        <v>1.06</v>
      </c>
      <c r="J217" s="11"/>
      <c r="K217" s="12"/>
    </row>
    <row r="218" spans="1:11">
      <c r="A218" s="10">
        <f t="shared" si="13"/>
        <v>214</v>
      </c>
      <c r="B218" s="10" t="s">
        <v>366</v>
      </c>
      <c r="C218" s="10" t="s">
        <v>359</v>
      </c>
      <c r="D218" s="10" t="s">
        <v>24</v>
      </c>
      <c r="E218" s="10">
        <v>0.36</v>
      </c>
      <c r="F218" s="10">
        <v>63</v>
      </c>
      <c r="G218" s="10">
        <v>32.200000000000003</v>
      </c>
      <c r="H218" s="10">
        <f t="shared" si="12"/>
        <v>17187.800000000017</v>
      </c>
      <c r="I218" s="10">
        <v>1.06</v>
      </c>
      <c r="J218" s="11"/>
      <c r="K218" s="12"/>
    </row>
    <row r="219" spans="1:11">
      <c r="A219" s="10">
        <f t="shared" si="13"/>
        <v>215</v>
      </c>
      <c r="B219" s="10" t="s">
        <v>364</v>
      </c>
      <c r="C219" s="10" t="s">
        <v>363</v>
      </c>
      <c r="D219" s="10" t="s">
        <v>24</v>
      </c>
      <c r="E219" s="10">
        <v>0.36</v>
      </c>
      <c r="F219" s="10">
        <v>63</v>
      </c>
      <c r="G219" s="10">
        <v>8.1</v>
      </c>
      <c r="H219" s="10">
        <f t="shared" si="12"/>
        <v>17195.900000000016</v>
      </c>
      <c r="I219" s="10">
        <v>1.06</v>
      </c>
      <c r="J219" s="11"/>
      <c r="K219" s="12"/>
    </row>
    <row r="220" spans="1:11">
      <c r="A220" s="10">
        <f t="shared" si="13"/>
        <v>216</v>
      </c>
      <c r="B220" s="10" t="s">
        <v>363</v>
      </c>
      <c r="C220" s="10" t="s">
        <v>367</v>
      </c>
      <c r="D220" s="10" t="s">
        <v>24</v>
      </c>
      <c r="E220" s="10">
        <v>0.36</v>
      </c>
      <c r="F220" s="10">
        <v>63</v>
      </c>
      <c r="G220" s="10">
        <v>23.7</v>
      </c>
      <c r="H220" s="10">
        <f t="shared" si="12"/>
        <v>17219.600000000017</v>
      </c>
      <c r="I220" s="10">
        <v>1.06</v>
      </c>
      <c r="J220" s="11"/>
      <c r="K220" s="12"/>
    </row>
    <row r="221" spans="1:11">
      <c r="A221" s="10">
        <f t="shared" si="13"/>
        <v>217</v>
      </c>
      <c r="B221" s="10" t="s">
        <v>363</v>
      </c>
      <c r="C221" s="10" t="s">
        <v>368</v>
      </c>
      <c r="D221" s="10"/>
      <c r="E221" s="10"/>
      <c r="F221" s="10">
        <v>63</v>
      </c>
      <c r="G221" s="10">
        <v>47.9</v>
      </c>
      <c r="H221" s="10">
        <f t="shared" si="12"/>
        <v>17267.500000000018</v>
      </c>
      <c r="I221" s="10">
        <v>1.06</v>
      </c>
      <c r="J221" s="11"/>
      <c r="K221" s="12"/>
    </row>
    <row r="222" spans="1:11">
      <c r="A222" s="10">
        <f t="shared" si="13"/>
        <v>218</v>
      </c>
      <c r="B222" s="10" t="s">
        <v>368</v>
      </c>
      <c r="C222" s="10" t="s">
        <v>369</v>
      </c>
      <c r="D222" s="10"/>
      <c r="E222" s="10"/>
      <c r="F222" s="10">
        <v>63</v>
      </c>
      <c r="G222" s="10">
        <v>3.9</v>
      </c>
      <c r="H222" s="10">
        <f t="shared" si="12"/>
        <v>17271.40000000002</v>
      </c>
      <c r="I222" s="10">
        <v>1.06</v>
      </c>
      <c r="J222" s="11"/>
      <c r="K222" s="12"/>
    </row>
    <row r="223" spans="1:11">
      <c r="A223" s="10">
        <f t="shared" si="13"/>
        <v>219</v>
      </c>
      <c r="B223" s="10" t="s">
        <v>368</v>
      </c>
      <c r="C223" s="10" t="s">
        <v>369</v>
      </c>
      <c r="D223" s="10" t="s">
        <v>24</v>
      </c>
      <c r="E223" s="10">
        <v>0.36</v>
      </c>
      <c r="F223" s="10">
        <v>63</v>
      </c>
      <c r="G223" s="10">
        <v>53.6</v>
      </c>
      <c r="H223" s="10">
        <f t="shared" si="12"/>
        <v>17325.000000000018</v>
      </c>
      <c r="I223" s="10">
        <v>1.06</v>
      </c>
      <c r="J223" s="11"/>
      <c r="K223" s="12"/>
    </row>
    <row r="224" spans="1:11">
      <c r="A224" s="10">
        <f t="shared" si="13"/>
        <v>220</v>
      </c>
      <c r="B224" s="10" t="s">
        <v>368</v>
      </c>
      <c r="C224" s="10" t="s">
        <v>369</v>
      </c>
      <c r="D224" s="10"/>
      <c r="E224" s="10"/>
      <c r="F224" s="10">
        <v>63</v>
      </c>
      <c r="G224" s="10">
        <v>24</v>
      </c>
      <c r="H224" s="10">
        <f t="shared" si="12"/>
        <v>17349.000000000018</v>
      </c>
      <c r="I224" s="10">
        <v>1.06</v>
      </c>
      <c r="J224" s="11"/>
      <c r="K224" s="12"/>
    </row>
    <row r="225" spans="1:11">
      <c r="A225" s="10">
        <f t="shared" si="13"/>
        <v>221</v>
      </c>
      <c r="B225" s="10" t="s">
        <v>368</v>
      </c>
      <c r="C225" s="10" t="s">
        <v>370</v>
      </c>
      <c r="D225" s="10"/>
      <c r="E225" s="10"/>
      <c r="F225" s="10">
        <v>63</v>
      </c>
      <c r="G225" s="10">
        <v>76.599999999999994</v>
      </c>
      <c r="H225" s="10">
        <f t="shared" si="12"/>
        <v>17425.600000000017</v>
      </c>
      <c r="I225" s="10">
        <v>1.06</v>
      </c>
      <c r="J225" s="11"/>
      <c r="K225" s="12"/>
    </row>
    <row r="226" spans="1:11">
      <c r="A226" s="10">
        <f t="shared" si="13"/>
        <v>222</v>
      </c>
      <c r="B226" s="10" t="s">
        <v>370</v>
      </c>
      <c r="C226" s="10" t="s">
        <v>371</v>
      </c>
      <c r="D226" s="10"/>
      <c r="E226" s="10"/>
      <c r="F226" s="10">
        <v>63</v>
      </c>
      <c r="G226" s="10">
        <v>99.4</v>
      </c>
      <c r="H226" s="10">
        <f t="shared" si="12"/>
        <v>17525.000000000018</v>
      </c>
      <c r="I226" s="10">
        <v>1.06</v>
      </c>
      <c r="J226" s="11"/>
      <c r="K226" s="12"/>
    </row>
    <row r="227" spans="1:11">
      <c r="A227" s="10">
        <f t="shared" si="13"/>
        <v>223</v>
      </c>
      <c r="B227" s="10" t="s">
        <v>272</v>
      </c>
      <c r="C227" s="10" t="s">
        <v>273</v>
      </c>
      <c r="D227" s="10"/>
      <c r="E227" s="10"/>
      <c r="F227" s="10">
        <v>63</v>
      </c>
      <c r="G227" s="10">
        <v>89.7</v>
      </c>
      <c r="H227" s="10">
        <f t="shared" si="12"/>
        <v>17614.700000000019</v>
      </c>
      <c r="I227" s="10">
        <v>1.06</v>
      </c>
      <c r="J227" s="11"/>
      <c r="K227" s="12"/>
    </row>
    <row r="228" spans="1:11">
      <c r="A228" s="10">
        <f t="shared" si="13"/>
        <v>224</v>
      </c>
      <c r="B228" s="10" t="s">
        <v>256</v>
      </c>
      <c r="C228" s="10" t="s">
        <v>372</v>
      </c>
      <c r="D228" s="10"/>
      <c r="E228" s="10"/>
      <c r="F228" s="10">
        <v>63</v>
      </c>
      <c r="G228" s="10">
        <v>29.2</v>
      </c>
      <c r="H228" s="10">
        <f t="shared" si="12"/>
        <v>17643.90000000002</v>
      </c>
      <c r="I228" s="10">
        <v>1.06</v>
      </c>
      <c r="J228" s="11"/>
      <c r="K228" s="12"/>
    </row>
    <row r="229" spans="1:11">
      <c r="A229" s="10">
        <f t="shared" si="13"/>
        <v>225</v>
      </c>
      <c r="B229" s="10" t="s">
        <v>196</v>
      </c>
      <c r="C229" s="10" t="s">
        <v>210</v>
      </c>
      <c r="D229" s="10"/>
      <c r="E229" s="10"/>
      <c r="F229" s="10">
        <v>63</v>
      </c>
      <c r="G229" s="10">
        <v>27</v>
      </c>
      <c r="H229" s="10">
        <f t="shared" si="12"/>
        <v>17670.90000000002</v>
      </c>
      <c r="I229" s="10">
        <v>1.06</v>
      </c>
      <c r="J229" s="11"/>
      <c r="K229" s="12"/>
    </row>
    <row r="230" spans="1:11">
      <c r="A230" s="10">
        <f t="shared" si="13"/>
        <v>226</v>
      </c>
      <c r="B230" s="28" t="s">
        <v>229</v>
      </c>
      <c r="C230" s="28" t="s">
        <v>373</v>
      </c>
      <c r="D230" s="28"/>
      <c r="E230" s="28"/>
      <c r="F230" s="28">
        <v>140</v>
      </c>
      <c r="G230" s="28">
        <v>149</v>
      </c>
      <c r="H230" s="10">
        <f t="shared" si="12"/>
        <v>17819.90000000002</v>
      </c>
      <c r="I230" s="10">
        <v>1.1399999999999999</v>
      </c>
      <c r="J230" s="11"/>
      <c r="K230" s="12"/>
    </row>
    <row r="231" spans="1:11">
      <c r="A231" s="10">
        <f t="shared" si="13"/>
        <v>227</v>
      </c>
      <c r="B231" s="28" t="s">
        <v>373</v>
      </c>
      <c r="C231" s="28" t="s">
        <v>374</v>
      </c>
      <c r="D231" s="28"/>
      <c r="E231" s="28"/>
      <c r="F231" s="28">
        <v>140</v>
      </c>
      <c r="G231" s="28">
        <v>197.6</v>
      </c>
      <c r="H231" s="10">
        <f t="shared" si="12"/>
        <v>18017.500000000018</v>
      </c>
      <c r="I231" s="10">
        <v>1.1399999999999999</v>
      </c>
      <c r="J231" s="11"/>
      <c r="K231" s="12"/>
    </row>
    <row r="232" spans="1:11">
      <c r="A232" s="10">
        <f t="shared" si="13"/>
        <v>228</v>
      </c>
      <c r="B232" s="28" t="s">
        <v>98</v>
      </c>
      <c r="C232" s="28" t="s">
        <v>375</v>
      </c>
      <c r="D232" s="28"/>
      <c r="E232" s="28"/>
      <c r="F232" s="28">
        <v>140</v>
      </c>
      <c r="G232" s="28">
        <v>243.6</v>
      </c>
      <c r="H232" s="10">
        <f t="shared" si="12"/>
        <v>18261.100000000017</v>
      </c>
      <c r="I232" s="10">
        <v>1.1399999999999999</v>
      </c>
      <c r="J232" s="11"/>
      <c r="K232" s="12"/>
    </row>
    <row r="233" spans="1:11">
      <c r="A233" s="10">
        <f t="shared" si="13"/>
        <v>229</v>
      </c>
      <c r="B233" s="28" t="s">
        <v>375</v>
      </c>
      <c r="C233" s="28" t="s">
        <v>236</v>
      </c>
      <c r="D233" s="28"/>
      <c r="E233" s="28"/>
      <c r="F233" s="28">
        <v>140</v>
      </c>
      <c r="G233" s="28">
        <v>50.5</v>
      </c>
      <c r="H233" s="10">
        <f t="shared" si="12"/>
        <v>18311.600000000017</v>
      </c>
      <c r="I233" s="10">
        <v>1.1399999999999999</v>
      </c>
      <c r="J233" s="11"/>
      <c r="K233" s="12"/>
    </row>
    <row r="234" spans="1:11">
      <c r="A234" s="10">
        <f t="shared" si="13"/>
        <v>230</v>
      </c>
      <c r="B234" s="28" t="s">
        <v>375</v>
      </c>
      <c r="C234" s="28" t="s">
        <v>104</v>
      </c>
      <c r="D234" s="28"/>
      <c r="E234" s="28"/>
      <c r="F234" s="28">
        <v>140</v>
      </c>
      <c r="G234" s="28">
        <v>73</v>
      </c>
      <c r="H234" s="10">
        <f t="shared" si="12"/>
        <v>18384.600000000017</v>
      </c>
      <c r="I234" s="10">
        <v>1.1399999999999999</v>
      </c>
      <c r="J234" s="11"/>
      <c r="K234" s="12"/>
    </row>
    <row r="235" spans="1:11">
      <c r="A235" s="10">
        <f t="shared" si="13"/>
        <v>231</v>
      </c>
      <c r="B235" s="28" t="s">
        <v>104</v>
      </c>
      <c r="C235" s="28" t="s">
        <v>105</v>
      </c>
      <c r="D235" s="28"/>
      <c r="E235" s="28"/>
      <c r="F235" s="28">
        <v>140</v>
      </c>
      <c r="G235" s="28">
        <v>260</v>
      </c>
      <c r="H235" s="10">
        <f t="shared" si="12"/>
        <v>18644.600000000017</v>
      </c>
      <c r="I235" s="10">
        <v>1.1399999999999999</v>
      </c>
      <c r="J235" s="11"/>
      <c r="K235" s="12"/>
    </row>
    <row r="236" spans="1:11">
      <c r="A236" s="10">
        <f t="shared" si="13"/>
        <v>232</v>
      </c>
      <c r="B236" s="28" t="s">
        <v>104</v>
      </c>
      <c r="C236" s="28" t="s">
        <v>95</v>
      </c>
      <c r="D236" s="28"/>
      <c r="E236" s="28"/>
      <c r="F236" s="28">
        <v>140</v>
      </c>
      <c r="G236" s="28">
        <v>444</v>
      </c>
      <c r="H236" s="10">
        <f t="shared" si="12"/>
        <v>19088.600000000017</v>
      </c>
      <c r="I236" s="10">
        <v>1.1399999999999999</v>
      </c>
      <c r="J236" s="11"/>
      <c r="K236" s="12"/>
    </row>
    <row r="237" spans="1:11">
      <c r="A237" s="10">
        <f t="shared" si="13"/>
        <v>233</v>
      </c>
      <c r="B237" s="10" t="s">
        <v>374</v>
      </c>
      <c r="C237" s="10" t="s">
        <v>376</v>
      </c>
      <c r="D237" s="10"/>
      <c r="E237" s="10"/>
      <c r="F237" s="10">
        <v>160</v>
      </c>
      <c r="G237" s="10">
        <v>164</v>
      </c>
      <c r="H237" s="10">
        <f t="shared" si="12"/>
        <v>19252.600000000017</v>
      </c>
      <c r="I237" s="10">
        <v>1.1599999999999999</v>
      </c>
      <c r="J237" s="11"/>
      <c r="K237" s="12"/>
    </row>
    <row r="238" spans="1:11">
      <c r="A238" s="10">
        <f t="shared" si="13"/>
        <v>234</v>
      </c>
      <c r="B238" s="10" t="s">
        <v>376</v>
      </c>
      <c r="C238" s="10" t="s">
        <v>341</v>
      </c>
      <c r="D238" s="10"/>
      <c r="E238" s="10"/>
      <c r="F238" s="10">
        <v>160</v>
      </c>
      <c r="G238" s="10">
        <v>190</v>
      </c>
      <c r="H238" s="10">
        <f t="shared" si="12"/>
        <v>19442.600000000017</v>
      </c>
      <c r="I238" s="10">
        <v>1.1599999999999999</v>
      </c>
      <c r="J238" s="11"/>
      <c r="K238" s="12"/>
    </row>
    <row r="239" spans="1:11">
      <c r="A239" s="10">
        <f t="shared" si="13"/>
        <v>235</v>
      </c>
      <c r="B239" s="10" t="s">
        <v>341</v>
      </c>
      <c r="C239" s="10" t="s">
        <v>188</v>
      </c>
      <c r="D239" s="10"/>
      <c r="E239" s="10"/>
      <c r="F239" s="10">
        <v>160</v>
      </c>
      <c r="G239" s="10">
        <v>100.2</v>
      </c>
      <c r="H239" s="10">
        <f t="shared" si="12"/>
        <v>19542.800000000017</v>
      </c>
      <c r="I239" s="10">
        <v>1.1599999999999999</v>
      </c>
      <c r="J239" s="11"/>
      <c r="K239" s="12"/>
    </row>
    <row r="240" spans="1:11">
      <c r="A240" s="10">
        <f t="shared" si="13"/>
        <v>236</v>
      </c>
      <c r="B240" s="10" t="s">
        <v>253</v>
      </c>
      <c r="C240" s="10" t="s">
        <v>356</v>
      </c>
      <c r="D240" s="10"/>
      <c r="E240" s="10"/>
      <c r="F240" s="10">
        <v>160</v>
      </c>
      <c r="G240" s="10">
        <v>16.100000000000001</v>
      </c>
      <c r="H240" s="10">
        <f t="shared" si="12"/>
        <v>19558.900000000016</v>
      </c>
      <c r="I240" s="10">
        <v>1.1599999999999999</v>
      </c>
      <c r="J240" s="11"/>
      <c r="K240" s="12"/>
    </row>
    <row r="241" spans="1:11">
      <c r="A241" s="10">
        <f t="shared" si="13"/>
        <v>237</v>
      </c>
      <c r="B241" s="10" t="s">
        <v>356</v>
      </c>
      <c r="C241" s="10" t="s">
        <v>98</v>
      </c>
      <c r="D241" s="10"/>
      <c r="E241" s="10"/>
      <c r="F241" s="10">
        <v>160</v>
      </c>
      <c r="G241" s="10">
        <v>324.3</v>
      </c>
      <c r="H241" s="10">
        <f t="shared" si="12"/>
        <v>19883.200000000015</v>
      </c>
      <c r="I241" s="10">
        <v>1.1599999999999999</v>
      </c>
      <c r="J241" s="11"/>
      <c r="K241" s="12"/>
    </row>
    <row r="242" spans="1:11">
      <c r="A242" s="10">
        <f t="shared" si="13"/>
        <v>238</v>
      </c>
      <c r="B242" s="10" t="s">
        <v>377</v>
      </c>
      <c r="C242" s="10" t="s">
        <v>359</v>
      </c>
      <c r="D242" s="10"/>
      <c r="E242" s="10"/>
      <c r="F242" s="10">
        <v>160</v>
      </c>
      <c r="G242" s="10">
        <v>18.3</v>
      </c>
      <c r="H242" s="10">
        <f t="shared" si="12"/>
        <v>19901.500000000015</v>
      </c>
      <c r="I242" s="10">
        <v>1.1599999999999999</v>
      </c>
      <c r="J242" s="11"/>
      <c r="K242" s="12"/>
    </row>
    <row r="243" spans="1:11">
      <c r="A243" s="10">
        <f t="shared" si="13"/>
        <v>239</v>
      </c>
      <c r="B243" s="10" t="s">
        <v>364</v>
      </c>
      <c r="C243" s="10" t="s">
        <v>366</v>
      </c>
      <c r="D243" s="10"/>
      <c r="E243" s="10"/>
      <c r="F243" s="10">
        <v>160</v>
      </c>
      <c r="G243" s="10">
        <v>41.6</v>
      </c>
      <c r="H243" s="10">
        <f t="shared" si="12"/>
        <v>19943.100000000013</v>
      </c>
      <c r="I243" s="10">
        <v>1.1599999999999999</v>
      </c>
      <c r="J243" s="11"/>
      <c r="K243" s="12"/>
    </row>
    <row r="244" spans="1:11">
      <c r="A244" s="10">
        <f t="shared" si="13"/>
        <v>240</v>
      </c>
      <c r="B244" s="10" t="s">
        <v>370</v>
      </c>
      <c r="C244" s="10" t="s">
        <v>378</v>
      </c>
      <c r="D244" s="10"/>
      <c r="E244" s="10"/>
      <c r="F244" s="10">
        <v>160</v>
      </c>
      <c r="G244" s="10">
        <v>205.2</v>
      </c>
      <c r="H244" s="10">
        <f t="shared" si="12"/>
        <v>20148.300000000014</v>
      </c>
      <c r="I244" s="10">
        <v>1.1599999999999999</v>
      </c>
      <c r="J244" s="11"/>
      <c r="K244" s="12"/>
    </row>
    <row r="245" spans="1:11">
      <c r="A245" s="10">
        <f t="shared" si="13"/>
        <v>241</v>
      </c>
      <c r="B245" s="10" t="s">
        <v>378</v>
      </c>
      <c r="C245" s="10" t="s">
        <v>366</v>
      </c>
      <c r="D245" s="10"/>
      <c r="E245" s="10"/>
      <c r="F245" s="10">
        <v>160</v>
      </c>
      <c r="G245" s="10">
        <v>188.6</v>
      </c>
      <c r="H245" s="10">
        <f t="shared" si="12"/>
        <v>20336.900000000012</v>
      </c>
      <c r="I245" s="10">
        <v>1.1599999999999999</v>
      </c>
      <c r="J245" s="11"/>
      <c r="K245" s="12"/>
    </row>
    <row r="246" spans="1:11">
      <c r="A246" s="10">
        <f t="shared" si="13"/>
        <v>242</v>
      </c>
      <c r="B246" s="10" t="s">
        <v>378</v>
      </c>
      <c r="C246" s="10" t="s">
        <v>264</v>
      </c>
      <c r="D246" s="10"/>
      <c r="E246" s="10"/>
      <c r="F246" s="10">
        <v>160</v>
      </c>
      <c r="G246" s="10">
        <v>12.1</v>
      </c>
      <c r="H246" s="10">
        <f t="shared" si="12"/>
        <v>20349.000000000011</v>
      </c>
      <c r="I246" s="10">
        <v>1.1599999999999999</v>
      </c>
      <c r="J246" s="11"/>
      <c r="K246" s="12"/>
    </row>
    <row r="247" spans="1:11">
      <c r="A247" s="10">
        <f t="shared" si="13"/>
        <v>243</v>
      </c>
      <c r="B247" s="10" t="s">
        <v>264</v>
      </c>
      <c r="C247" s="10" t="s">
        <v>356</v>
      </c>
      <c r="D247" s="10"/>
      <c r="E247" s="10"/>
      <c r="F247" s="10">
        <v>160</v>
      </c>
      <c r="G247" s="10">
        <v>133.6</v>
      </c>
      <c r="H247" s="10">
        <f t="shared" si="12"/>
        <v>20482.600000000009</v>
      </c>
      <c r="I247" s="10">
        <v>1.1599999999999999</v>
      </c>
      <c r="J247" s="11"/>
      <c r="K247" s="12"/>
    </row>
    <row r="248" spans="1:11">
      <c r="A248" s="10">
        <f t="shared" si="13"/>
        <v>244</v>
      </c>
      <c r="B248" s="10" t="s">
        <v>210</v>
      </c>
      <c r="C248" s="10" t="s">
        <v>379</v>
      </c>
      <c r="D248" s="10"/>
      <c r="E248" s="10"/>
      <c r="F248" s="10">
        <v>160</v>
      </c>
      <c r="G248" s="10">
        <v>105.3</v>
      </c>
      <c r="H248" s="10">
        <f t="shared" si="12"/>
        <v>20587.900000000009</v>
      </c>
      <c r="I248" s="10">
        <v>1.1599999999999999</v>
      </c>
      <c r="J248" s="11"/>
      <c r="K248" s="12"/>
    </row>
    <row r="249" spans="1:11">
      <c r="A249" s="10">
        <f t="shared" si="13"/>
        <v>245</v>
      </c>
      <c r="B249" s="10" t="s">
        <v>379</v>
      </c>
      <c r="C249" s="10" t="s">
        <v>215</v>
      </c>
      <c r="D249" s="10"/>
      <c r="E249" s="10"/>
      <c r="F249" s="10">
        <v>160</v>
      </c>
      <c r="G249" s="10">
        <v>79.7</v>
      </c>
      <c r="H249" s="10">
        <f t="shared" si="12"/>
        <v>20667.600000000009</v>
      </c>
      <c r="I249" s="10">
        <v>1.1599999999999999</v>
      </c>
      <c r="J249" s="11"/>
      <c r="K249" s="12"/>
    </row>
    <row r="250" spans="1:11">
      <c r="A250" s="10">
        <f t="shared" si="13"/>
        <v>246</v>
      </c>
      <c r="B250" s="10" t="s">
        <v>207</v>
      </c>
      <c r="C250" s="10" t="s">
        <v>380</v>
      </c>
      <c r="D250" s="10"/>
      <c r="E250" s="10"/>
      <c r="F250" s="10">
        <v>200</v>
      </c>
      <c r="G250" s="10">
        <v>188.4</v>
      </c>
      <c r="H250" s="10">
        <f t="shared" si="12"/>
        <v>20856.000000000011</v>
      </c>
      <c r="I250" s="10">
        <v>1.2</v>
      </c>
      <c r="J250" s="11"/>
      <c r="K250" s="12"/>
    </row>
    <row r="251" spans="1:11">
      <c r="A251" s="10">
        <f t="shared" si="13"/>
        <v>247</v>
      </c>
      <c r="B251" s="10" t="s">
        <v>207</v>
      </c>
      <c r="C251" s="10" t="s">
        <v>380</v>
      </c>
      <c r="D251" s="10" t="s">
        <v>31</v>
      </c>
      <c r="E251" s="10"/>
      <c r="F251" s="10">
        <v>200</v>
      </c>
      <c r="G251" s="10">
        <v>14.3</v>
      </c>
      <c r="H251" s="10">
        <f t="shared" si="12"/>
        <v>20870.30000000001</v>
      </c>
      <c r="I251" s="10">
        <v>1.2</v>
      </c>
      <c r="J251" s="11"/>
      <c r="K251" s="12"/>
    </row>
    <row r="252" spans="1:11">
      <c r="A252" s="10">
        <f t="shared" si="13"/>
        <v>248</v>
      </c>
      <c r="B252" s="10" t="s">
        <v>207</v>
      </c>
      <c r="C252" s="10" t="s">
        <v>380</v>
      </c>
      <c r="D252" s="10"/>
      <c r="E252" s="10"/>
      <c r="F252" s="10">
        <v>200</v>
      </c>
      <c r="G252" s="10">
        <v>754</v>
      </c>
      <c r="H252" s="10">
        <f t="shared" si="12"/>
        <v>21624.30000000001</v>
      </c>
      <c r="I252" s="10">
        <v>1.2</v>
      </c>
      <c r="J252" s="11"/>
      <c r="K252" s="12"/>
    </row>
    <row r="253" spans="1:11">
      <c r="A253" s="10">
        <f t="shared" si="13"/>
        <v>249</v>
      </c>
      <c r="B253" s="10" t="s">
        <v>380</v>
      </c>
      <c r="C253" s="10" t="s">
        <v>381</v>
      </c>
      <c r="D253" s="10"/>
      <c r="E253" s="10"/>
      <c r="F253" s="10">
        <v>200</v>
      </c>
      <c r="G253" s="10">
        <v>503.7</v>
      </c>
      <c r="H253" s="10">
        <f t="shared" si="12"/>
        <v>22128.000000000011</v>
      </c>
      <c r="I253" s="10">
        <v>1.2</v>
      </c>
      <c r="J253" s="11"/>
      <c r="K253" s="12"/>
    </row>
    <row r="254" spans="1:11">
      <c r="A254" s="10">
        <f t="shared" si="13"/>
        <v>250</v>
      </c>
      <c r="B254" s="10" t="s">
        <v>207</v>
      </c>
      <c r="C254" s="10" t="s">
        <v>18</v>
      </c>
      <c r="D254" s="10"/>
      <c r="E254" s="10"/>
      <c r="F254" s="10">
        <v>200</v>
      </c>
      <c r="G254" s="10">
        <f>164+26.3</f>
        <v>190.3</v>
      </c>
      <c r="H254" s="10">
        <f t="shared" si="12"/>
        <v>22318.30000000001</v>
      </c>
      <c r="I254" s="10">
        <v>1.2</v>
      </c>
      <c r="J254" s="11"/>
      <c r="K254" s="12"/>
    </row>
    <row r="255" spans="1:11">
      <c r="A255" s="10">
        <f t="shared" si="13"/>
        <v>251</v>
      </c>
      <c r="B255" s="10" t="s">
        <v>18</v>
      </c>
      <c r="C255" s="10" t="s">
        <v>253</v>
      </c>
      <c r="D255" s="10"/>
      <c r="E255" s="10"/>
      <c r="F255" s="10">
        <v>200</v>
      </c>
      <c r="G255" s="10">
        <v>129.19999999999999</v>
      </c>
      <c r="H255" s="10">
        <f t="shared" si="12"/>
        <v>22447.500000000011</v>
      </c>
      <c r="I255" s="10">
        <v>1.2</v>
      </c>
      <c r="J255" s="11"/>
      <c r="K255" s="12"/>
    </row>
    <row r="256" spans="1:11">
      <c r="A256" s="18"/>
      <c r="B256" s="18"/>
      <c r="C256" s="18"/>
      <c r="D256" s="10">
        <v>63</v>
      </c>
      <c r="E256" s="10">
        <v>140</v>
      </c>
      <c r="F256" s="19">
        <v>160</v>
      </c>
      <c r="G256" s="19">
        <v>200</v>
      </c>
      <c r="H256" s="18"/>
      <c r="I256" s="18"/>
      <c r="J256" s="11"/>
      <c r="K256" s="12"/>
    </row>
    <row r="257" spans="1:14">
      <c r="A257" s="18"/>
      <c r="B257" s="18"/>
      <c r="C257" s="18"/>
      <c r="D257" s="22">
        <f>+SUMIF($F$4:$F$255,D256,$G$4:$G$255)</f>
        <v>17670.90000000002</v>
      </c>
      <c r="E257" s="22">
        <f>+SUMIF($F$4:$F$255,E256,$G$4:$G$255)</f>
        <v>1417.7</v>
      </c>
      <c r="F257" s="22">
        <f>+SUMIF($F$4:$F$255,F256,$G$4:$G$255)</f>
        <v>1578.9999999999998</v>
      </c>
      <c r="G257" s="22">
        <f>+SUMIF($F$4:$F$255,G256,$G$4:$G$255)</f>
        <v>1779.9</v>
      </c>
      <c r="H257" s="18">
        <f>+SUM(D257:G257)</f>
        <v>22447.500000000022</v>
      </c>
      <c r="I257" s="18"/>
      <c r="J257" s="11"/>
      <c r="K257" s="12"/>
    </row>
    <row r="258" spans="1:14" ht="15.75">
      <c r="A258" s="25" t="s">
        <v>279</v>
      </c>
      <c r="B258" s="18"/>
      <c r="C258" s="18"/>
      <c r="D258" s="18"/>
      <c r="E258" s="18" t="s">
        <v>280</v>
      </c>
      <c r="F258" s="18"/>
      <c r="G258" s="18"/>
      <c r="H258" s="27" t="s">
        <v>281</v>
      </c>
      <c r="I258" s="27"/>
      <c r="J258" s="27"/>
      <c r="K258" s="27"/>
    </row>
    <row r="259" spans="1:14" ht="15.75">
      <c r="A259" s="25" t="s">
        <v>282</v>
      </c>
      <c r="B259" s="18"/>
      <c r="C259" s="27"/>
      <c r="D259" s="27"/>
      <c r="E259" s="18" t="s">
        <v>282</v>
      </c>
      <c r="F259" s="27"/>
      <c r="G259" s="27"/>
      <c r="H259" s="18" t="s">
        <v>282</v>
      </c>
      <c r="I259" s="27"/>
      <c r="J259" s="27"/>
      <c r="K259" s="27"/>
    </row>
    <row r="260" spans="1:14" ht="15.75">
      <c r="A260" s="25" t="s">
        <v>284</v>
      </c>
      <c r="B260" s="27"/>
      <c r="C260" s="27"/>
      <c r="D260" s="27"/>
      <c r="E260" s="18" t="s">
        <v>284</v>
      </c>
      <c r="F260" s="27"/>
      <c r="G260" s="27"/>
      <c r="H260" s="18" t="s">
        <v>284</v>
      </c>
      <c r="I260" s="27"/>
      <c r="J260" s="27"/>
      <c r="K260" s="27"/>
    </row>
    <row r="261" spans="1:14" ht="15.75">
      <c r="A261" s="25" t="s">
        <v>286</v>
      </c>
      <c r="B261" s="18"/>
      <c r="C261" s="27"/>
      <c r="D261" s="27"/>
      <c r="E261" s="18" t="s">
        <v>286</v>
      </c>
      <c r="F261" s="27"/>
      <c r="G261" s="27"/>
      <c r="H261" s="18" t="s">
        <v>286</v>
      </c>
      <c r="I261" s="27"/>
      <c r="J261" s="27"/>
      <c r="K261" s="27"/>
      <c r="N261" s="2">
        <f>2611.5+17670.9</f>
        <v>20282.400000000001</v>
      </c>
    </row>
    <row r="262" spans="1:14">
      <c r="N262" s="2">
        <f>1496.2+1417.7</f>
        <v>2913.9</v>
      </c>
    </row>
    <row r="263" spans="1:14">
      <c r="N263" s="2">
        <f>3547.3+1579</f>
        <v>5126.3</v>
      </c>
    </row>
    <row r="264" spans="1:14">
      <c r="A264" s="29"/>
      <c r="B264" s="29"/>
      <c r="C264" s="29"/>
      <c r="D264" s="30" t="s">
        <v>382</v>
      </c>
      <c r="E264" s="31"/>
      <c r="F264" s="31"/>
      <c r="G264" s="29"/>
      <c r="H264" s="29"/>
      <c r="I264" s="29"/>
      <c r="J264" s="29"/>
      <c r="K264" s="29"/>
      <c r="N264" s="2">
        <f>2968.5+1779.9</f>
        <v>4748.3999999999996</v>
      </c>
    </row>
    <row r="265" spans="1:14" ht="15.75">
      <c r="A265" s="32" t="s">
        <v>383</v>
      </c>
      <c r="B265" s="33">
        <v>63</v>
      </c>
      <c r="C265" s="33">
        <v>75</v>
      </c>
      <c r="D265" s="33">
        <v>90</v>
      </c>
      <c r="E265" s="33">
        <v>110</v>
      </c>
      <c r="F265" s="33">
        <v>140</v>
      </c>
      <c r="G265" s="33">
        <v>160</v>
      </c>
      <c r="H265" s="34">
        <v>200</v>
      </c>
      <c r="I265" s="34" t="s">
        <v>384</v>
      </c>
      <c r="J265" s="33" t="s">
        <v>385</v>
      </c>
      <c r="K265" s="29"/>
      <c r="N265" s="2">
        <v>258.10000000000002</v>
      </c>
    </row>
    <row r="266" spans="1:14">
      <c r="A266" s="10" t="s">
        <v>24</v>
      </c>
      <c r="B266" s="35">
        <f>+SUMIFS($G$4:$G$255,$D$4:$D$255,$A$266,$F$4:$F$255,B265)</f>
        <v>1107.1000000000001</v>
      </c>
      <c r="C266" s="35">
        <f t="shared" ref="C266:H266" si="14">+SUMIFS($G$4:$G$255,$D$4:$D$255,$A$266,$F$4:$F$255,C265)</f>
        <v>0</v>
      </c>
      <c r="D266" s="35">
        <f t="shared" si="14"/>
        <v>0</v>
      </c>
      <c r="E266" s="35">
        <f t="shared" si="14"/>
        <v>0</v>
      </c>
      <c r="F266" s="35">
        <f t="shared" si="14"/>
        <v>0</v>
      </c>
      <c r="G266" s="35">
        <f t="shared" si="14"/>
        <v>0</v>
      </c>
      <c r="H266" s="35">
        <f t="shared" si="14"/>
        <v>0</v>
      </c>
      <c r="I266" s="36">
        <v>0.36</v>
      </c>
      <c r="J266" s="35">
        <f>+(B266+C266+D266+E266+F266+G266+H266)*I266</f>
        <v>398.55600000000004</v>
      </c>
      <c r="K266" s="29"/>
      <c r="M266" s="2">
        <f>23494.5-H257</f>
        <v>1046.9999999999782</v>
      </c>
      <c r="N266" s="2">
        <v>858.7</v>
      </c>
    </row>
    <row r="267" spans="1:14">
      <c r="A267" s="10" t="s">
        <v>54</v>
      </c>
      <c r="B267" s="35">
        <f>+SUMIFS($G$4:$G$255,$D$4:$D$255,$A$267,$F$4:$F$255,B265)</f>
        <v>83.5</v>
      </c>
      <c r="C267" s="35">
        <f t="shared" ref="C267:H267" si="15">+SUMIFS($G$4:$G$255,$D$4:$D$255,$A$267,$F$4:$F$255,C265)</f>
        <v>0</v>
      </c>
      <c r="D267" s="35">
        <f t="shared" si="15"/>
        <v>0</v>
      </c>
      <c r="E267" s="35">
        <f t="shared" si="15"/>
        <v>0</v>
      </c>
      <c r="F267" s="35">
        <f t="shared" si="15"/>
        <v>0</v>
      </c>
      <c r="G267" s="35">
        <f t="shared" si="15"/>
        <v>0</v>
      </c>
      <c r="H267" s="35">
        <f t="shared" si="15"/>
        <v>0</v>
      </c>
      <c r="I267" s="36">
        <v>0.36</v>
      </c>
      <c r="J267" s="35">
        <f t="shared" ref="J267:J269" si="16">+(B267+C267+D267+E267+F267+G267+H267)*I267</f>
        <v>30.06</v>
      </c>
      <c r="K267" s="29"/>
    </row>
    <row r="268" spans="1:14">
      <c r="A268" s="10" t="s">
        <v>20</v>
      </c>
      <c r="B268" s="35">
        <f>+SUMIFS($G$4:$G$255,$D$4:$D$255,$A$268,$F$4:$F$255,B265)</f>
        <v>202.7</v>
      </c>
      <c r="C268" s="35">
        <f t="shared" ref="C268:H268" si="17">+SUMIFS($G$4:$G$255,$D$4:$D$255,$A$268,$F$4:$F$255,C265)</f>
        <v>0</v>
      </c>
      <c r="D268" s="35">
        <f t="shared" si="17"/>
        <v>0</v>
      </c>
      <c r="E268" s="35">
        <f t="shared" si="17"/>
        <v>0</v>
      </c>
      <c r="F268" s="35">
        <f t="shared" si="17"/>
        <v>0</v>
      </c>
      <c r="G268" s="35">
        <f t="shared" si="17"/>
        <v>0</v>
      </c>
      <c r="H268" s="35">
        <f t="shared" si="17"/>
        <v>0</v>
      </c>
      <c r="I268" s="36">
        <v>0.46</v>
      </c>
      <c r="J268" s="35">
        <f t="shared" si="16"/>
        <v>93.242000000000004</v>
      </c>
      <c r="K268" s="29"/>
    </row>
    <row r="269" spans="1:14">
      <c r="A269" s="37" t="s">
        <v>45</v>
      </c>
      <c r="B269" s="35">
        <f>+SUMIFS($H$4:$H$130,$E$4:$E$130,$B$144,$G$4:$G$130,B265)</f>
        <v>0</v>
      </c>
      <c r="C269" s="35">
        <f t="shared" ref="C269:H269" si="18">+SUMIFS($H$4:$H$130,$E$4:$E$130,$B$144,$G$4:$G$130,C265)</f>
        <v>0</v>
      </c>
      <c r="D269" s="35">
        <f t="shared" si="18"/>
        <v>0</v>
      </c>
      <c r="E269" s="35">
        <f t="shared" si="18"/>
        <v>0</v>
      </c>
      <c r="F269" s="35">
        <f t="shared" si="18"/>
        <v>0</v>
      </c>
      <c r="G269" s="35">
        <f t="shared" si="18"/>
        <v>0</v>
      </c>
      <c r="H269" s="35">
        <f t="shared" si="18"/>
        <v>0</v>
      </c>
      <c r="I269" s="36"/>
      <c r="J269" s="35">
        <f t="shared" si="16"/>
        <v>0</v>
      </c>
      <c r="K269" s="29"/>
    </row>
    <row r="270" spans="1:14" ht="15.75">
      <c r="A270" s="38" t="s">
        <v>279</v>
      </c>
      <c r="B270" s="39"/>
      <c r="C270" s="39"/>
      <c r="D270" s="39"/>
      <c r="E270" s="39" t="s">
        <v>280</v>
      </c>
      <c r="F270" s="39"/>
      <c r="G270" s="39"/>
      <c r="H270" s="31" t="s">
        <v>281</v>
      </c>
      <c r="I270" s="31"/>
      <c r="J270" s="31"/>
      <c r="K270" s="31"/>
    </row>
    <row r="271" spans="1:14" ht="15.75">
      <c r="A271" s="38" t="s">
        <v>282</v>
      </c>
      <c r="B271" s="39"/>
      <c r="C271" s="31"/>
      <c r="D271" s="31"/>
      <c r="E271" s="39" t="s">
        <v>282</v>
      </c>
      <c r="F271" s="31"/>
      <c r="G271" s="31"/>
      <c r="H271" s="39" t="s">
        <v>282</v>
      </c>
      <c r="I271" s="31"/>
      <c r="J271" s="31"/>
      <c r="K271" s="31"/>
    </row>
    <row r="272" spans="1:14" ht="15.75">
      <c r="A272" s="38" t="s">
        <v>284</v>
      </c>
      <c r="B272" s="31"/>
      <c r="C272" s="31"/>
      <c r="D272" s="31"/>
      <c r="E272" s="39" t="s">
        <v>284</v>
      </c>
      <c r="F272" s="31"/>
      <c r="G272" s="31"/>
      <c r="H272" s="39" t="s">
        <v>284</v>
      </c>
      <c r="I272" s="31"/>
      <c r="J272" s="31"/>
      <c r="K272" s="31"/>
    </row>
    <row r="273" spans="1:11" ht="15.75">
      <c r="A273" s="38" t="s">
        <v>286</v>
      </c>
      <c r="B273" s="39"/>
      <c r="C273" s="31"/>
      <c r="D273" s="31"/>
      <c r="E273" s="39" t="s">
        <v>286</v>
      </c>
      <c r="F273" s="31"/>
      <c r="G273" s="31"/>
      <c r="H273" s="39" t="s">
        <v>286</v>
      </c>
      <c r="I273" s="31"/>
      <c r="J273" s="31"/>
      <c r="K273" s="31"/>
    </row>
    <row r="276" spans="1:11">
      <c r="J276" s="2">
        <f>3654.2+86.7+83.5</f>
        <v>3824.3999999999996</v>
      </c>
    </row>
    <row r="277" spans="1:11">
      <c r="J277" s="2">
        <f>800+404.4+1107.1</f>
        <v>2311.5</v>
      </c>
    </row>
    <row r="278" spans="1:11">
      <c r="J278" s="2">
        <f>606.3+66+202.7</f>
        <v>875</v>
      </c>
    </row>
  </sheetData>
  <autoFilter ref="A3:W261">
    <filterColumn colId="9" showButton="0"/>
    <filterColumn colId="21" showButton="0"/>
  </autoFilter>
  <mergeCells count="416">
    <mergeCell ref="B272:D272"/>
    <mergeCell ref="F272:G272"/>
    <mergeCell ref="I272:K272"/>
    <mergeCell ref="C273:D273"/>
    <mergeCell ref="F273:G273"/>
    <mergeCell ref="I273:K273"/>
    <mergeCell ref="C261:D261"/>
    <mergeCell ref="F261:G261"/>
    <mergeCell ref="I261:K261"/>
    <mergeCell ref="D264:F264"/>
    <mergeCell ref="H270:K270"/>
    <mergeCell ref="C271:D271"/>
    <mergeCell ref="F271:G271"/>
    <mergeCell ref="I271:K271"/>
    <mergeCell ref="J257:K257"/>
    <mergeCell ref="H258:K258"/>
    <mergeCell ref="C259:D259"/>
    <mergeCell ref="F259:G259"/>
    <mergeCell ref="I259:K259"/>
    <mergeCell ref="B260:D260"/>
    <mergeCell ref="F260:G260"/>
    <mergeCell ref="I260:K260"/>
    <mergeCell ref="J251:K251"/>
    <mergeCell ref="J252:K252"/>
    <mergeCell ref="J253:K253"/>
    <mergeCell ref="J254:K254"/>
    <mergeCell ref="J255:K255"/>
    <mergeCell ref="J256:K256"/>
    <mergeCell ref="J245:K245"/>
    <mergeCell ref="J246:K246"/>
    <mergeCell ref="J247:K247"/>
    <mergeCell ref="J248:K248"/>
    <mergeCell ref="J249:K249"/>
    <mergeCell ref="J250:K250"/>
    <mergeCell ref="J239:K239"/>
    <mergeCell ref="J240:K240"/>
    <mergeCell ref="J241:K241"/>
    <mergeCell ref="J242:K242"/>
    <mergeCell ref="J243:K243"/>
    <mergeCell ref="J244:K244"/>
    <mergeCell ref="J233:K233"/>
    <mergeCell ref="J234:K234"/>
    <mergeCell ref="J235:K235"/>
    <mergeCell ref="J236:K236"/>
    <mergeCell ref="J237:K237"/>
    <mergeCell ref="J238:K238"/>
    <mergeCell ref="J227:K227"/>
    <mergeCell ref="J228:K228"/>
    <mergeCell ref="J229:K229"/>
    <mergeCell ref="J230:K230"/>
    <mergeCell ref="J231:K231"/>
    <mergeCell ref="J232:K232"/>
    <mergeCell ref="J221:K221"/>
    <mergeCell ref="J222:K222"/>
    <mergeCell ref="J223:K223"/>
    <mergeCell ref="J224:K224"/>
    <mergeCell ref="J225:K225"/>
    <mergeCell ref="J226:K226"/>
    <mergeCell ref="J215:K215"/>
    <mergeCell ref="J216:K216"/>
    <mergeCell ref="J217:K217"/>
    <mergeCell ref="J218:K218"/>
    <mergeCell ref="J219:K219"/>
    <mergeCell ref="J220:K220"/>
    <mergeCell ref="J209:K209"/>
    <mergeCell ref="J210:K210"/>
    <mergeCell ref="J211:K211"/>
    <mergeCell ref="J212:K212"/>
    <mergeCell ref="J213:K213"/>
    <mergeCell ref="J214:K214"/>
    <mergeCell ref="J203:K203"/>
    <mergeCell ref="J204:K204"/>
    <mergeCell ref="J205:K205"/>
    <mergeCell ref="J206:K206"/>
    <mergeCell ref="J207:K207"/>
    <mergeCell ref="J208:K208"/>
    <mergeCell ref="J197:K197"/>
    <mergeCell ref="J198:K198"/>
    <mergeCell ref="J199:K199"/>
    <mergeCell ref="J200:K200"/>
    <mergeCell ref="J201:K201"/>
    <mergeCell ref="J202:K202"/>
    <mergeCell ref="J191:K191"/>
    <mergeCell ref="J192:K192"/>
    <mergeCell ref="J193:K193"/>
    <mergeCell ref="J194:K194"/>
    <mergeCell ref="J195:K195"/>
    <mergeCell ref="J196:K196"/>
    <mergeCell ref="J185:K185"/>
    <mergeCell ref="J186:K186"/>
    <mergeCell ref="J187:K187"/>
    <mergeCell ref="J188:K188"/>
    <mergeCell ref="J189:K189"/>
    <mergeCell ref="J190:K190"/>
    <mergeCell ref="J179:K179"/>
    <mergeCell ref="J180:K180"/>
    <mergeCell ref="J181:K181"/>
    <mergeCell ref="J182:K182"/>
    <mergeCell ref="J183:K183"/>
    <mergeCell ref="J184:K184"/>
    <mergeCell ref="J173:K173"/>
    <mergeCell ref="J174:K174"/>
    <mergeCell ref="J175:K175"/>
    <mergeCell ref="J176:K176"/>
    <mergeCell ref="J177:K177"/>
    <mergeCell ref="J178:K178"/>
    <mergeCell ref="J167:K167"/>
    <mergeCell ref="J168:K168"/>
    <mergeCell ref="J169:K169"/>
    <mergeCell ref="J170:K170"/>
    <mergeCell ref="J171:K171"/>
    <mergeCell ref="J172:K172"/>
    <mergeCell ref="J161:K161"/>
    <mergeCell ref="J162:K162"/>
    <mergeCell ref="J163:K163"/>
    <mergeCell ref="J164:K164"/>
    <mergeCell ref="J165:K165"/>
    <mergeCell ref="J166:K166"/>
    <mergeCell ref="J155:K155"/>
    <mergeCell ref="J156:K156"/>
    <mergeCell ref="J157:K157"/>
    <mergeCell ref="J158:K158"/>
    <mergeCell ref="J159:K159"/>
    <mergeCell ref="J160:K160"/>
    <mergeCell ref="J149:K149"/>
    <mergeCell ref="J150:K150"/>
    <mergeCell ref="J151:K151"/>
    <mergeCell ref="J152:K152"/>
    <mergeCell ref="J153:K153"/>
    <mergeCell ref="J154:K154"/>
    <mergeCell ref="J143:K143"/>
    <mergeCell ref="J144:K144"/>
    <mergeCell ref="J145:K145"/>
    <mergeCell ref="J146:K146"/>
    <mergeCell ref="J147:K147"/>
    <mergeCell ref="J148:K148"/>
    <mergeCell ref="J137:K137"/>
    <mergeCell ref="J138:K138"/>
    <mergeCell ref="J139:K139"/>
    <mergeCell ref="J140:K140"/>
    <mergeCell ref="J141:K141"/>
    <mergeCell ref="J142:K142"/>
    <mergeCell ref="J135:K135"/>
    <mergeCell ref="N135:P135"/>
    <mergeCell ref="R135:S135"/>
    <mergeCell ref="U135:W135"/>
    <mergeCell ref="J136:K136"/>
    <mergeCell ref="O136:P136"/>
    <mergeCell ref="R136:S136"/>
    <mergeCell ref="U136:W136"/>
    <mergeCell ref="J131:K131"/>
    <mergeCell ref="J132:K132"/>
    <mergeCell ref="J133:K133"/>
    <mergeCell ref="T133:W133"/>
    <mergeCell ref="J134:K134"/>
    <mergeCell ref="O134:P134"/>
    <mergeCell ref="R134:S134"/>
    <mergeCell ref="U134:W134"/>
    <mergeCell ref="J128:K128"/>
    <mergeCell ref="V128:W128"/>
    <mergeCell ref="J129:K129"/>
    <mergeCell ref="V129:W129"/>
    <mergeCell ref="J130:K130"/>
    <mergeCell ref="V130:W130"/>
    <mergeCell ref="J125:K125"/>
    <mergeCell ref="V125:W125"/>
    <mergeCell ref="J126:K126"/>
    <mergeCell ref="V126:W126"/>
    <mergeCell ref="J127:K127"/>
    <mergeCell ref="V127:W127"/>
    <mergeCell ref="J122:K122"/>
    <mergeCell ref="V122:W122"/>
    <mergeCell ref="J123:K123"/>
    <mergeCell ref="V123:W123"/>
    <mergeCell ref="J124:K124"/>
    <mergeCell ref="V124:W124"/>
    <mergeCell ref="J119:K119"/>
    <mergeCell ref="V119:W119"/>
    <mergeCell ref="J120:K120"/>
    <mergeCell ref="V120:W120"/>
    <mergeCell ref="J121:K121"/>
    <mergeCell ref="V121:W121"/>
    <mergeCell ref="J116:K116"/>
    <mergeCell ref="V116:W116"/>
    <mergeCell ref="J117:K117"/>
    <mergeCell ref="V117:W117"/>
    <mergeCell ref="J118:K118"/>
    <mergeCell ref="V118:W118"/>
    <mergeCell ref="J113:K113"/>
    <mergeCell ref="V113:W113"/>
    <mergeCell ref="J114:K114"/>
    <mergeCell ref="V114:W114"/>
    <mergeCell ref="J115:K115"/>
    <mergeCell ref="V115:W115"/>
    <mergeCell ref="J110:K110"/>
    <mergeCell ref="V110:W110"/>
    <mergeCell ref="J111:K111"/>
    <mergeCell ref="V111:W111"/>
    <mergeCell ref="J112:K112"/>
    <mergeCell ref="V112:W112"/>
    <mergeCell ref="J107:K107"/>
    <mergeCell ref="V107:W107"/>
    <mergeCell ref="J108:K108"/>
    <mergeCell ref="V108:W108"/>
    <mergeCell ref="J109:K109"/>
    <mergeCell ref="V109:W109"/>
    <mergeCell ref="J104:K104"/>
    <mergeCell ref="V104:W104"/>
    <mergeCell ref="J105:K105"/>
    <mergeCell ref="V105:W105"/>
    <mergeCell ref="J106:K106"/>
    <mergeCell ref="V106:W106"/>
    <mergeCell ref="J101:K101"/>
    <mergeCell ref="V101:W101"/>
    <mergeCell ref="J102:K102"/>
    <mergeCell ref="V102:W102"/>
    <mergeCell ref="J103:K103"/>
    <mergeCell ref="V103:W103"/>
    <mergeCell ref="J98:K98"/>
    <mergeCell ref="V98:W98"/>
    <mergeCell ref="J99:K99"/>
    <mergeCell ref="V99:W99"/>
    <mergeCell ref="J100:K100"/>
    <mergeCell ref="V100:W100"/>
    <mergeCell ref="J95:K95"/>
    <mergeCell ref="V95:W95"/>
    <mergeCell ref="J96:K96"/>
    <mergeCell ref="V96:W96"/>
    <mergeCell ref="J97:K97"/>
    <mergeCell ref="V97:W97"/>
    <mergeCell ref="J92:K92"/>
    <mergeCell ref="V92:W92"/>
    <mergeCell ref="J93:K93"/>
    <mergeCell ref="V93:W93"/>
    <mergeCell ref="J94:K94"/>
    <mergeCell ref="V94:W94"/>
    <mergeCell ref="J89:K89"/>
    <mergeCell ref="V89:W89"/>
    <mergeCell ref="J90:K90"/>
    <mergeCell ref="V90:W90"/>
    <mergeCell ref="J91:K91"/>
    <mergeCell ref="V91:W91"/>
    <mergeCell ref="J86:K86"/>
    <mergeCell ref="V86:W86"/>
    <mergeCell ref="J87:K87"/>
    <mergeCell ref="V87:W87"/>
    <mergeCell ref="J88:K88"/>
    <mergeCell ref="V88:W88"/>
    <mergeCell ref="J83:K83"/>
    <mergeCell ref="V83:W83"/>
    <mergeCell ref="J84:K84"/>
    <mergeCell ref="V84:W84"/>
    <mergeCell ref="J85:K85"/>
    <mergeCell ref="V85:W85"/>
    <mergeCell ref="J80:K80"/>
    <mergeCell ref="V80:W80"/>
    <mergeCell ref="J81:K81"/>
    <mergeCell ref="V81:W81"/>
    <mergeCell ref="J82:K82"/>
    <mergeCell ref="V82:W82"/>
    <mergeCell ref="J77:K77"/>
    <mergeCell ref="V77:W77"/>
    <mergeCell ref="J78:K78"/>
    <mergeCell ref="V78:W78"/>
    <mergeCell ref="J79:K79"/>
    <mergeCell ref="V79:W79"/>
    <mergeCell ref="J74:K74"/>
    <mergeCell ref="V74:W74"/>
    <mergeCell ref="J75:K75"/>
    <mergeCell ref="V75:W75"/>
    <mergeCell ref="J76:K76"/>
    <mergeCell ref="V76:W76"/>
    <mergeCell ref="J71:K71"/>
    <mergeCell ref="V71:W71"/>
    <mergeCell ref="J72:K72"/>
    <mergeCell ref="V72:W72"/>
    <mergeCell ref="J73:K73"/>
    <mergeCell ref="V73:W73"/>
    <mergeCell ref="J68:K68"/>
    <mergeCell ref="V68:W68"/>
    <mergeCell ref="J69:K69"/>
    <mergeCell ref="V69:W69"/>
    <mergeCell ref="J70:K70"/>
    <mergeCell ref="V70:W70"/>
    <mergeCell ref="J65:K65"/>
    <mergeCell ref="V65:W65"/>
    <mergeCell ref="J66:K66"/>
    <mergeCell ref="V66:W66"/>
    <mergeCell ref="J67:K67"/>
    <mergeCell ref="V67:W67"/>
    <mergeCell ref="J62:K62"/>
    <mergeCell ref="V62:W62"/>
    <mergeCell ref="J63:K63"/>
    <mergeCell ref="V63:W63"/>
    <mergeCell ref="J64:K64"/>
    <mergeCell ref="V64:W64"/>
    <mergeCell ref="J59:K59"/>
    <mergeCell ref="V59:W59"/>
    <mergeCell ref="J60:K60"/>
    <mergeCell ref="V60:W60"/>
    <mergeCell ref="J61:K61"/>
    <mergeCell ref="V61:W61"/>
    <mergeCell ref="J56:K56"/>
    <mergeCell ref="V56:W56"/>
    <mergeCell ref="J57:K57"/>
    <mergeCell ref="V57:W57"/>
    <mergeCell ref="J58:K58"/>
    <mergeCell ref="V58:W58"/>
    <mergeCell ref="J53:K53"/>
    <mergeCell ref="V53:W53"/>
    <mergeCell ref="J54:K54"/>
    <mergeCell ref="V54:W54"/>
    <mergeCell ref="J55:K55"/>
    <mergeCell ref="V55:W55"/>
    <mergeCell ref="J50:K50"/>
    <mergeCell ref="V50:W50"/>
    <mergeCell ref="J51:K51"/>
    <mergeCell ref="V51:W51"/>
    <mergeCell ref="J52:K52"/>
    <mergeCell ref="V52:W52"/>
    <mergeCell ref="J47:K47"/>
    <mergeCell ref="V47:W47"/>
    <mergeCell ref="J48:K48"/>
    <mergeCell ref="V48:W48"/>
    <mergeCell ref="J49:K49"/>
    <mergeCell ref="V49:W49"/>
    <mergeCell ref="J44:K44"/>
    <mergeCell ref="V44:W44"/>
    <mergeCell ref="J45:K45"/>
    <mergeCell ref="V45:W45"/>
    <mergeCell ref="J46:K46"/>
    <mergeCell ref="V46:W46"/>
    <mergeCell ref="J41:K41"/>
    <mergeCell ref="V41:W41"/>
    <mergeCell ref="J42:K42"/>
    <mergeCell ref="V42:W42"/>
    <mergeCell ref="J43:K43"/>
    <mergeCell ref="V43:W43"/>
    <mergeCell ref="J38:K38"/>
    <mergeCell ref="V38:W38"/>
    <mergeCell ref="J39:K39"/>
    <mergeCell ref="V39:W39"/>
    <mergeCell ref="J40:K40"/>
    <mergeCell ref="V40:W40"/>
    <mergeCell ref="J35:K35"/>
    <mergeCell ref="V35:W35"/>
    <mergeCell ref="J36:K36"/>
    <mergeCell ref="V36:W36"/>
    <mergeCell ref="J37:K37"/>
    <mergeCell ref="V37:W37"/>
    <mergeCell ref="J32:K32"/>
    <mergeCell ref="V32:W32"/>
    <mergeCell ref="J33:K33"/>
    <mergeCell ref="V33:W33"/>
    <mergeCell ref="J34:K34"/>
    <mergeCell ref="V34:W34"/>
    <mergeCell ref="J29:K29"/>
    <mergeCell ref="V29:W29"/>
    <mergeCell ref="J30:K30"/>
    <mergeCell ref="V30:W30"/>
    <mergeCell ref="J31:K31"/>
    <mergeCell ref="V31:W31"/>
    <mergeCell ref="J26:K26"/>
    <mergeCell ref="V26:W26"/>
    <mergeCell ref="J27:K27"/>
    <mergeCell ref="V27:W27"/>
    <mergeCell ref="J28:K28"/>
    <mergeCell ref="V28:W28"/>
    <mergeCell ref="J23:K23"/>
    <mergeCell ref="V23:W23"/>
    <mergeCell ref="J24:K24"/>
    <mergeCell ref="V24:W24"/>
    <mergeCell ref="J25:K25"/>
    <mergeCell ref="V25:W25"/>
    <mergeCell ref="J20:K20"/>
    <mergeCell ref="V20:W20"/>
    <mergeCell ref="J21:K21"/>
    <mergeCell ref="V21:W21"/>
    <mergeCell ref="J22:K22"/>
    <mergeCell ref="V22:W22"/>
    <mergeCell ref="J17:K17"/>
    <mergeCell ref="V17:W17"/>
    <mergeCell ref="J18:K18"/>
    <mergeCell ref="V18:W18"/>
    <mergeCell ref="J19:K19"/>
    <mergeCell ref="V19:W19"/>
    <mergeCell ref="J14:K14"/>
    <mergeCell ref="V14:W14"/>
    <mergeCell ref="J15:K15"/>
    <mergeCell ref="V15:W15"/>
    <mergeCell ref="J16:K16"/>
    <mergeCell ref="V16:W16"/>
    <mergeCell ref="J11:K11"/>
    <mergeCell ref="V11:W11"/>
    <mergeCell ref="J12:K12"/>
    <mergeCell ref="V12:W12"/>
    <mergeCell ref="J13:K13"/>
    <mergeCell ref="V13:W13"/>
    <mergeCell ref="J8:K8"/>
    <mergeCell ref="V8:W8"/>
    <mergeCell ref="J9:K9"/>
    <mergeCell ref="V9:W9"/>
    <mergeCell ref="J10:K10"/>
    <mergeCell ref="V10:W10"/>
    <mergeCell ref="J5:K5"/>
    <mergeCell ref="V5:W5"/>
    <mergeCell ref="J6:K6"/>
    <mergeCell ref="V6:W6"/>
    <mergeCell ref="J7:K7"/>
    <mergeCell ref="V7:W7"/>
    <mergeCell ref="A2:K2"/>
    <mergeCell ref="M2:W2"/>
    <mergeCell ref="J3:K3"/>
    <mergeCell ref="V3:W3"/>
    <mergeCell ref="J4:K4"/>
    <mergeCell ref="V4:W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P149"/>
  <sheetViews>
    <sheetView workbookViewId="0">
      <selection activeCell="H11" sqref="H11:H128"/>
    </sheetView>
  </sheetViews>
  <sheetFormatPr defaultColWidth="9" defaultRowHeight="15"/>
  <cols>
    <col min="1" max="1" width="9" style="29"/>
    <col min="2" max="2" width="16.5703125" style="29" customWidth="1"/>
    <col min="3" max="3" width="13.7109375" style="29" customWidth="1"/>
    <col min="4" max="4" width="12.140625" style="29" customWidth="1"/>
    <col min="5" max="5" width="17.140625" style="29" customWidth="1"/>
    <col min="6" max="6" width="16.5703125" style="29" customWidth="1"/>
    <col min="7" max="7" width="20.28515625" style="29" customWidth="1"/>
    <col min="8" max="8" width="19.5703125" style="29" customWidth="1"/>
    <col min="9" max="9" width="15.7109375" style="29" customWidth="1"/>
    <col min="10" max="10" width="16.140625" style="29" customWidth="1"/>
    <col min="11" max="11" width="19.28515625" style="29" customWidth="1"/>
    <col min="12" max="12" width="12.42578125" style="29" customWidth="1"/>
    <col min="13" max="16384" width="9" style="29"/>
  </cols>
  <sheetData>
    <row r="2" spans="2:12" ht="18.75">
      <c r="B2" s="41" t="s">
        <v>0</v>
      </c>
      <c r="C2" s="41"/>
      <c r="D2" s="41"/>
      <c r="E2" s="41"/>
      <c r="F2" s="41"/>
      <c r="G2" s="41"/>
      <c r="H2" s="41"/>
      <c r="I2" s="41"/>
      <c r="J2" s="41"/>
      <c r="K2" s="41"/>
      <c r="L2" s="41"/>
    </row>
    <row r="3" spans="2:12" ht="37.5">
      <c r="B3" s="42" t="s">
        <v>1</v>
      </c>
      <c r="C3" s="42" t="s">
        <v>2</v>
      </c>
      <c r="D3" s="42" t="s">
        <v>3</v>
      </c>
      <c r="E3" s="42" t="s">
        <v>4</v>
      </c>
      <c r="F3" s="43" t="s">
        <v>5</v>
      </c>
      <c r="G3" s="42" t="s">
        <v>6</v>
      </c>
      <c r="H3" s="44" t="s">
        <v>7</v>
      </c>
      <c r="I3" s="45" t="s">
        <v>8</v>
      </c>
      <c r="J3" s="45" t="s">
        <v>9</v>
      </c>
      <c r="K3" s="46" t="s">
        <v>10</v>
      </c>
      <c r="L3" s="46"/>
    </row>
    <row r="4" spans="2:12" hidden="1">
      <c r="B4" s="37">
        <v>1</v>
      </c>
      <c r="C4" s="37" t="s">
        <v>13</v>
      </c>
      <c r="D4" s="37" t="s">
        <v>14</v>
      </c>
      <c r="E4" s="37" t="s">
        <v>15</v>
      </c>
      <c r="F4" s="37">
        <v>0.36</v>
      </c>
      <c r="G4" s="37">
        <v>63</v>
      </c>
      <c r="H4" s="37">
        <v>100.7</v>
      </c>
      <c r="I4" s="47">
        <f>+H4</f>
        <v>100.7</v>
      </c>
      <c r="J4" s="36">
        <v>1.06</v>
      </c>
      <c r="K4" s="48"/>
      <c r="L4" s="49"/>
    </row>
    <row r="5" spans="2:12" hidden="1">
      <c r="B5" s="37">
        <f t="shared" ref="B5:B30" si="0">1+B4</f>
        <v>2</v>
      </c>
      <c r="C5" s="37" t="s">
        <v>18</v>
      </c>
      <c r="D5" s="37" t="s">
        <v>19</v>
      </c>
      <c r="E5" s="37" t="s">
        <v>20</v>
      </c>
      <c r="F5" s="37">
        <v>0.46</v>
      </c>
      <c r="G5" s="37">
        <v>63</v>
      </c>
      <c r="H5" s="37">
        <v>125.8</v>
      </c>
      <c r="I5" s="37">
        <f t="shared" ref="I5:I68" si="1">+I4+H5</f>
        <v>226.5</v>
      </c>
      <c r="J5" s="36">
        <v>1.06</v>
      </c>
      <c r="K5" s="48"/>
      <c r="L5" s="49"/>
    </row>
    <row r="6" spans="2:12" hidden="1">
      <c r="B6" s="37">
        <f t="shared" si="0"/>
        <v>3</v>
      </c>
      <c r="C6" s="37" t="s">
        <v>19</v>
      </c>
      <c r="D6" s="37" t="s">
        <v>23</v>
      </c>
      <c r="E6" s="37" t="s">
        <v>20</v>
      </c>
      <c r="F6" s="37">
        <v>0.46</v>
      </c>
      <c r="G6" s="37">
        <v>63</v>
      </c>
      <c r="H6" s="37">
        <v>25.2</v>
      </c>
      <c r="I6" s="37">
        <f t="shared" si="1"/>
        <v>251.7</v>
      </c>
      <c r="J6" s="36">
        <v>1.06</v>
      </c>
      <c r="K6" s="48"/>
      <c r="L6" s="49"/>
    </row>
    <row r="7" spans="2:12" hidden="1">
      <c r="B7" s="37">
        <f t="shared" si="0"/>
        <v>4</v>
      </c>
      <c r="C7" s="37" t="s">
        <v>23</v>
      </c>
      <c r="D7" s="37" t="s">
        <v>25</v>
      </c>
      <c r="E7" s="37" t="s">
        <v>20</v>
      </c>
      <c r="F7" s="37">
        <v>0.46</v>
      </c>
      <c r="G7" s="37">
        <v>63</v>
      </c>
      <c r="H7" s="37">
        <v>30.1</v>
      </c>
      <c r="I7" s="37">
        <f t="shared" si="1"/>
        <v>281.8</v>
      </c>
      <c r="J7" s="36">
        <v>1.06</v>
      </c>
      <c r="K7" s="48"/>
      <c r="L7" s="49"/>
    </row>
    <row r="8" spans="2:12" hidden="1">
      <c r="B8" s="37">
        <f t="shared" si="0"/>
        <v>5</v>
      </c>
      <c r="C8" s="37" t="s">
        <v>25</v>
      </c>
      <c r="D8" s="37" t="s">
        <v>27</v>
      </c>
      <c r="E8" s="37" t="s">
        <v>20</v>
      </c>
      <c r="F8" s="37">
        <v>0.46</v>
      </c>
      <c r="G8" s="37">
        <v>63</v>
      </c>
      <c r="H8" s="37">
        <v>57.2</v>
      </c>
      <c r="I8" s="37">
        <f t="shared" si="1"/>
        <v>339</v>
      </c>
      <c r="J8" s="36">
        <v>1.06</v>
      </c>
      <c r="K8" s="48"/>
      <c r="L8" s="49"/>
    </row>
    <row r="9" spans="2:12" hidden="1">
      <c r="B9" s="37">
        <f t="shared" si="0"/>
        <v>6</v>
      </c>
      <c r="C9" s="37" t="s">
        <v>25</v>
      </c>
      <c r="D9" s="37" t="s">
        <v>27</v>
      </c>
      <c r="E9" s="37"/>
      <c r="F9" s="37"/>
      <c r="G9" s="37">
        <v>63</v>
      </c>
      <c r="H9" s="37">
        <v>23.2</v>
      </c>
      <c r="I9" s="37">
        <f t="shared" si="1"/>
        <v>362.2</v>
      </c>
      <c r="J9" s="36">
        <v>1.06</v>
      </c>
      <c r="K9" s="48"/>
      <c r="L9" s="49"/>
    </row>
    <row r="10" spans="2:12" hidden="1">
      <c r="B10" s="37">
        <f t="shared" si="0"/>
        <v>7</v>
      </c>
      <c r="C10" s="37" t="s">
        <v>18</v>
      </c>
      <c r="D10" s="37" t="s">
        <v>19</v>
      </c>
      <c r="E10" s="37" t="s">
        <v>31</v>
      </c>
      <c r="F10" s="37"/>
      <c r="G10" s="37">
        <v>63</v>
      </c>
      <c r="H10" s="37">
        <v>2</v>
      </c>
      <c r="I10" s="37">
        <f t="shared" si="1"/>
        <v>364.2</v>
      </c>
      <c r="J10" s="36">
        <v>1.06</v>
      </c>
      <c r="K10" s="48"/>
      <c r="L10" s="49"/>
    </row>
    <row r="11" spans="2:12" hidden="1">
      <c r="B11" s="37">
        <f t="shared" si="0"/>
        <v>8</v>
      </c>
      <c r="C11" s="37" t="s">
        <v>18</v>
      </c>
      <c r="D11" s="37" t="s">
        <v>19</v>
      </c>
      <c r="E11" s="37" t="s">
        <v>33</v>
      </c>
      <c r="F11" s="37">
        <v>0.36</v>
      </c>
      <c r="G11" s="37">
        <v>63</v>
      </c>
      <c r="H11" s="37">
        <v>6.7</v>
      </c>
      <c r="I11" s="37">
        <f t="shared" si="1"/>
        <v>370.9</v>
      </c>
      <c r="J11" s="36">
        <v>1.06</v>
      </c>
      <c r="K11" s="48"/>
      <c r="L11" s="49"/>
    </row>
    <row r="12" spans="2:12" hidden="1">
      <c r="B12" s="37">
        <f t="shared" si="0"/>
        <v>9</v>
      </c>
      <c r="C12" s="37" t="s">
        <v>35</v>
      </c>
      <c r="D12" s="37" t="s">
        <v>36</v>
      </c>
      <c r="E12" s="37"/>
      <c r="F12" s="37"/>
      <c r="G12" s="37">
        <v>63</v>
      </c>
      <c r="H12" s="37">
        <v>10.199999999999999</v>
      </c>
      <c r="I12" s="37">
        <f t="shared" si="1"/>
        <v>381.09999999999997</v>
      </c>
      <c r="J12" s="36">
        <v>1.06</v>
      </c>
      <c r="K12" s="48"/>
      <c r="L12" s="49"/>
    </row>
    <row r="13" spans="2:12" hidden="1">
      <c r="B13" s="37">
        <f t="shared" si="0"/>
        <v>10</v>
      </c>
      <c r="C13" s="37" t="s">
        <v>38</v>
      </c>
      <c r="D13" s="37" t="s">
        <v>39</v>
      </c>
      <c r="E13" s="37" t="s">
        <v>15</v>
      </c>
      <c r="F13" s="37">
        <v>0.36</v>
      </c>
      <c r="G13" s="37">
        <v>63</v>
      </c>
      <c r="H13" s="37">
        <v>25.1</v>
      </c>
      <c r="I13" s="37">
        <f t="shared" si="1"/>
        <v>406.2</v>
      </c>
      <c r="J13" s="36">
        <v>1.06</v>
      </c>
      <c r="K13" s="48"/>
      <c r="L13" s="49"/>
    </row>
    <row r="14" spans="2:12" hidden="1">
      <c r="B14" s="37">
        <f t="shared" si="0"/>
        <v>11</v>
      </c>
      <c r="C14" s="37" t="s">
        <v>43</v>
      </c>
      <c r="D14" s="37" t="s">
        <v>44</v>
      </c>
      <c r="E14" s="37" t="s">
        <v>33</v>
      </c>
      <c r="F14" s="37">
        <v>0.36</v>
      </c>
      <c r="G14" s="37">
        <v>63</v>
      </c>
      <c r="H14" s="37">
        <v>5</v>
      </c>
      <c r="I14" s="37">
        <f t="shared" si="1"/>
        <v>411.2</v>
      </c>
      <c r="J14" s="36">
        <v>1.06</v>
      </c>
      <c r="K14" s="48"/>
      <c r="L14" s="49"/>
    </row>
    <row r="15" spans="2:12">
      <c r="B15" s="37">
        <f t="shared" si="0"/>
        <v>12</v>
      </c>
      <c r="C15" s="37" t="s">
        <v>43</v>
      </c>
      <c r="D15" s="37" t="s">
        <v>44</v>
      </c>
      <c r="E15" s="37" t="s">
        <v>45</v>
      </c>
      <c r="F15" s="37">
        <v>0.36</v>
      </c>
      <c r="G15" s="37">
        <v>63</v>
      </c>
      <c r="H15" s="37">
        <v>103.1</v>
      </c>
      <c r="I15" s="37">
        <f t="shared" si="1"/>
        <v>514.29999999999995</v>
      </c>
      <c r="J15" s="36">
        <v>1.06</v>
      </c>
      <c r="K15" s="48"/>
      <c r="L15" s="49"/>
    </row>
    <row r="16" spans="2:12">
      <c r="B16" s="37">
        <f t="shared" si="0"/>
        <v>13</v>
      </c>
      <c r="C16" s="37" t="s">
        <v>47</v>
      </c>
      <c r="D16" s="37" t="s">
        <v>48</v>
      </c>
      <c r="E16" s="37" t="s">
        <v>45</v>
      </c>
      <c r="F16" s="37">
        <v>0.36</v>
      </c>
      <c r="G16" s="37">
        <v>63</v>
      </c>
      <c r="H16" s="37">
        <v>113.2</v>
      </c>
      <c r="I16" s="37">
        <f t="shared" si="1"/>
        <v>627.5</v>
      </c>
      <c r="J16" s="36">
        <v>1.06</v>
      </c>
      <c r="K16" s="48"/>
      <c r="L16" s="49"/>
    </row>
    <row r="17" spans="2:12">
      <c r="B17" s="37">
        <f t="shared" si="0"/>
        <v>14</v>
      </c>
      <c r="C17" s="37" t="s">
        <v>48</v>
      </c>
      <c r="D17" s="37" t="s">
        <v>49</v>
      </c>
      <c r="E17" s="37" t="s">
        <v>45</v>
      </c>
      <c r="F17" s="37">
        <v>0.36</v>
      </c>
      <c r="G17" s="37">
        <v>63</v>
      </c>
      <c r="H17" s="37">
        <v>54</v>
      </c>
      <c r="I17" s="37">
        <f t="shared" si="1"/>
        <v>681.5</v>
      </c>
      <c r="J17" s="36">
        <v>1.06</v>
      </c>
      <c r="K17" s="48"/>
      <c r="L17" s="49"/>
    </row>
    <row r="18" spans="2:12">
      <c r="B18" s="37">
        <f t="shared" si="0"/>
        <v>15</v>
      </c>
      <c r="C18" s="37" t="s">
        <v>48</v>
      </c>
      <c r="D18" s="37" t="s">
        <v>51</v>
      </c>
      <c r="E18" s="37" t="s">
        <v>45</v>
      </c>
      <c r="F18" s="37">
        <v>0.36</v>
      </c>
      <c r="G18" s="37">
        <v>63</v>
      </c>
      <c r="H18" s="37">
        <v>24.8</v>
      </c>
      <c r="I18" s="37">
        <f t="shared" si="1"/>
        <v>706.3</v>
      </c>
      <c r="J18" s="36">
        <v>1.06</v>
      </c>
      <c r="K18" s="48"/>
      <c r="L18" s="49"/>
    </row>
    <row r="19" spans="2:12" hidden="1">
      <c r="B19" s="37">
        <f t="shared" si="0"/>
        <v>16</v>
      </c>
      <c r="C19" s="37" t="s">
        <v>47</v>
      </c>
      <c r="D19" s="37" t="s">
        <v>55</v>
      </c>
      <c r="E19" s="37" t="s">
        <v>20</v>
      </c>
      <c r="F19" s="37">
        <v>0.46</v>
      </c>
      <c r="G19" s="37">
        <v>63</v>
      </c>
      <c r="H19" s="37">
        <v>85.1</v>
      </c>
      <c r="I19" s="37">
        <f t="shared" si="1"/>
        <v>791.4</v>
      </c>
      <c r="J19" s="36">
        <v>1.06</v>
      </c>
      <c r="K19" s="48"/>
      <c r="L19" s="49"/>
    </row>
    <row r="20" spans="2:12">
      <c r="B20" s="37">
        <f t="shared" si="0"/>
        <v>17</v>
      </c>
      <c r="C20" s="37" t="s">
        <v>55</v>
      </c>
      <c r="D20" s="37" t="s">
        <v>57</v>
      </c>
      <c r="E20" s="37" t="s">
        <v>45</v>
      </c>
      <c r="F20" s="37">
        <v>0.36</v>
      </c>
      <c r="G20" s="37">
        <v>63</v>
      </c>
      <c r="H20" s="37">
        <v>47.1</v>
      </c>
      <c r="I20" s="37">
        <f t="shared" si="1"/>
        <v>838.5</v>
      </c>
      <c r="J20" s="36">
        <v>1.06</v>
      </c>
      <c r="K20" s="48"/>
      <c r="L20" s="49"/>
    </row>
    <row r="21" spans="2:12">
      <c r="B21" s="37">
        <f t="shared" si="0"/>
        <v>18</v>
      </c>
      <c r="C21" s="37" t="s">
        <v>55</v>
      </c>
      <c r="D21" s="37" t="s">
        <v>60</v>
      </c>
      <c r="E21" s="37" t="s">
        <v>45</v>
      </c>
      <c r="F21" s="37">
        <v>0.36</v>
      </c>
      <c r="G21" s="37">
        <v>63</v>
      </c>
      <c r="H21" s="37">
        <v>78.3</v>
      </c>
      <c r="I21" s="37">
        <f t="shared" si="1"/>
        <v>916.8</v>
      </c>
      <c r="J21" s="36">
        <v>1.06</v>
      </c>
      <c r="K21" s="48"/>
      <c r="L21" s="49"/>
    </row>
    <row r="22" spans="2:12" hidden="1">
      <c r="B22" s="37">
        <f t="shared" si="0"/>
        <v>19</v>
      </c>
      <c r="C22" s="37" t="s">
        <v>62</v>
      </c>
      <c r="D22" s="37" t="s">
        <v>63</v>
      </c>
      <c r="E22" s="37" t="s">
        <v>33</v>
      </c>
      <c r="F22" s="37">
        <v>0.36</v>
      </c>
      <c r="G22" s="37">
        <v>63</v>
      </c>
      <c r="H22" s="37">
        <v>4</v>
      </c>
      <c r="I22" s="37">
        <f t="shared" si="1"/>
        <v>920.8</v>
      </c>
      <c r="J22" s="36">
        <v>1.06</v>
      </c>
      <c r="K22" s="48"/>
      <c r="L22" s="49"/>
    </row>
    <row r="23" spans="2:12" hidden="1">
      <c r="B23" s="37">
        <f t="shared" si="0"/>
        <v>20</v>
      </c>
      <c r="C23" s="37" t="s">
        <v>62</v>
      </c>
      <c r="D23" s="37" t="s">
        <v>63</v>
      </c>
      <c r="E23" s="37"/>
      <c r="F23" s="37"/>
      <c r="G23" s="37">
        <v>63</v>
      </c>
      <c r="H23" s="37">
        <v>15.3</v>
      </c>
      <c r="I23" s="37">
        <f t="shared" si="1"/>
        <v>936.09999999999991</v>
      </c>
      <c r="J23" s="36">
        <v>1.06</v>
      </c>
      <c r="K23" s="48"/>
      <c r="L23" s="49"/>
    </row>
    <row r="24" spans="2:12" hidden="1">
      <c r="B24" s="37">
        <f t="shared" si="0"/>
        <v>21</v>
      </c>
      <c r="C24" s="37" t="s">
        <v>62</v>
      </c>
      <c r="D24" s="37" t="s">
        <v>63</v>
      </c>
      <c r="E24" s="37" t="s">
        <v>20</v>
      </c>
      <c r="F24" s="37">
        <v>0.46</v>
      </c>
      <c r="G24" s="37">
        <v>63</v>
      </c>
      <c r="H24" s="37">
        <v>33.1</v>
      </c>
      <c r="I24" s="37">
        <f t="shared" si="1"/>
        <v>969.19999999999993</v>
      </c>
      <c r="J24" s="36">
        <v>1.06</v>
      </c>
      <c r="K24" s="48"/>
      <c r="L24" s="49"/>
    </row>
    <row r="25" spans="2:12">
      <c r="B25" s="37">
        <f t="shared" si="0"/>
        <v>22</v>
      </c>
      <c r="C25" s="37" t="s">
        <v>62</v>
      </c>
      <c r="D25" s="37" t="s">
        <v>63</v>
      </c>
      <c r="E25" s="37" t="s">
        <v>45</v>
      </c>
      <c r="F25" s="37">
        <v>0.36</v>
      </c>
      <c r="G25" s="37">
        <v>63</v>
      </c>
      <c r="H25" s="37">
        <v>93.5</v>
      </c>
      <c r="I25" s="37">
        <f t="shared" si="1"/>
        <v>1062.6999999999998</v>
      </c>
      <c r="J25" s="36">
        <v>1.06</v>
      </c>
      <c r="K25" s="48"/>
      <c r="L25" s="49"/>
    </row>
    <row r="26" spans="2:12">
      <c r="B26" s="37">
        <f t="shared" si="0"/>
        <v>23</v>
      </c>
      <c r="C26" s="37" t="s">
        <v>69</v>
      </c>
      <c r="D26" s="37" t="s">
        <v>63</v>
      </c>
      <c r="E26" s="37" t="s">
        <v>45</v>
      </c>
      <c r="F26" s="37">
        <v>0.36</v>
      </c>
      <c r="G26" s="37">
        <v>63</v>
      </c>
      <c r="H26" s="37">
        <v>47.6</v>
      </c>
      <c r="I26" s="37">
        <f t="shared" si="1"/>
        <v>1110.2999999999997</v>
      </c>
      <c r="J26" s="36">
        <v>1.06</v>
      </c>
      <c r="K26" s="48"/>
      <c r="L26" s="49"/>
    </row>
    <row r="27" spans="2:12">
      <c r="B27" s="37">
        <f t="shared" si="0"/>
        <v>24</v>
      </c>
      <c r="C27" s="37" t="s">
        <v>63</v>
      </c>
      <c r="D27" s="37" t="s">
        <v>71</v>
      </c>
      <c r="E27" s="37" t="s">
        <v>45</v>
      </c>
      <c r="F27" s="37">
        <v>0.36</v>
      </c>
      <c r="G27" s="37">
        <v>63</v>
      </c>
      <c r="H27" s="37">
        <v>80.8</v>
      </c>
      <c r="I27" s="37">
        <f t="shared" si="1"/>
        <v>1191.0999999999997</v>
      </c>
      <c r="J27" s="36">
        <v>1.06</v>
      </c>
      <c r="K27" s="48"/>
      <c r="L27" s="49"/>
    </row>
    <row r="28" spans="2:12" hidden="1">
      <c r="B28" s="37">
        <f t="shared" si="0"/>
        <v>25</v>
      </c>
      <c r="C28" s="37" t="s">
        <v>73</v>
      </c>
      <c r="D28" s="37" t="s">
        <v>74</v>
      </c>
      <c r="E28" s="37"/>
      <c r="F28" s="37"/>
      <c r="G28" s="37">
        <v>63</v>
      </c>
      <c r="H28" s="37">
        <v>37.200000000000003</v>
      </c>
      <c r="I28" s="37">
        <f t="shared" si="1"/>
        <v>1228.2999999999997</v>
      </c>
      <c r="J28" s="36">
        <v>1.06</v>
      </c>
      <c r="K28" s="48"/>
      <c r="L28" s="49"/>
    </row>
    <row r="29" spans="2:12" hidden="1">
      <c r="B29" s="37">
        <f t="shared" si="0"/>
        <v>26</v>
      </c>
      <c r="C29" s="37" t="s">
        <v>73</v>
      </c>
      <c r="D29" s="37" t="s">
        <v>74</v>
      </c>
      <c r="E29" s="37" t="s">
        <v>33</v>
      </c>
      <c r="F29" s="37">
        <v>0.36</v>
      </c>
      <c r="G29" s="37">
        <v>63</v>
      </c>
      <c r="H29" s="37">
        <v>3</v>
      </c>
      <c r="I29" s="37">
        <f t="shared" si="1"/>
        <v>1231.2999999999997</v>
      </c>
      <c r="J29" s="36">
        <v>1.06</v>
      </c>
      <c r="K29" s="48"/>
      <c r="L29" s="49"/>
    </row>
    <row r="30" spans="2:12">
      <c r="B30" s="37">
        <f t="shared" si="0"/>
        <v>27</v>
      </c>
      <c r="C30" s="37" t="s">
        <v>76</v>
      </c>
      <c r="D30" s="37" t="s">
        <v>77</v>
      </c>
      <c r="E30" s="37" t="s">
        <v>45</v>
      </c>
      <c r="F30" s="37">
        <v>0.36</v>
      </c>
      <c r="G30" s="37">
        <v>63</v>
      </c>
      <c r="H30" s="37">
        <v>73.099999999999994</v>
      </c>
      <c r="I30" s="37">
        <f t="shared" si="1"/>
        <v>1304.3999999999996</v>
      </c>
      <c r="J30" s="36">
        <v>1.06</v>
      </c>
      <c r="K30" s="48"/>
      <c r="L30" s="49"/>
    </row>
    <row r="31" spans="2:12" hidden="1">
      <c r="B31" s="37">
        <f>1+B30</f>
        <v>28</v>
      </c>
      <c r="C31" s="37" t="s">
        <v>79</v>
      </c>
      <c r="D31" s="37" t="s">
        <v>80</v>
      </c>
      <c r="E31" s="37"/>
      <c r="F31" s="37"/>
      <c r="G31" s="37">
        <v>90</v>
      </c>
      <c r="H31" s="37">
        <v>77.599999999999994</v>
      </c>
      <c r="I31" s="37">
        <f t="shared" si="1"/>
        <v>1381.9999999999995</v>
      </c>
      <c r="J31" s="36">
        <v>1.0900000000000001</v>
      </c>
      <c r="K31" s="48"/>
      <c r="L31" s="49"/>
    </row>
    <row r="32" spans="2:12" hidden="1">
      <c r="B32" s="37">
        <f t="shared" ref="B32:B95" si="2">1+B31</f>
        <v>29</v>
      </c>
      <c r="C32" s="37" t="s">
        <v>82</v>
      </c>
      <c r="D32" s="37" t="s">
        <v>83</v>
      </c>
      <c r="E32" s="37"/>
      <c r="F32" s="37"/>
      <c r="G32" s="37">
        <v>90</v>
      </c>
      <c r="H32" s="37">
        <v>101.3</v>
      </c>
      <c r="I32" s="37">
        <f t="shared" si="1"/>
        <v>1483.2999999999995</v>
      </c>
      <c r="J32" s="36">
        <v>1.0900000000000001</v>
      </c>
      <c r="K32" s="48"/>
      <c r="L32" s="49"/>
    </row>
    <row r="33" spans="2:12" hidden="1">
      <c r="B33" s="37">
        <f t="shared" si="2"/>
        <v>30</v>
      </c>
      <c r="C33" s="37" t="s">
        <v>86</v>
      </c>
      <c r="D33" s="37" t="s">
        <v>38</v>
      </c>
      <c r="E33" s="37" t="s">
        <v>15</v>
      </c>
      <c r="F33" s="37">
        <v>0.41</v>
      </c>
      <c r="G33" s="37">
        <v>110</v>
      </c>
      <c r="H33" s="37">
        <v>30.2</v>
      </c>
      <c r="I33" s="37">
        <f t="shared" si="1"/>
        <v>1513.4999999999995</v>
      </c>
      <c r="J33" s="36">
        <v>1.1000000000000001</v>
      </c>
      <c r="K33" s="48"/>
      <c r="L33" s="49"/>
    </row>
    <row r="34" spans="2:12" hidden="1">
      <c r="B34" s="37">
        <f t="shared" si="2"/>
        <v>31</v>
      </c>
      <c r="C34" s="37" t="s">
        <v>88</v>
      </c>
      <c r="D34" s="37" t="s">
        <v>89</v>
      </c>
      <c r="E34" s="37"/>
      <c r="F34" s="37"/>
      <c r="G34" s="37">
        <v>110</v>
      </c>
      <c r="H34" s="37">
        <v>195.6</v>
      </c>
      <c r="I34" s="37">
        <f t="shared" si="1"/>
        <v>1709.0999999999995</v>
      </c>
      <c r="J34" s="36">
        <v>1.1000000000000001</v>
      </c>
      <c r="K34" s="48"/>
      <c r="L34" s="49"/>
    </row>
    <row r="35" spans="2:12" hidden="1">
      <c r="B35" s="37">
        <f t="shared" si="2"/>
        <v>32</v>
      </c>
      <c r="C35" s="37" t="s">
        <v>88</v>
      </c>
      <c r="D35" s="37" t="s">
        <v>89</v>
      </c>
      <c r="E35" s="37" t="s">
        <v>33</v>
      </c>
      <c r="F35" s="37">
        <v>0.41</v>
      </c>
      <c r="G35" s="37">
        <v>110</v>
      </c>
      <c r="H35" s="37">
        <v>5</v>
      </c>
      <c r="I35" s="37">
        <f t="shared" si="1"/>
        <v>1714.0999999999995</v>
      </c>
      <c r="J35" s="36">
        <v>1.1000000000000001</v>
      </c>
      <c r="K35" s="48"/>
      <c r="L35" s="49"/>
    </row>
    <row r="36" spans="2:12" hidden="1">
      <c r="B36" s="37">
        <f t="shared" si="2"/>
        <v>33</v>
      </c>
      <c r="C36" s="37" t="s">
        <v>92</v>
      </c>
      <c r="D36" s="37" t="s">
        <v>93</v>
      </c>
      <c r="E36" s="37"/>
      <c r="F36" s="37"/>
      <c r="G36" s="37">
        <v>110</v>
      </c>
      <c r="H36" s="37">
        <v>140.9</v>
      </c>
      <c r="I36" s="37">
        <f t="shared" si="1"/>
        <v>1854.9999999999995</v>
      </c>
      <c r="J36" s="36">
        <v>1.1000000000000001</v>
      </c>
      <c r="K36" s="48"/>
      <c r="L36" s="49"/>
    </row>
    <row r="37" spans="2:12" hidden="1">
      <c r="B37" s="37">
        <f t="shared" si="2"/>
        <v>34</v>
      </c>
      <c r="C37" s="37" t="s">
        <v>95</v>
      </c>
      <c r="D37" s="37" t="s">
        <v>96</v>
      </c>
      <c r="E37" s="37"/>
      <c r="F37" s="37"/>
      <c r="G37" s="37">
        <v>140</v>
      </c>
      <c r="H37" s="37">
        <v>118.6</v>
      </c>
      <c r="I37" s="37">
        <f t="shared" si="1"/>
        <v>1973.5999999999995</v>
      </c>
      <c r="J37" s="36">
        <v>1.1399999999999999</v>
      </c>
      <c r="K37" s="48"/>
      <c r="L37" s="49"/>
    </row>
    <row r="38" spans="2:12" hidden="1">
      <c r="B38" s="37">
        <f t="shared" si="2"/>
        <v>35</v>
      </c>
      <c r="C38" s="37" t="s">
        <v>98</v>
      </c>
      <c r="D38" s="37" t="s">
        <v>99</v>
      </c>
      <c r="E38" s="37"/>
      <c r="F38" s="37"/>
      <c r="G38" s="37">
        <v>140</v>
      </c>
      <c r="H38" s="37">
        <v>91.3</v>
      </c>
      <c r="I38" s="37">
        <f t="shared" si="1"/>
        <v>2064.8999999999996</v>
      </c>
      <c r="J38" s="36">
        <v>1.1399999999999999</v>
      </c>
      <c r="K38" s="48"/>
      <c r="L38" s="49"/>
    </row>
    <row r="39" spans="2:12" hidden="1">
      <c r="B39" s="37">
        <f t="shared" si="2"/>
        <v>36</v>
      </c>
      <c r="C39" s="37" t="s">
        <v>99</v>
      </c>
      <c r="D39" s="37" t="s">
        <v>92</v>
      </c>
      <c r="E39" s="37"/>
      <c r="F39" s="37"/>
      <c r="G39" s="37">
        <v>140</v>
      </c>
      <c r="H39" s="37">
        <v>110.1</v>
      </c>
      <c r="I39" s="37">
        <f t="shared" si="1"/>
        <v>2174.9999999999995</v>
      </c>
      <c r="J39" s="36">
        <v>1.1399999999999999</v>
      </c>
      <c r="K39" s="48"/>
      <c r="L39" s="49"/>
    </row>
    <row r="40" spans="2:12" hidden="1">
      <c r="B40" s="37">
        <f t="shared" si="2"/>
        <v>37</v>
      </c>
      <c r="C40" s="37" t="s">
        <v>104</v>
      </c>
      <c r="D40" s="37" t="s">
        <v>105</v>
      </c>
      <c r="E40" s="37"/>
      <c r="F40" s="37"/>
      <c r="G40" s="37">
        <v>140</v>
      </c>
      <c r="H40" s="37">
        <v>44.2</v>
      </c>
      <c r="I40" s="37">
        <f t="shared" si="1"/>
        <v>2219.1999999999994</v>
      </c>
      <c r="J40" s="36">
        <v>1.1399999999999999</v>
      </c>
      <c r="K40" s="48"/>
      <c r="L40" s="49"/>
    </row>
    <row r="41" spans="2:12" hidden="1">
      <c r="B41" s="37">
        <f t="shared" si="2"/>
        <v>38</v>
      </c>
      <c r="C41" s="37" t="s">
        <v>80</v>
      </c>
      <c r="D41" s="37" t="s">
        <v>108</v>
      </c>
      <c r="E41" s="37"/>
      <c r="F41" s="37"/>
      <c r="G41" s="37">
        <v>140</v>
      </c>
      <c r="H41" s="37">
        <v>189.7</v>
      </c>
      <c r="I41" s="37">
        <f t="shared" si="1"/>
        <v>2408.8999999999992</v>
      </c>
      <c r="J41" s="36">
        <v>1.1399999999999999</v>
      </c>
      <c r="K41" s="48"/>
      <c r="L41" s="49"/>
    </row>
    <row r="42" spans="2:12" hidden="1">
      <c r="B42" s="37">
        <f t="shared" si="2"/>
        <v>39</v>
      </c>
      <c r="C42" s="37" t="s">
        <v>111</v>
      </c>
      <c r="D42" s="37" t="s">
        <v>82</v>
      </c>
      <c r="E42" s="37"/>
      <c r="F42" s="37"/>
      <c r="G42" s="37">
        <v>140</v>
      </c>
      <c r="H42" s="37">
        <v>291.10000000000002</v>
      </c>
      <c r="I42" s="37">
        <f t="shared" si="1"/>
        <v>2699.9999999999991</v>
      </c>
      <c r="J42" s="36">
        <v>1.1399999999999999</v>
      </c>
      <c r="K42" s="48"/>
      <c r="L42" s="49"/>
    </row>
    <row r="43" spans="2:12" hidden="1">
      <c r="B43" s="37">
        <f t="shared" si="2"/>
        <v>40</v>
      </c>
      <c r="C43" s="37" t="s">
        <v>113</v>
      </c>
      <c r="D43" s="37" t="s">
        <v>114</v>
      </c>
      <c r="E43" s="37" t="s">
        <v>15</v>
      </c>
      <c r="F43" s="37">
        <v>0.44</v>
      </c>
      <c r="G43" s="37">
        <v>140</v>
      </c>
      <c r="H43" s="37">
        <v>26.2</v>
      </c>
      <c r="I43" s="37">
        <f t="shared" si="1"/>
        <v>2726.1999999999989</v>
      </c>
      <c r="J43" s="36">
        <v>1.1399999999999999</v>
      </c>
      <c r="K43" s="48"/>
      <c r="L43" s="49"/>
    </row>
    <row r="44" spans="2:12" hidden="1">
      <c r="B44" s="37">
        <f t="shared" si="2"/>
        <v>41</v>
      </c>
      <c r="C44" s="37" t="s">
        <v>114</v>
      </c>
      <c r="D44" s="37" t="s">
        <v>86</v>
      </c>
      <c r="E44" s="37" t="s">
        <v>15</v>
      </c>
      <c r="F44" s="37">
        <v>0.44</v>
      </c>
      <c r="G44" s="37">
        <v>140</v>
      </c>
      <c r="H44" s="37">
        <v>48.1</v>
      </c>
      <c r="I44" s="37">
        <f t="shared" si="1"/>
        <v>2774.2999999999988</v>
      </c>
      <c r="J44" s="36">
        <v>1.1399999999999999</v>
      </c>
      <c r="K44" s="48"/>
      <c r="L44" s="49"/>
    </row>
    <row r="45" spans="2:12" hidden="1">
      <c r="B45" s="37">
        <f t="shared" si="2"/>
        <v>42</v>
      </c>
      <c r="C45" s="37" t="s">
        <v>117</v>
      </c>
      <c r="D45" s="37" t="s">
        <v>118</v>
      </c>
      <c r="E45" s="37" t="s">
        <v>33</v>
      </c>
      <c r="F45" s="37">
        <v>0.44</v>
      </c>
      <c r="G45" s="37">
        <v>140</v>
      </c>
      <c r="H45" s="37">
        <v>206.2</v>
      </c>
      <c r="I45" s="37">
        <f t="shared" si="1"/>
        <v>2980.4999999999986</v>
      </c>
      <c r="J45" s="36">
        <v>1.1399999999999999</v>
      </c>
      <c r="K45" s="48"/>
      <c r="L45" s="49"/>
    </row>
    <row r="46" spans="2:12" hidden="1">
      <c r="B46" s="37">
        <f t="shared" si="2"/>
        <v>43</v>
      </c>
      <c r="C46" s="37" t="s">
        <v>121</v>
      </c>
      <c r="D46" s="37" t="s">
        <v>95</v>
      </c>
      <c r="E46" s="37"/>
      <c r="F46" s="37"/>
      <c r="G46" s="37">
        <v>160</v>
      </c>
      <c r="H46" s="37">
        <v>167.5</v>
      </c>
      <c r="I46" s="37">
        <f t="shared" si="1"/>
        <v>3147.9999999999986</v>
      </c>
      <c r="J46" s="36">
        <v>1.1599999999999999</v>
      </c>
      <c r="K46" s="48"/>
      <c r="L46" s="49"/>
    </row>
    <row r="47" spans="2:12" hidden="1">
      <c r="B47" s="37">
        <f t="shared" si="2"/>
        <v>44</v>
      </c>
      <c r="C47" s="37" t="s">
        <v>108</v>
      </c>
      <c r="D47" s="37" t="s">
        <v>124</v>
      </c>
      <c r="E47" s="37"/>
      <c r="F47" s="37"/>
      <c r="G47" s="37">
        <v>160</v>
      </c>
      <c r="H47" s="37">
        <v>215</v>
      </c>
      <c r="I47" s="37">
        <f t="shared" si="1"/>
        <v>3362.9999999999986</v>
      </c>
      <c r="J47" s="36">
        <v>1.1599999999999999</v>
      </c>
      <c r="K47" s="48"/>
      <c r="L47" s="49"/>
    </row>
    <row r="48" spans="2:12" hidden="1">
      <c r="B48" s="37">
        <f t="shared" si="2"/>
        <v>45</v>
      </c>
      <c r="C48" s="37" t="s">
        <v>124</v>
      </c>
      <c r="D48" s="37" t="s">
        <v>111</v>
      </c>
      <c r="E48" s="37"/>
      <c r="F48" s="37"/>
      <c r="G48" s="37">
        <v>160</v>
      </c>
      <c r="H48" s="37">
        <v>701.1</v>
      </c>
      <c r="I48" s="37">
        <f t="shared" si="1"/>
        <v>4064.0999999999985</v>
      </c>
      <c r="J48" s="36">
        <v>1.1599999999999999</v>
      </c>
      <c r="K48" s="48"/>
      <c r="L48" s="49"/>
    </row>
    <row r="49" spans="2:12" hidden="1">
      <c r="B49" s="37">
        <f t="shared" si="2"/>
        <v>46</v>
      </c>
      <c r="C49" s="37" t="s">
        <v>124</v>
      </c>
      <c r="D49" s="37" t="s">
        <v>111</v>
      </c>
      <c r="E49" s="37" t="s">
        <v>31</v>
      </c>
      <c r="F49" s="37"/>
      <c r="G49" s="37">
        <v>160</v>
      </c>
      <c r="H49" s="37">
        <v>3</v>
      </c>
      <c r="I49" s="37">
        <f t="shared" si="1"/>
        <v>4067.0999999999985</v>
      </c>
      <c r="J49" s="36">
        <v>1.1599999999999999</v>
      </c>
      <c r="K49" s="48"/>
      <c r="L49" s="49"/>
    </row>
    <row r="50" spans="2:12" hidden="1">
      <c r="B50" s="37">
        <f t="shared" si="2"/>
        <v>47</v>
      </c>
      <c r="C50" s="37" t="s">
        <v>111</v>
      </c>
      <c r="D50" s="37" t="s">
        <v>43</v>
      </c>
      <c r="E50" s="37"/>
      <c r="F50" s="37"/>
      <c r="G50" s="37">
        <v>160</v>
      </c>
      <c r="H50" s="37">
        <v>206</v>
      </c>
      <c r="I50" s="37">
        <f t="shared" si="1"/>
        <v>4273.0999999999985</v>
      </c>
      <c r="J50" s="36">
        <v>1.1599999999999999</v>
      </c>
      <c r="K50" s="48"/>
      <c r="L50" s="49"/>
    </row>
    <row r="51" spans="2:12" hidden="1">
      <c r="B51" s="37">
        <f t="shared" si="2"/>
        <v>48</v>
      </c>
      <c r="C51" s="37" t="s">
        <v>43</v>
      </c>
      <c r="D51" s="37" t="s">
        <v>76</v>
      </c>
      <c r="E51" s="37"/>
      <c r="F51" s="37"/>
      <c r="G51" s="37">
        <v>160</v>
      </c>
      <c r="H51" s="37">
        <v>90</v>
      </c>
      <c r="I51" s="37">
        <f t="shared" si="1"/>
        <v>4363.0999999999985</v>
      </c>
      <c r="J51" s="36">
        <v>1.1599999999999999</v>
      </c>
      <c r="K51" s="48"/>
      <c r="L51" s="49"/>
    </row>
    <row r="52" spans="2:12" hidden="1">
      <c r="B52" s="37">
        <f t="shared" si="2"/>
        <v>49</v>
      </c>
      <c r="C52" s="37" t="s">
        <v>76</v>
      </c>
      <c r="D52" s="37" t="s">
        <v>132</v>
      </c>
      <c r="E52" s="37"/>
      <c r="F52" s="37"/>
      <c r="G52" s="37">
        <v>160</v>
      </c>
      <c r="H52" s="37">
        <v>15</v>
      </c>
      <c r="I52" s="37">
        <f t="shared" si="1"/>
        <v>4378.0999999999985</v>
      </c>
      <c r="J52" s="36">
        <v>1.1599999999999999</v>
      </c>
      <c r="K52" s="48"/>
      <c r="L52" s="49"/>
    </row>
    <row r="53" spans="2:12" hidden="1">
      <c r="B53" s="37">
        <f t="shared" si="2"/>
        <v>50</v>
      </c>
      <c r="C53" s="37" t="s">
        <v>132</v>
      </c>
      <c r="D53" s="37" t="s">
        <v>62</v>
      </c>
      <c r="E53" s="37"/>
      <c r="F53" s="37"/>
      <c r="G53" s="37">
        <v>160</v>
      </c>
      <c r="H53" s="37">
        <v>168</v>
      </c>
      <c r="I53" s="37">
        <f t="shared" si="1"/>
        <v>4546.0999999999985</v>
      </c>
      <c r="J53" s="36">
        <v>1.1599999999999999</v>
      </c>
      <c r="K53" s="48"/>
      <c r="L53" s="49"/>
    </row>
    <row r="54" spans="2:12" hidden="1">
      <c r="B54" s="37">
        <f t="shared" si="2"/>
        <v>51</v>
      </c>
      <c r="C54" s="37" t="s">
        <v>62</v>
      </c>
      <c r="D54" s="37" t="s">
        <v>135</v>
      </c>
      <c r="E54" s="37"/>
      <c r="F54" s="37"/>
      <c r="G54" s="37">
        <v>160</v>
      </c>
      <c r="H54" s="37">
        <v>54.9</v>
      </c>
      <c r="I54" s="37">
        <f t="shared" si="1"/>
        <v>4600.9999999999982</v>
      </c>
      <c r="J54" s="36">
        <v>1.1599999999999999</v>
      </c>
      <c r="K54" s="48"/>
      <c r="L54" s="49"/>
    </row>
    <row r="55" spans="2:12" hidden="1">
      <c r="B55" s="37">
        <f t="shared" si="2"/>
        <v>52</v>
      </c>
      <c r="C55" s="37" t="s">
        <v>135</v>
      </c>
      <c r="D55" s="37" t="s">
        <v>137</v>
      </c>
      <c r="E55" s="37"/>
      <c r="F55" s="37"/>
      <c r="G55" s="37">
        <v>160</v>
      </c>
      <c r="H55" s="37">
        <v>88.8</v>
      </c>
      <c r="I55" s="37">
        <f t="shared" si="1"/>
        <v>4689.7999999999984</v>
      </c>
      <c r="J55" s="36">
        <v>1.1599999999999999</v>
      </c>
      <c r="K55" s="48"/>
      <c r="L55" s="49"/>
    </row>
    <row r="56" spans="2:12" hidden="1">
      <c r="B56" s="37">
        <f t="shared" si="2"/>
        <v>53</v>
      </c>
      <c r="C56" s="37" t="s">
        <v>135</v>
      </c>
      <c r="D56" s="37" t="s">
        <v>137</v>
      </c>
      <c r="E56" s="37" t="s">
        <v>33</v>
      </c>
      <c r="F56" s="37">
        <v>0.46</v>
      </c>
      <c r="G56" s="37">
        <v>160</v>
      </c>
      <c r="H56" s="37">
        <v>7.2</v>
      </c>
      <c r="I56" s="37">
        <f t="shared" si="1"/>
        <v>4696.9999999999982</v>
      </c>
      <c r="J56" s="36">
        <v>1.1599999999999999</v>
      </c>
      <c r="K56" s="48"/>
      <c r="L56" s="49"/>
    </row>
    <row r="57" spans="2:12" hidden="1">
      <c r="B57" s="37">
        <f t="shared" si="2"/>
        <v>54</v>
      </c>
      <c r="C57" s="37" t="s">
        <v>140</v>
      </c>
      <c r="D57" s="37" t="s">
        <v>141</v>
      </c>
      <c r="E57" s="37"/>
      <c r="F57" s="37"/>
      <c r="G57" s="37">
        <v>160</v>
      </c>
      <c r="H57" s="37">
        <v>127.2</v>
      </c>
      <c r="I57" s="37">
        <f t="shared" si="1"/>
        <v>4824.199999999998</v>
      </c>
      <c r="J57" s="36">
        <v>1.1599999999999999</v>
      </c>
      <c r="K57" s="48"/>
      <c r="L57" s="49"/>
    </row>
    <row r="58" spans="2:12" hidden="1">
      <c r="B58" s="37">
        <f t="shared" si="2"/>
        <v>55</v>
      </c>
      <c r="C58" s="37" t="s">
        <v>141</v>
      </c>
      <c r="D58" s="37" t="s">
        <v>143</v>
      </c>
      <c r="E58" s="37"/>
      <c r="F58" s="37"/>
      <c r="G58" s="37">
        <v>160</v>
      </c>
      <c r="H58" s="37">
        <v>7.7</v>
      </c>
      <c r="I58" s="37">
        <f t="shared" si="1"/>
        <v>4831.8999999999978</v>
      </c>
      <c r="J58" s="36">
        <v>1.1599999999999999</v>
      </c>
      <c r="K58" s="48"/>
      <c r="L58" s="49"/>
    </row>
    <row r="59" spans="2:12" hidden="1">
      <c r="B59" s="37">
        <f t="shared" si="2"/>
        <v>56</v>
      </c>
      <c r="C59" s="37" t="s">
        <v>143</v>
      </c>
      <c r="D59" s="37" t="s">
        <v>144</v>
      </c>
      <c r="E59" s="37"/>
      <c r="F59" s="37"/>
      <c r="G59" s="37">
        <v>160</v>
      </c>
      <c r="H59" s="37">
        <v>195.7</v>
      </c>
      <c r="I59" s="37">
        <f t="shared" si="1"/>
        <v>5027.5999999999976</v>
      </c>
      <c r="J59" s="36">
        <v>1.1599999999999999</v>
      </c>
      <c r="K59" s="48"/>
      <c r="L59" s="49"/>
    </row>
    <row r="60" spans="2:12" hidden="1">
      <c r="B60" s="37">
        <f t="shared" si="2"/>
        <v>57</v>
      </c>
      <c r="C60" s="37" t="s">
        <v>144</v>
      </c>
      <c r="D60" s="37" t="s">
        <v>118</v>
      </c>
      <c r="E60" s="37"/>
      <c r="F60" s="37"/>
      <c r="G60" s="37">
        <v>160</v>
      </c>
      <c r="H60" s="37">
        <v>234.1</v>
      </c>
      <c r="I60" s="37">
        <f t="shared" si="1"/>
        <v>5261.699999999998</v>
      </c>
      <c r="J60" s="36">
        <v>1.1599999999999999</v>
      </c>
      <c r="K60" s="48"/>
      <c r="L60" s="49"/>
    </row>
    <row r="61" spans="2:12" hidden="1">
      <c r="B61" s="37">
        <f t="shared" si="2"/>
        <v>58</v>
      </c>
      <c r="C61" s="37" t="s">
        <v>118</v>
      </c>
      <c r="D61" s="37" t="s">
        <v>147</v>
      </c>
      <c r="E61" s="37"/>
      <c r="F61" s="37"/>
      <c r="G61" s="37">
        <v>160</v>
      </c>
      <c r="H61" s="37">
        <v>165.3</v>
      </c>
      <c r="I61" s="37">
        <f t="shared" si="1"/>
        <v>5426.9999999999982</v>
      </c>
      <c r="J61" s="36">
        <v>1.1599999999999999</v>
      </c>
      <c r="K61" s="48"/>
      <c r="L61" s="49"/>
    </row>
    <row r="62" spans="2:12" hidden="1">
      <c r="B62" s="37">
        <f t="shared" si="2"/>
        <v>59</v>
      </c>
      <c r="C62" s="37" t="s">
        <v>118</v>
      </c>
      <c r="D62" s="37" t="s">
        <v>147</v>
      </c>
      <c r="E62" s="37" t="s">
        <v>33</v>
      </c>
      <c r="F62" s="37">
        <v>0.46</v>
      </c>
      <c r="G62" s="37">
        <v>160</v>
      </c>
      <c r="H62" s="37">
        <v>4.5999999999999996</v>
      </c>
      <c r="I62" s="37">
        <f t="shared" si="1"/>
        <v>5431.5999999999985</v>
      </c>
      <c r="J62" s="36">
        <v>1.1599999999999999</v>
      </c>
      <c r="K62" s="48"/>
      <c r="L62" s="49"/>
    </row>
    <row r="63" spans="2:12" hidden="1">
      <c r="B63" s="37">
        <f t="shared" si="2"/>
        <v>60</v>
      </c>
      <c r="C63" s="37" t="s">
        <v>151</v>
      </c>
      <c r="D63" s="37" t="s">
        <v>152</v>
      </c>
      <c r="E63" s="37"/>
      <c r="F63" s="37"/>
      <c r="G63" s="37">
        <v>160</v>
      </c>
      <c r="H63" s="37">
        <v>60</v>
      </c>
      <c r="I63" s="37">
        <f t="shared" si="1"/>
        <v>5491.5999999999985</v>
      </c>
      <c r="J63" s="36">
        <v>1.1599999999999999</v>
      </c>
      <c r="K63" s="48"/>
      <c r="L63" s="49"/>
    </row>
    <row r="64" spans="2:12" hidden="1">
      <c r="B64" s="37">
        <f t="shared" si="2"/>
        <v>61</v>
      </c>
      <c r="C64" s="37" t="s">
        <v>152</v>
      </c>
      <c r="D64" s="37" t="s">
        <v>113</v>
      </c>
      <c r="E64" s="37" t="s">
        <v>15</v>
      </c>
      <c r="F64" s="37">
        <v>0.46</v>
      </c>
      <c r="G64" s="37">
        <v>160</v>
      </c>
      <c r="H64" s="37">
        <v>338.3</v>
      </c>
      <c r="I64" s="37">
        <f t="shared" si="1"/>
        <v>5829.8999999999987</v>
      </c>
      <c r="J64" s="36">
        <v>1.1599999999999999</v>
      </c>
      <c r="K64" s="48"/>
      <c r="L64" s="49"/>
    </row>
    <row r="65" spans="2:16" hidden="1">
      <c r="B65" s="37">
        <f t="shared" si="2"/>
        <v>62</v>
      </c>
      <c r="C65" s="37" t="s">
        <v>156</v>
      </c>
      <c r="D65" s="37" t="s">
        <v>157</v>
      </c>
      <c r="E65" s="37"/>
      <c r="F65" s="37"/>
      <c r="G65" s="37">
        <v>160</v>
      </c>
      <c r="H65" s="37">
        <v>263.10000000000002</v>
      </c>
      <c r="I65" s="37">
        <f t="shared" si="1"/>
        <v>6092.9999999999991</v>
      </c>
      <c r="J65" s="36">
        <v>1.1599999999999999</v>
      </c>
      <c r="K65" s="48"/>
      <c r="L65" s="49"/>
    </row>
    <row r="66" spans="2:16" hidden="1">
      <c r="B66" s="37">
        <f t="shared" si="2"/>
        <v>63</v>
      </c>
      <c r="C66" s="50" t="s">
        <v>159</v>
      </c>
      <c r="D66" s="50" t="s">
        <v>160</v>
      </c>
      <c r="E66" s="36"/>
      <c r="F66" s="36"/>
      <c r="G66" s="37">
        <v>160</v>
      </c>
      <c r="H66" s="50">
        <v>152.1</v>
      </c>
      <c r="I66" s="37">
        <f t="shared" si="1"/>
        <v>6245.0999999999995</v>
      </c>
      <c r="J66" s="36">
        <v>1.1599999999999999</v>
      </c>
      <c r="K66" s="48"/>
      <c r="L66" s="49"/>
    </row>
    <row r="67" spans="2:16" hidden="1">
      <c r="B67" s="37">
        <f t="shared" si="2"/>
        <v>64</v>
      </c>
      <c r="C67" s="37" t="s">
        <v>162</v>
      </c>
      <c r="D67" s="37" t="s">
        <v>163</v>
      </c>
      <c r="E67" s="37" t="s">
        <v>33</v>
      </c>
      <c r="F67" s="37">
        <v>0.5</v>
      </c>
      <c r="G67" s="37">
        <v>200</v>
      </c>
      <c r="H67" s="37">
        <v>270.7</v>
      </c>
      <c r="I67" s="37">
        <f t="shared" si="1"/>
        <v>6515.7999999999993</v>
      </c>
      <c r="J67" s="36">
        <v>1.2</v>
      </c>
      <c r="K67" s="48"/>
      <c r="L67" s="49"/>
    </row>
    <row r="68" spans="2:16" hidden="1">
      <c r="B68" s="37">
        <f t="shared" si="2"/>
        <v>65</v>
      </c>
      <c r="C68" s="37" t="s">
        <v>162</v>
      </c>
      <c r="D68" s="37" t="s">
        <v>165</v>
      </c>
      <c r="E68" s="37" t="s">
        <v>33</v>
      </c>
      <c r="F68" s="37">
        <v>0.5</v>
      </c>
      <c r="G68" s="37">
        <v>200</v>
      </c>
      <c r="H68" s="37">
        <v>119.7</v>
      </c>
      <c r="I68" s="37">
        <f t="shared" si="1"/>
        <v>6635.4999999999991</v>
      </c>
      <c r="J68" s="36">
        <v>1.2</v>
      </c>
      <c r="K68" s="48"/>
      <c r="L68" s="49"/>
    </row>
    <row r="69" spans="2:16" hidden="1">
      <c r="B69" s="37">
        <f t="shared" si="2"/>
        <v>66</v>
      </c>
      <c r="C69" s="37" t="s">
        <v>165</v>
      </c>
      <c r="D69" s="37" t="s">
        <v>166</v>
      </c>
      <c r="E69" s="37" t="s">
        <v>33</v>
      </c>
      <c r="F69" s="37">
        <v>0.5</v>
      </c>
      <c r="G69" s="37">
        <v>200</v>
      </c>
      <c r="H69" s="37">
        <v>223.2</v>
      </c>
      <c r="I69" s="37">
        <f t="shared" ref="I69:I130" si="3">+I68+H69</f>
        <v>6858.6999999999989</v>
      </c>
      <c r="J69" s="36">
        <v>1.2</v>
      </c>
      <c r="K69" s="48"/>
      <c r="L69" s="49"/>
    </row>
    <row r="70" spans="2:16" hidden="1">
      <c r="B70" s="37">
        <f t="shared" si="2"/>
        <v>67</v>
      </c>
      <c r="C70" s="37" t="s">
        <v>166</v>
      </c>
      <c r="D70" s="37" t="s">
        <v>156</v>
      </c>
      <c r="E70" s="37" t="s">
        <v>33</v>
      </c>
      <c r="F70" s="37">
        <v>0.5</v>
      </c>
      <c r="G70" s="37">
        <v>200</v>
      </c>
      <c r="H70" s="37">
        <v>248.5</v>
      </c>
      <c r="I70" s="37">
        <f t="shared" si="3"/>
        <v>7107.1999999999989</v>
      </c>
      <c r="J70" s="36">
        <v>1.2</v>
      </c>
      <c r="K70" s="48"/>
      <c r="L70" s="49"/>
    </row>
    <row r="71" spans="2:16" hidden="1">
      <c r="B71" s="37">
        <f t="shared" si="2"/>
        <v>68</v>
      </c>
      <c r="C71" s="37" t="s">
        <v>156</v>
      </c>
      <c r="D71" s="37" t="s">
        <v>169</v>
      </c>
      <c r="E71" s="37" t="s">
        <v>33</v>
      </c>
      <c r="F71" s="37">
        <v>0.5</v>
      </c>
      <c r="G71" s="37">
        <v>200</v>
      </c>
      <c r="H71" s="37">
        <v>357.2</v>
      </c>
      <c r="I71" s="37">
        <f t="shared" si="3"/>
        <v>7464.3999999999987</v>
      </c>
      <c r="J71" s="36">
        <v>1.2</v>
      </c>
      <c r="K71" s="48"/>
      <c r="L71" s="49"/>
    </row>
    <row r="72" spans="2:16" hidden="1">
      <c r="B72" s="37">
        <f t="shared" si="2"/>
        <v>69</v>
      </c>
      <c r="C72" s="37" t="s">
        <v>156</v>
      </c>
      <c r="D72" s="37" t="s">
        <v>169</v>
      </c>
      <c r="E72" s="37" t="s">
        <v>33</v>
      </c>
      <c r="F72" s="37">
        <v>0.5</v>
      </c>
      <c r="G72" s="37">
        <v>200</v>
      </c>
      <c r="H72" s="37">
        <v>76.8</v>
      </c>
      <c r="I72" s="37">
        <f t="shared" si="3"/>
        <v>7541.1999999999989</v>
      </c>
      <c r="J72" s="36">
        <v>1.2</v>
      </c>
      <c r="K72" s="48"/>
      <c r="L72" s="49"/>
    </row>
    <row r="73" spans="2:16" hidden="1">
      <c r="B73" s="37">
        <f t="shared" si="2"/>
        <v>70</v>
      </c>
      <c r="C73" s="37" t="s">
        <v>169</v>
      </c>
      <c r="D73" s="37" t="s">
        <v>172</v>
      </c>
      <c r="E73" s="37" t="s">
        <v>33</v>
      </c>
      <c r="F73" s="37">
        <v>0.5</v>
      </c>
      <c r="G73" s="37">
        <v>200</v>
      </c>
      <c r="H73" s="37">
        <v>68.5</v>
      </c>
      <c r="I73" s="37">
        <f t="shared" si="3"/>
        <v>7609.6999999999989</v>
      </c>
      <c r="J73" s="36">
        <v>1.2</v>
      </c>
      <c r="K73" s="48"/>
      <c r="L73" s="49"/>
    </row>
    <row r="74" spans="2:16" hidden="1">
      <c r="B74" s="37">
        <f t="shared" si="2"/>
        <v>71</v>
      </c>
      <c r="C74" s="37" t="s">
        <v>172</v>
      </c>
      <c r="D74" s="37" t="s">
        <v>159</v>
      </c>
      <c r="E74" s="37" t="s">
        <v>33</v>
      </c>
      <c r="F74" s="37">
        <v>0.5</v>
      </c>
      <c r="G74" s="37">
        <v>200</v>
      </c>
      <c r="H74" s="37">
        <v>191.2</v>
      </c>
      <c r="I74" s="37">
        <f t="shared" si="3"/>
        <v>7800.8999999999987</v>
      </c>
      <c r="J74" s="36">
        <v>1.2</v>
      </c>
      <c r="K74" s="48"/>
      <c r="L74" s="49"/>
    </row>
    <row r="75" spans="2:16" hidden="1">
      <c r="B75" s="37">
        <f t="shared" si="2"/>
        <v>72</v>
      </c>
      <c r="C75" s="37" t="s">
        <v>172</v>
      </c>
      <c r="D75" s="37" t="s">
        <v>159</v>
      </c>
      <c r="E75" s="37" t="s">
        <v>33</v>
      </c>
      <c r="F75" s="37">
        <v>0.5</v>
      </c>
      <c r="G75" s="37">
        <v>200</v>
      </c>
      <c r="H75" s="37">
        <v>5</v>
      </c>
      <c r="I75" s="37">
        <f t="shared" si="3"/>
        <v>7805.8999999999987</v>
      </c>
      <c r="J75" s="36">
        <v>1.2</v>
      </c>
      <c r="K75" s="48"/>
      <c r="L75" s="49"/>
    </row>
    <row r="76" spans="2:16" hidden="1">
      <c r="B76" s="37">
        <f t="shared" si="2"/>
        <v>73</v>
      </c>
      <c r="C76" s="37" t="s">
        <v>159</v>
      </c>
      <c r="D76" s="37" t="s">
        <v>175</v>
      </c>
      <c r="E76" s="37" t="s">
        <v>33</v>
      </c>
      <c r="F76" s="37">
        <v>0.5</v>
      </c>
      <c r="G76" s="37">
        <v>200</v>
      </c>
      <c r="H76" s="37">
        <v>25.1</v>
      </c>
      <c r="I76" s="37">
        <f t="shared" si="3"/>
        <v>7830.9999999999991</v>
      </c>
      <c r="J76" s="36">
        <v>1.2</v>
      </c>
      <c r="K76" s="48"/>
      <c r="L76" s="49"/>
    </row>
    <row r="77" spans="2:16" hidden="1">
      <c r="B77" s="37">
        <f t="shared" si="2"/>
        <v>74</v>
      </c>
      <c r="C77" s="37" t="s">
        <v>175</v>
      </c>
      <c r="D77" s="37" t="s">
        <v>177</v>
      </c>
      <c r="E77" s="37" t="s">
        <v>33</v>
      </c>
      <c r="F77" s="37">
        <v>0.5</v>
      </c>
      <c r="G77" s="37">
        <v>200</v>
      </c>
      <c r="H77" s="37">
        <v>92.7</v>
      </c>
      <c r="I77" s="37">
        <f t="shared" si="3"/>
        <v>7923.6999999999989</v>
      </c>
      <c r="J77" s="36">
        <v>1.2</v>
      </c>
      <c r="K77" s="48"/>
      <c r="L77" s="49"/>
    </row>
    <row r="78" spans="2:16" hidden="1">
      <c r="B78" s="37">
        <f t="shared" si="2"/>
        <v>75</v>
      </c>
      <c r="C78" s="37" t="s">
        <v>177</v>
      </c>
      <c r="D78" s="37" t="s">
        <v>179</v>
      </c>
      <c r="E78" s="37" t="s">
        <v>33</v>
      </c>
      <c r="F78" s="37">
        <v>0.5</v>
      </c>
      <c r="G78" s="37">
        <v>200</v>
      </c>
      <c r="H78" s="37">
        <v>119.5</v>
      </c>
      <c r="I78" s="37">
        <f t="shared" si="3"/>
        <v>8043.1999999999989</v>
      </c>
      <c r="J78" s="36">
        <v>1.2</v>
      </c>
      <c r="K78" s="48"/>
      <c r="L78" s="49"/>
    </row>
    <row r="79" spans="2:16" hidden="1">
      <c r="B79" s="37">
        <f t="shared" si="2"/>
        <v>76</v>
      </c>
      <c r="C79" s="37" t="s">
        <v>177</v>
      </c>
      <c r="D79" s="37" t="s">
        <v>181</v>
      </c>
      <c r="E79" s="37" t="s">
        <v>33</v>
      </c>
      <c r="F79" s="37">
        <v>0.5</v>
      </c>
      <c r="G79" s="37">
        <v>200</v>
      </c>
      <c r="H79" s="37">
        <v>85.1</v>
      </c>
      <c r="I79" s="37">
        <f t="shared" si="3"/>
        <v>8128.2999999999993</v>
      </c>
      <c r="J79" s="36">
        <v>1.2</v>
      </c>
      <c r="K79" s="48"/>
      <c r="L79" s="49"/>
    </row>
    <row r="80" spans="2:16" hidden="1">
      <c r="B80" s="37">
        <f t="shared" si="2"/>
        <v>77</v>
      </c>
      <c r="C80" s="37" t="s">
        <v>181</v>
      </c>
      <c r="D80" s="37" t="s">
        <v>151</v>
      </c>
      <c r="E80" s="37" t="s">
        <v>33</v>
      </c>
      <c r="F80" s="37">
        <v>0.5</v>
      </c>
      <c r="G80" s="37">
        <v>200</v>
      </c>
      <c r="H80" s="37">
        <v>133.5</v>
      </c>
      <c r="I80" s="37">
        <f t="shared" si="3"/>
        <v>8261.7999999999993</v>
      </c>
      <c r="J80" s="36">
        <v>1.2</v>
      </c>
      <c r="K80" s="48"/>
      <c r="L80" s="49"/>
      <c r="P80" s="29">
        <f>2507.9*0.5</f>
        <v>1253.95</v>
      </c>
    </row>
    <row r="81" spans="2:16" hidden="1">
      <c r="B81" s="37">
        <f t="shared" si="2"/>
        <v>78</v>
      </c>
      <c r="C81" s="37" t="s">
        <v>151</v>
      </c>
      <c r="D81" s="37" t="s">
        <v>73</v>
      </c>
      <c r="E81" s="37" t="s">
        <v>33</v>
      </c>
      <c r="F81" s="37">
        <v>0.5</v>
      </c>
      <c r="G81" s="37">
        <v>200</v>
      </c>
      <c r="H81" s="37">
        <v>212.3</v>
      </c>
      <c r="I81" s="37">
        <f t="shared" si="3"/>
        <v>8474.0999999999985</v>
      </c>
      <c r="J81" s="36">
        <v>1.2</v>
      </c>
      <c r="K81" s="48"/>
      <c r="L81" s="49"/>
      <c r="P81" s="29">
        <f>359*0.39</f>
        <v>140.01</v>
      </c>
    </row>
    <row r="82" spans="2:16" hidden="1">
      <c r="B82" s="37">
        <f t="shared" si="2"/>
        <v>79</v>
      </c>
      <c r="C82" s="37" t="s">
        <v>73</v>
      </c>
      <c r="D82" s="37" t="s">
        <v>137</v>
      </c>
      <c r="E82" s="37" t="s">
        <v>33</v>
      </c>
      <c r="F82" s="37">
        <v>0.5</v>
      </c>
      <c r="G82" s="37">
        <v>200</v>
      </c>
      <c r="H82" s="37">
        <v>61</v>
      </c>
      <c r="I82" s="37">
        <f t="shared" si="3"/>
        <v>8535.0999999999985</v>
      </c>
      <c r="J82" s="36">
        <v>1.2</v>
      </c>
      <c r="K82" s="48"/>
      <c r="L82" s="49"/>
    </row>
    <row r="83" spans="2:16" hidden="1">
      <c r="B83" s="37">
        <f t="shared" si="2"/>
        <v>80</v>
      </c>
      <c r="C83" s="37" t="s">
        <v>73</v>
      </c>
      <c r="D83" s="37" t="s">
        <v>137</v>
      </c>
      <c r="E83" s="37" t="s">
        <v>31</v>
      </c>
      <c r="F83" s="37"/>
      <c r="G83" s="37">
        <v>200</v>
      </c>
      <c r="H83" s="37">
        <v>4.7</v>
      </c>
      <c r="I83" s="37">
        <f t="shared" si="3"/>
        <v>8539.7999999999993</v>
      </c>
      <c r="J83" s="36">
        <v>1.2</v>
      </c>
      <c r="K83" s="48"/>
      <c r="L83" s="49"/>
    </row>
    <row r="84" spans="2:16" hidden="1">
      <c r="B84" s="37">
        <f t="shared" si="2"/>
        <v>81</v>
      </c>
      <c r="C84" s="37" t="s">
        <v>73</v>
      </c>
      <c r="D84" s="37" t="s">
        <v>137</v>
      </c>
      <c r="E84" s="37" t="s">
        <v>33</v>
      </c>
      <c r="F84" s="37">
        <v>0.5</v>
      </c>
      <c r="G84" s="37">
        <v>200</v>
      </c>
      <c r="H84" s="37">
        <v>12.3</v>
      </c>
      <c r="I84" s="37">
        <f t="shared" si="3"/>
        <v>8552.0999999999985</v>
      </c>
      <c r="J84" s="36">
        <v>1.2</v>
      </c>
      <c r="K84" s="48"/>
      <c r="L84" s="49"/>
    </row>
    <row r="85" spans="2:16" hidden="1">
      <c r="B85" s="37">
        <f t="shared" si="2"/>
        <v>82</v>
      </c>
      <c r="C85" s="37" t="s">
        <v>188</v>
      </c>
      <c r="D85" s="37" t="s">
        <v>189</v>
      </c>
      <c r="E85" s="37" t="s">
        <v>15</v>
      </c>
      <c r="F85" s="37">
        <v>0.5</v>
      </c>
      <c r="G85" s="37">
        <v>200</v>
      </c>
      <c r="H85" s="37">
        <v>19.2</v>
      </c>
      <c r="I85" s="37">
        <f t="shared" si="3"/>
        <v>8571.2999999999993</v>
      </c>
      <c r="J85" s="36">
        <v>1.2</v>
      </c>
      <c r="K85" s="48"/>
      <c r="L85" s="49"/>
    </row>
    <row r="86" spans="2:16" hidden="1">
      <c r="B86" s="37">
        <f t="shared" si="2"/>
        <v>83</v>
      </c>
      <c r="C86" s="37" t="s">
        <v>189</v>
      </c>
      <c r="D86" s="37" t="s">
        <v>14</v>
      </c>
      <c r="E86" s="37" t="s">
        <v>15</v>
      </c>
      <c r="F86" s="37">
        <v>0.5</v>
      </c>
      <c r="G86" s="37">
        <v>200</v>
      </c>
      <c r="H86" s="37">
        <v>101</v>
      </c>
      <c r="I86" s="37">
        <f t="shared" si="3"/>
        <v>8672.2999999999993</v>
      </c>
      <c r="J86" s="36">
        <v>1.2</v>
      </c>
      <c r="K86" s="48"/>
      <c r="L86" s="49"/>
    </row>
    <row r="87" spans="2:16" hidden="1">
      <c r="B87" s="37">
        <f t="shared" si="2"/>
        <v>84</v>
      </c>
      <c r="C87" s="37" t="s">
        <v>14</v>
      </c>
      <c r="D87" s="37" t="s">
        <v>191</v>
      </c>
      <c r="E87" s="37" t="s">
        <v>15</v>
      </c>
      <c r="F87" s="37">
        <v>0.5</v>
      </c>
      <c r="G87" s="37">
        <v>200</v>
      </c>
      <c r="H87" s="37">
        <v>29.3</v>
      </c>
      <c r="I87" s="37">
        <f t="shared" si="3"/>
        <v>8701.5999999999985</v>
      </c>
      <c r="J87" s="36">
        <v>1.2</v>
      </c>
      <c r="K87" s="48"/>
      <c r="L87" s="49"/>
    </row>
    <row r="88" spans="2:16" hidden="1">
      <c r="B88" s="37">
        <f t="shared" si="2"/>
        <v>85</v>
      </c>
      <c r="C88" s="37" t="s">
        <v>191</v>
      </c>
      <c r="D88" s="37" t="s">
        <v>192</v>
      </c>
      <c r="E88" s="39"/>
      <c r="F88" s="37"/>
      <c r="G88" s="37">
        <v>200</v>
      </c>
      <c r="H88" s="37">
        <v>45</v>
      </c>
      <c r="I88" s="37">
        <f t="shared" si="3"/>
        <v>8746.5999999999985</v>
      </c>
      <c r="J88" s="36">
        <v>1.2</v>
      </c>
      <c r="K88" s="48"/>
      <c r="L88" s="49"/>
    </row>
    <row r="89" spans="2:16" hidden="1">
      <c r="B89" s="37">
        <f t="shared" si="2"/>
        <v>86</v>
      </c>
      <c r="C89" s="37" t="s">
        <v>192</v>
      </c>
      <c r="D89" s="37" t="s">
        <v>194</v>
      </c>
      <c r="E89" s="37" t="s">
        <v>15</v>
      </c>
      <c r="F89" s="37">
        <v>0.5</v>
      </c>
      <c r="G89" s="37">
        <v>200</v>
      </c>
      <c r="H89" s="37">
        <v>46.4</v>
      </c>
      <c r="I89" s="37">
        <f t="shared" si="3"/>
        <v>8792.9999999999982</v>
      </c>
      <c r="J89" s="36">
        <v>1.2</v>
      </c>
      <c r="K89" s="48"/>
      <c r="L89" s="49"/>
    </row>
    <row r="90" spans="2:16" hidden="1">
      <c r="B90" s="37">
        <f t="shared" si="2"/>
        <v>87</v>
      </c>
      <c r="C90" s="37" t="s">
        <v>196</v>
      </c>
      <c r="D90" s="37" t="s">
        <v>197</v>
      </c>
      <c r="E90" s="37" t="s">
        <v>33</v>
      </c>
      <c r="F90" s="37">
        <v>0.5</v>
      </c>
      <c r="G90" s="37">
        <v>200</v>
      </c>
      <c r="H90" s="37">
        <v>65.8</v>
      </c>
      <c r="I90" s="37">
        <f t="shared" si="3"/>
        <v>8858.7999999999975</v>
      </c>
      <c r="J90" s="36">
        <v>1.2</v>
      </c>
      <c r="K90" s="48"/>
      <c r="L90" s="49"/>
    </row>
    <row r="91" spans="2:16" hidden="1">
      <c r="B91" s="37">
        <f t="shared" si="2"/>
        <v>88</v>
      </c>
      <c r="C91" s="37" t="s">
        <v>197</v>
      </c>
      <c r="D91" s="37" t="s">
        <v>199</v>
      </c>
      <c r="E91" s="37" t="s">
        <v>33</v>
      </c>
      <c r="F91" s="37">
        <v>0.5</v>
      </c>
      <c r="G91" s="37">
        <v>200</v>
      </c>
      <c r="H91" s="37">
        <v>75.599999999999994</v>
      </c>
      <c r="I91" s="37">
        <f t="shared" si="3"/>
        <v>8934.3999999999978</v>
      </c>
      <c r="J91" s="36">
        <v>1.2</v>
      </c>
      <c r="K91" s="48"/>
      <c r="L91" s="49"/>
      <c r="O91" s="29">
        <f>2867.5*0.458</f>
        <v>1313.3150000000001</v>
      </c>
    </row>
    <row r="92" spans="2:16" hidden="1">
      <c r="B92" s="37">
        <f t="shared" si="2"/>
        <v>89</v>
      </c>
      <c r="C92" s="37" t="s">
        <v>194</v>
      </c>
      <c r="D92" s="37" t="s">
        <v>201</v>
      </c>
      <c r="E92" s="37" t="s">
        <v>33</v>
      </c>
      <c r="F92" s="37">
        <v>0.5</v>
      </c>
      <c r="G92" s="37">
        <v>200</v>
      </c>
      <c r="H92" s="37">
        <v>57.3</v>
      </c>
      <c r="I92" s="37">
        <f t="shared" si="3"/>
        <v>8991.6999999999971</v>
      </c>
      <c r="J92" s="36">
        <v>1.2</v>
      </c>
      <c r="K92" s="48"/>
      <c r="L92" s="49"/>
    </row>
    <row r="93" spans="2:16" hidden="1">
      <c r="B93" s="37">
        <f t="shared" si="2"/>
        <v>90</v>
      </c>
      <c r="C93" s="37" t="s">
        <v>202</v>
      </c>
      <c r="D93" s="37" t="s">
        <v>203</v>
      </c>
      <c r="E93" s="39"/>
      <c r="F93" s="37">
        <v>0.5</v>
      </c>
      <c r="G93" s="37">
        <v>200</v>
      </c>
      <c r="H93" s="37">
        <v>70.599999999999994</v>
      </c>
      <c r="I93" s="37">
        <f t="shared" si="3"/>
        <v>9062.2999999999975</v>
      </c>
      <c r="J93" s="36">
        <v>1.2</v>
      </c>
      <c r="K93" s="48"/>
      <c r="L93" s="49"/>
    </row>
    <row r="94" spans="2:16" hidden="1">
      <c r="B94" s="37">
        <f t="shared" si="2"/>
        <v>91</v>
      </c>
      <c r="C94" s="37" t="s">
        <v>203</v>
      </c>
      <c r="D94" s="37" t="s">
        <v>204</v>
      </c>
      <c r="E94" s="39"/>
      <c r="F94" s="37">
        <v>0.5</v>
      </c>
      <c r="G94" s="37">
        <v>200</v>
      </c>
      <c r="H94" s="37">
        <v>98.8</v>
      </c>
      <c r="I94" s="37">
        <f t="shared" si="3"/>
        <v>9161.0999999999967</v>
      </c>
      <c r="J94" s="36">
        <v>1.2</v>
      </c>
      <c r="K94" s="48"/>
      <c r="L94" s="49"/>
    </row>
    <row r="95" spans="2:16" hidden="1">
      <c r="B95" s="37">
        <f t="shared" si="2"/>
        <v>92</v>
      </c>
      <c r="C95" s="37" t="s">
        <v>204</v>
      </c>
      <c r="D95" s="37" t="s">
        <v>207</v>
      </c>
      <c r="E95" s="39"/>
      <c r="F95" s="37">
        <v>0.5</v>
      </c>
      <c r="G95" s="37">
        <v>200</v>
      </c>
      <c r="H95" s="37">
        <v>45.6</v>
      </c>
      <c r="I95" s="37">
        <f t="shared" si="3"/>
        <v>9206.6999999999971</v>
      </c>
      <c r="J95" s="36">
        <v>1.2</v>
      </c>
      <c r="K95" s="48"/>
      <c r="L95" s="49"/>
    </row>
    <row r="96" spans="2:16" hidden="1">
      <c r="B96" s="37">
        <f t="shared" ref="B96:B130" si="4">1+B95</f>
        <v>93</v>
      </c>
      <c r="C96" s="37" t="s">
        <v>210</v>
      </c>
      <c r="D96" s="37" t="s">
        <v>196</v>
      </c>
      <c r="E96" s="36" t="s">
        <v>33</v>
      </c>
      <c r="F96" s="37">
        <v>0.46</v>
      </c>
      <c r="G96" s="37">
        <v>160</v>
      </c>
      <c r="H96" s="37">
        <v>87.8</v>
      </c>
      <c r="I96" s="37">
        <f t="shared" si="3"/>
        <v>9294.4999999999964</v>
      </c>
      <c r="J96" s="51">
        <v>1.1599999999999999</v>
      </c>
      <c r="K96" s="48"/>
      <c r="L96" s="49"/>
    </row>
    <row r="97" spans="2:12" hidden="1">
      <c r="B97" s="37">
        <f t="shared" si="4"/>
        <v>94</v>
      </c>
      <c r="C97" s="37" t="s">
        <v>211</v>
      </c>
      <c r="D97" s="37" t="s">
        <v>212</v>
      </c>
      <c r="E97" s="39"/>
      <c r="F97" s="37"/>
      <c r="G97" s="37">
        <v>160</v>
      </c>
      <c r="H97" s="37">
        <v>167.8</v>
      </c>
      <c r="I97" s="37">
        <f t="shared" si="3"/>
        <v>9462.2999999999956</v>
      </c>
      <c r="J97" s="51">
        <v>1.1599999999999999</v>
      </c>
      <c r="K97" s="48"/>
      <c r="L97" s="49"/>
    </row>
    <row r="98" spans="2:12" hidden="1">
      <c r="B98" s="37">
        <f t="shared" si="4"/>
        <v>95</v>
      </c>
      <c r="C98" s="37" t="s">
        <v>211</v>
      </c>
      <c r="D98" s="37" t="s">
        <v>121</v>
      </c>
      <c r="E98" s="36" t="s">
        <v>15</v>
      </c>
      <c r="F98" s="37">
        <v>0.46</v>
      </c>
      <c r="G98" s="37">
        <v>160</v>
      </c>
      <c r="H98" s="37">
        <v>27.1</v>
      </c>
      <c r="I98" s="37">
        <f t="shared" si="3"/>
        <v>9489.399999999996</v>
      </c>
      <c r="J98" s="51">
        <v>1.1599999999999999</v>
      </c>
      <c r="K98" s="48"/>
      <c r="L98" s="49"/>
    </row>
    <row r="99" spans="2:12" hidden="1">
      <c r="B99" s="37">
        <f t="shared" si="4"/>
        <v>96</v>
      </c>
      <c r="C99" s="37" t="s">
        <v>215</v>
      </c>
      <c r="D99" s="37" t="s">
        <v>216</v>
      </c>
      <c r="E99" s="36"/>
      <c r="F99" s="37">
        <v>0.44</v>
      </c>
      <c r="G99" s="37">
        <v>140</v>
      </c>
      <c r="H99" s="37">
        <v>25.1</v>
      </c>
      <c r="I99" s="37">
        <f t="shared" si="3"/>
        <v>9514.4999999999964</v>
      </c>
      <c r="J99" s="51">
        <v>1.1399999999999999</v>
      </c>
      <c r="K99" s="48"/>
      <c r="L99" s="49"/>
    </row>
    <row r="100" spans="2:12" hidden="1">
      <c r="B100" s="37">
        <f t="shared" si="4"/>
        <v>97</v>
      </c>
      <c r="C100" s="37" t="s">
        <v>215</v>
      </c>
      <c r="D100" s="37" t="s">
        <v>216</v>
      </c>
      <c r="E100" s="36" t="s">
        <v>20</v>
      </c>
      <c r="F100" s="37">
        <v>0.46</v>
      </c>
      <c r="G100" s="37">
        <v>140</v>
      </c>
      <c r="H100" s="37">
        <v>152.80000000000001</v>
      </c>
      <c r="I100" s="37">
        <f t="shared" si="3"/>
        <v>9667.2999999999956</v>
      </c>
      <c r="J100" s="51">
        <v>1.1399999999999999</v>
      </c>
      <c r="K100" s="48"/>
      <c r="L100" s="49"/>
    </row>
    <row r="101" spans="2:12" hidden="1">
      <c r="B101" s="37">
        <f t="shared" si="4"/>
        <v>98</v>
      </c>
      <c r="C101" s="37" t="s">
        <v>105</v>
      </c>
      <c r="D101" s="37" t="s">
        <v>121</v>
      </c>
      <c r="E101" s="36"/>
      <c r="F101" s="39"/>
      <c r="G101" s="37">
        <v>140</v>
      </c>
      <c r="H101" s="37">
        <v>20</v>
      </c>
      <c r="I101" s="37">
        <f t="shared" si="3"/>
        <v>9687.2999999999956</v>
      </c>
      <c r="J101" s="51">
        <v>1.1399999999999999</v>
      </c>
      <c r="K101" s="48"/>
      <c r="L101" s="49"/>
    </row>
    <row r="102" spans="2:12" hidden="1">
      <c r="B102" s="37">
        <f t="shared" si="4"/>
        <v>99</v>
      </c>
      <c r="C102" s="37" t="s">
        <v>105</v>
      </c>
      <c r="D102" s="37" t="s">
        <v>121</v>
      </c>
      <c r="E102" s="36" t="s">
        <v>15</v>
      </c>
      <c r="F102" s="37">
        <v>0.44</v>
      </c>
      <c r="G102" s="37">
        <v>140</v>
      </c>
      <c r="H102" s="37">
        <v>52</v>
      </c>
      <c r="I102" s="37">
        <f t="shared" si="3"/>
        <v>9739.2999999999956</v>
      </c>
      <c r="J102" s="51">
        <v>1.1399999999999999</v>
      </c>
      <c r="K102" s="48"/>
      <c r="L102" s="49"/>
    </row>
    <row r="103" spans="2:12" hidden="1">
      <c r="B103" s="37">
        <f t="shared" si="4"/>
        <v>100</v>
      </c>
      <c r="C103" s="37" t="s">
        <v>135</v>
      </c>
      <c r="D103" s="37" t="s">
        <v>221</v>
      </c>
      <c r="E103" s="39"/>
      <c r="F103" s="37"/>
      <c r="G103" s="37">
        <v>110</v>
      </c>
      <c r="H103" s="37">
        <v>122.7</v>
      </c>
      <c r="I103" s="37">
        <f t="shared" si="3"/>
        <v>9861.9999999999964</v>
      </c>
      <c r="J103" s="51">
        <v>1.1000000000000001</v>
      </c>
      <c r="K103" s="48"/>
      <c r="L103" s="49"/>
    </row>
    <row r="104" spans="2:12" hidden="1">
      <c r="B104" s="37">
        <f t="shared" si="4"/>
        <v>101</v>
      </c>
      <c r="C104" s="37" t="s">
        <v>221</v>
      </c>
      <c r="D104" s="37" t="s">
        <v>223</v>
      </c>
      <c r="E104" s="39"/>
      <c r="F104" s="39"/>
      <c r="G104" s="37">
        <v>110</v>
      </c>
      <c r="H104" s="37">
        <v>105.3</v>
      </c>
      <c r="I104" s="37">
        <f t="shared" si="3"/>
        <v>9967.2999999999956</v>
      </c>
      <c r="J104" s="51">
        <v>1.1000000000000001</v>
      </c>
      <c r="K104" s="48"/>
      <c r="L104" s="49"/>
    </row>
    <row r="105" spans="2:12" hidden="1">
      <c r="B105" s="37">
        <f t="shared" si="4"/>
        <v>102</v>
      </c>
      <c r="C105" s="37" t="s">
        <v>117</v>
      </c>
      <c r="D105" s="37" t="s">
        <v>225</v>
      </c>
      <c r="E105" s="39"/>
      <c r="F105" s="39"/>
      <c r="G105" s="37">
        <v>110</v>
      </c>
      <c r="H105" s="37">
        <v>77.8</v>
      </c>
      <c r="I105" s="37">
        <f t="shared" si="3"/>
        <v>10045.099999999995</v>
      </c>
      <c r="J105" s="51">
        <v>1.1000000000000001</v>
      </c>
      <c r="K105" s="48"/>
      <c r="L105" s="49"/>
    </row>
    <row r="106" spans="2:12" hidden="1">
      <c r="B106" s="37">
        <f t="shared" si="4"/>
        <v>103</v>
      </c>
      <c r="C106" s="37" t="s">
        <v>117</v>
      </c>
      <c r="D106" s="37" t="s">
        <v>227</v>
      </c>
      <c r="E106" s="39"/>
      <c r="F106" s="39"/>
      <c r="G106" s="37">
        <v>110</v>
      </c>
      <c r="H106" s="37">
        <v>74.8</v>
      </c>
      <c r="I106" s="37">
        <f t="shared" si="3"/>
        <v>10119.899999999994</v>
      </c>
      <c r="J106" s="51">
        <v>1.1000000000000001</v>
      </c>
      <c r="K106" s="48"/>
      <c r="L106" s="49"/>
    </row>
    <row r="107" spans="2:12" hidden="1">
      <c r="B107" s="37">
        <f t="shared" si="4"/>
        <v>104</v>
      </c>
      <c r="C107" s="37" t="s">
        <v>229</v>
      </c>
      <c r="D107" s="37" t="s">
        <v>230</v>
      </c>
      <c r="E107" s="39"/>
      <c r="F107" s="39"/>
      <c r="G107" s="37">
        <v>110</v>
      </c>
      <c r="H107" s="37">
        <v>106.4</v>
      </c>
      <c r="I107" s="37">
        <f t="shared" si="3"/>
        <v>10226.299999999994</v>
      </c>
      <c r="J107" s="51">
        <v>1.1000000000000001</v>
      </c>
      <c r="K107" s="48"/>
      <c r="L107" s="49"/>
    </row>
    <row r="108" spans="2:12" hidden="1">
      <c r="B108" s="37">
        <f t="shared" si="4"/>
        <v>105</v>
      </c>
      <c r="C108" s="37" t="s">
        <v>227</v>
      </c>
      <c r="D108" s="37" t="s">
        <v>232</v>
      </c>
      <c r="E108" s="39"/>
      <c r="F108" s="39"/>
      <c r="G108" s="37">
        <v>90</v>
      </c>
      <c r="H108" s="37">
        <v>79.2</v>
      </c>
      <c r="I108" s="37">
        <f t="shared" si="3"/>
        <v>10305.499999999995</v>
      </c>
      <c r="J108" s="51">
        <v>1.0900000000000001</v>
      </c>
      <c r="K108" s="48"/>
      <c r="L108" s="49"/>
    </row>
    <row r="109" spans="2:12" hidden="1">
      <c r="B109" s="37">
        <f t="shared" si="4"/>
        <v>106</v>
      </c>
      <c r="C109" s="37" t="s">
        <v>191</v>
      </c>
      <c r="D109" s="37" t="s">
        <v>233</v>
      </c>
      <c r="E109" s="39"/>
      <c r="F109" s="39"/>
      <c r="G109" s="37">
        <v>63</v>
      </c>
      <c r="H109" s="37">
        <v>32</v>
      </c>
      <c r="I109" s="37">
        <f t="shared" si="3"/>
        <v>10337.499999999995</v>
      </c>
      <c r="J109" s="51">
        <v>1.06</v>
      </c>
      <c r="K109" s="48"/>
      <c r="L109" s="49"/>
    </row>
    <row r="110" spans="2:12" hidden="1">
      <c r="B110" s="37">
        <f t="shared" si="4"/>
        <v>107</v>
      </c>
      <c r="C110" s="37" t="s">
        <v>35</v>
      </c>
      <c r="D110" s="37" t="s">
        <v>36</v>
      </c>
      <c r="E110" s="39"/>
      <c r="F110" s="39"/>
      <c r="G110" s="37">
        <v>63</v>
      </c>
      <c r="H110" s="37">
        <v>31</v>
      </c>
      <c r="I110" s="37">
        <f t="shared" si="3"/>
        <v>10368.499999999995</v>
      </c>
      <c r="J110" s="51">
        <v>1.06</v>
      </c>
      <c r="K110" s="48"/>
      <c r="L110" s="49"/>
    </row>
    <row r="111" spans="2:12" hidden="1">
      <c r="B111" s="37">
        <f t="shared" si="4"/>
        <v>108</v>
      </c>
      <c r="C111" s="37" t="s">
        <v>236</v>
      </c>
      <c r="D111" s="37" t="s">
        <v>237</v>
      </c>
      <c r="E111" s="39"/>
      <c r="F111" s="39"/>
      <c r="G111" s="37">
        <v>63</v>
      </c>
      <c r="H111" s="37">
        <v>21.1</v>
      </c>
      <c r="I111" s="37">
        <f t="shared" si="3"/>
        <v>10389.599999999995</v>
      </c>
      <c r="J111" s="51">
        <v>1.06</v>
      </c>
      <c r="K111" s="48"/>
      <c r="L111" s="49"/>
    </row>
    <row r="112" spans="2:12" hidden="1">
      <c r="B112" s="37">
        <f t="shared" si="4"/>
        <v>109</v>
      </c>
      <c r="C112" s="37" t="s">
        <v>83</v>
      </c>
      <c r="D112" s="37" t="s">
        <v>239</v>
      </c>
      <c r="E112" s="36" t="s">
        <v>20</v>
      </c>
      <c r="F112" s="36">
        <v>0.46</v>
      </c>
      <c r="G112" s="37">
        <v>63</v>
      </c>
      <c r="H112" s="37">
        <v>97</v>
      </c>
      <c r="I112" s="37">
        <f t="shared" si="3"/>
        <v>10486.599999999995</v>
      </c>
      <c r="J112" s="51">
        <v>1.06</v>
      </c>
      <c r="K112" s="48"/>
      <c r="L112" s="49"/>
    </row>
    <row r="113" spans="2:12" hidden="1">
      <c r="B113" s="37">
        <f t="shared" si="4"/>
        <v>110</v>
      </c>
      <c r="C113" s="37" t="s">
        <v>242</v>
      </c>
      <c r="D113" s="37" t="s">
        <v>243</v>
      </c>
      <c r="E113" s="52" t="s">
        <v>33</v>
      </c>
      <c r="F113" s="36">
        <v>0.36</v>
      </c>
      <c r="G113" s="37">
        <v>63</v>
      </c>
      <c r="H113" s="37">
        <v>298.7</v>
      </c>
      <c r="I113" s="37">
        <f t="shared" si="3"/>
        <v>10785.299999999996</v>
      </c>
      <c r="J113" s="51">
        <v>1.06</v>
      </c>
      <c r="K113" s="48"/>
      <c r="L113" s="49"/>
    </row>
    <row r="114" spans="2:12" hidden="1">
      <c r="B114" s="37">
        <f t="shared" si="4"/>
        <v>111</v>
      </c>
      <c r="C114" s="37" t="s">
        <v>111</v>
      </c>
      <c r="D114" s="37" t="s">
        <v>47</v>
      </c>
      <c r="E114" s="52" t="s">
        <v>33</v>
      </c>
      <c r="F114" s="36">
        <v>0.36</v>
      </c>
      <c r="G114" s="37">
        <v>63</v>
      </c>
      <c r="H114" s="37">
        <v>133</v>
      </c>
      <c r="I114" s="37">
        <f t="shared" si="3"/>
        <v>10918.299999999996</v>
      </c>
      <c r="J114" s="51">
        <v>1.06</v>
      </c>
      <c r="K114" s="48"/>
      <c r="L114" s="49"/>
    </row>
    <row r="115" spans="2:12" hidden="1">
      <c r="B115" s="37">
        <f t="shared" si="4"/>
        <v>112</v>
      </c>
      <c r="C115" s="37" t="s">
        <v>244</v>
      </c>
      <c r="D115" s="37" t="s">
        <v>245</v>
      </c>
      <c r="E115" s="52" t="s">
        <v>33</v>
      </c>
      <c r="F115" s="36">
        <v>0.36</v>
      </c>
      <c r="G115" s="37">
        <v>63</v>
      </c>
      <c r="H115" s="37">
        <v>238.4</v>
      </c>
      <c r="I115" s="37">
        <f t="shared" si="3"/>
        <v>11156.699999999995</v>
      </c>
      <c r="J115" s="51">
        <v>1.06</v>
      </c>
      <c r="K115" s="48"/>
      <c r="L115" s="49"/>
    </row>
    <row r="116" spans="2:12" hidden="1">
      <c r="B116" s="37">
        <f t="shared" si="4"/>
        <v>113</v>
      </c>
      <c r="C116" s="37" t="s">
        <v>245</v>
      </c>
      <c r="D116" s="37" t="s">
        <v>39</v>
      </c>
      <c r="E116" s="52" t="s">
        <v>33</v>
      </c>
      <c r="F116" s="36">
        <v>0.36</v>
      </c>
      <c r="G116" s="37">
        <v>63</v>
      </c>
      <c r="H116" s="37">
        <v>11.2</v>
      </c>
      <c r="I116" s="37">
        <f t="shared" si="3"/>
        <v>11167.899999999996</v>
      </c>
      <c r="J116" s="51">
        <v>1.06</v>
      </c>
      <c r="K116" s="48"/>
      <c r="L116" s="49"/>
    </row>
    <row r="117" spans="2:12" hidden="1">
      <c r="B117" s="37">
        <f t="shared" si="4"/>
        <v>114</v>
      </c>
      <c r="C117" s="37" t="s">
        <v>39</v>
      </c>
      <c r="D117" s="37" t="s">
        <v>247</v>
      </c>
      <c r="E117" s="52" t="s">
        <v>33</v>
      </c>
      <c r="F117" s="36">
        <v>0.36</v>
      </c>
      <c r="G117" s="37">
        <v>63</v>
      </c>
      <c r="H117" s="37">
        <v>44.5</v>
      </c>
      <c r="I117" s="37">
        <f t="shared" si="3"/>
        <v>11212.399999999996</v>
      </c>
      <c r="J117" s="51">
        <v>1.06</v>
      </c>
      <c r="K117" s="48"/>
      <c r="L117" s="49"/>
    </row>
    <row r="118" spans="2:12" hidden="1">
      <c r="B118" s="37">
        <f t="shared" si="4"/>
        <v>115</v>
      </c>
      <c r="C118" s="37" t="s">
        <v>247</v>
      </c>
      <c r="D118" s="37" t="s">
        <v>249</v>
      </c>
      <c r="E118" s="52" t="s">
        <v>33</v>
      </c>
      <c r="F118" s="36">
        <v>0.36</v>
      </c>
      <c r="G118" s="37">
        <v>63</v>
      </c>
      <c r="H118" s="37">
        <v>45.5</v>
      </c>
      <c r="I118" s="37">
        <f t="shared" si="3"/>
        <v>11257.899999999996</v>
      </c>
      <c r="J118" s="51">
        <v>1.06</v>
      </c>
      <c r="K118" s="48"/>
      <c r="L118" s="49"/>
    </row>
    <row r="119" spans="2:12" hidden="1">
      <c r="B119" s="37">
        <f t="shared" si="4"/>
        <v>116</v>
      </c>
      <c r="C119" s="37" t="s">
        <v>249</v>
      </c>
      <c r="D119" s="37" t="s">
        <v>252</v>
      </c>
      <c r="E119" s="52" t="s">
        <v>33</v>
      </c>
      <c r="F119" s="36">
        <v>0.36</v>
      </c>
      <c r="G119" s="37">
        <v>63</v>
      </c>
      <c r="H119" s="37">
        <v>22.3</v>
      </c>
      <c r="I119" s="37">
        <f t="shared" si="3"/>
        <v>11280.199999999995</v>
      </c>
      <c r="J119" s="51">
        <v>1.06</v>
      </c>
      <c r="K119" s="48"/>
      <c r="L119" s="49"/>
    </row>
    <row r="120" spans="2:12" hidden="1">
      <c r="B120" s="53">
        <f t="shared" si="4"/>
        <v>117</v>
      </c>
      <c r="C120" s="37" t="s">
        <v>253</v>
      </c>
      <c r="D120" s="37" t="s">
        <v>254</v>
      </c>
      <c r="E120" s="51" t="s">
        <v>33</v>
      </c>
      <c r="F120" s="51">
        <v>0.44</v>
      </c>
      <c r="G120" s="37">
        <v>140</v>
      </c>
      <c r="H120" s="37">
        <v>6.2</v>
      </c>
      <c r="I120" s="37">
        <f t="shared" si="3"/>
        <v>11286.399999999996</v>
      </c>
      <c r="J120" s="51">
        <v>1.1399999999999999</v>
      </c>
      <c r="K120" s="48"/>
      <c r="L120" s="49"/>
    </row>
    <row r="121" spans="2:12" hidden="1">
      <c r="B121" s="53">
        <f t="shared" si="4"/>
        <v>118</v>
      </c>
      <c r="C121" s="37" t="s">
        <v>253</v>
      </c>
      <c r="D121" s="37" t="s">
        <v>254</v>
      </c>
      <c r="E121" s="39"/>
      <c r="F121" s="39"/>
      <c r="G121" s="37">
        <v>140</v>
      </c>
      <c r="H121" s="37">
        <v>29.7</v>
      </c>
      <c r="I121" s="37">
        <f t="shared" si="3"/>
        <v>11316.099999999997</v>
      </c>
      <c r="J121" s="51">
        <v>1.1399999999999999</v>
      </c>
      <c r="K121" s="48"/>
      <c r="L121" s="49"/>
    </row>
    <row r="122" spans="2:12" hidden="1">
      <c r="B122" s="53">
        <f t="shared" si="4"/>
        <v>119</v>
      </c>
      <c r="C122" s="37" t="s">
        <v>254</v>
      </c>
      <c r="D122" s="37" t="s">
        <v>259</v>
      </c>
      <c r="E122" s="39"/>
      <c r="F122" s="39"/>
      <c r="G122" s="37">
        <v>140</v>
      </c>
      <c r="H122" s="37">
        <v>34.299999999999997</v>
      </c>
      <c r="I122" s="37">
        <f t="shared" si="3"/>
        <v>11350.399999999996</v>
      </c>
      <c r="J122" s="51">
        <v>1.1399999999999999</v>
      </c>
      <c r="K122" s="48"/>
      <c r="L122" s="49"/>
    </row>
    <row r="123" spans="2:12" hidden="1">
      <c r="B123" s="53">
        <f t="shared" si="4"/>
        <v>120</v>
      </c>
      <c r="C123" s="37" t="s">
        <v>261</v>
      </c>
      <c r="D123" s="37" t="s">
        <v>262</v>
      </c>
      <c r="E123" s="51" t="s">
        <v>15</v>
      </c>
      <c r="F123" s="36">
        <v>0.44</v>
      </c>
      <c r="G123" s="37">
        <v>140</v>
      </c>
      <c r="H123" s="37">
        <v>50.6</v>
      </c>
      <c r="I123" s="37">
        <f t="shared" si="3"/>
        <v>11400.999999999996</v>
      </c>
      <c r="J123" s="51">
        <v>1.1399999999999999</v>
      </c>
      <c r="K123" s="48"/>
      <c r="L123" s="49"/>
    </row>
    <row r="124" spans="2:12" hidden="1">
      <c r="B124" s="53">
        <f t="shared" si="4"/>
        <v>121</v>
      </c>
      <c r="C124" s="37" t="s">
        <v>264</v>
      </c>
      <c r="D124" s="37" t="s">
        <v>265</v>
      </c>
      <c r="E124" s="51" t="s">
        <v>15</v>
      </c>
      <c r="F124" s="36">
        <v>0.36</v>
      </c>
      <c r="G124" s="37">
        <v>63</v>
      </c>
      <c r="H124" s="37">
        <v>6.5</v>
      </c>
      <c r="I124" s="37">
        <f t="shared" si="3"/>
        <v>11407.499999999996</v>
      </c>
      <c r="J124" s="36">
        <v>1.06</v>
      </c>
      <c r="K124" s="48"/>
      <c r="L124" s="49"/>
    </row>
    <row r="125" spans="2:12" hidden="1">
      <c r="B125" s="53">
        <f t="shared" si="4"/>
        <v>122</v>
      </c>
      <c r="C125" s="37" t="s">
        <v>162</v>
      </c>
      <c r="D125" s="37" t="s">
        <v>207</v>
      </c>
      <c r="E125" s="51" t="s">
        <v>33</v>
      </c>
      <c r="F125" s="36">
        <v>0.5</v>
      </c>
      <c r="G125" s="37">
        <v>200</v>
      </c>
      <c r="H125" s="37">
        <v>6.9</v>
      </c>
      <c r="I125" s="37">
        <f t="shared" si="3"/>
        <v>11414.399999999996</v>
      </c>
      <c r="J125" s="36">
        <v>1.2</v>
      </c>
      <c r="K125" s="48"/>
      <c r="L125" s="49"/>
    </row>
    <row r="126" spans="2:12" hidden="1">
      <c r="B126" s="53">
        <f t="shared" si="4"/>
        <v>123</v>
      </c>
      <c r="C126" s="37" t="s">
        <v>268</v>
      </c>
      <c r="D126" s="37" t="s">
        <v>269</v>
      </c>
      <c r="E126" s="51" t="s">
        <v>33</v>
      </c>
      <c r="F126" s="36">
        <v>0.36</v>
      </c>
      <c r="G126" s="37">
        <v>63</v>
      </c>
      <c r="H126" s="37">
        <v>3.5</v>
      </c>
      <c r="I126" s="37">
        <f t="shared" si="3"/>
        <v>11417.899999999996</v>
      </c>
      <c r="J126" s="36">
        <v>1.06</v>
      </c>
      <c r="K126" s="48"/>
      <c r="L126" s="49"/>
    </row>
    <row r="127" spans="2:12" hidden="1">
      <c r="B127" s="53">
        <f t="shared" si="4"/>
        <v>124</v>
      </c>
      <c r="C127" s="37" t="s">
        <v>255</v>
      </c>
      <c r="D127" s="37" t="s">
        <v>256</v>
      </c>
      <c r="E127" s="51" t="s">
        <v>33</v>
      </c>
      <c r="F127" s="36">
        <v>0.36</v>
      </c>
      <c r="G127" s="37">
        <v>63</v>
      </c>
      <c r="H127" s="37">
        <v>7</v>
      </c>
      <c r="I127" s="37">
        <f t="shared" si="3"/>
        <v>11424.899999999996</v>
      </c>
      <c r="J127" s="36">
        <v>1.06</v>
      </c>
      <c r="K127" s="48"/>
      <c r="L127" s="49"/>
    </row>
    <row r="128" spans="2:12" hidden="1">
      <c r="B128" s="53">
        <f t="shared" si="4"/>
        <v>125</v>
      </c>
      <c r="C128" s="37" t="s">
        <v>272</v>
      </c>
      <c r="D128" s="37" t="s">
        <v>273</v>
      </c>
      <c r="E128" s="51" t="s">
        <v>33</v>
      </c>
      <c r="F128" s="36">
        <v>0.36</v>
      </c>
      <c r="G128" s="37">
        <v>63</v>
      </c>
      <c r="H128" s="37">
        <v>6.5</v>
      </c>
      <c r="I128" s="37">
        <f t="shared" si="3"/>
        <v>11431.399999999996</v>
      </c>
      <c r="J128" s="36">
        <v>1.06</v>
      </c>
      <c r="K128" s="48"/>
      <c r="L128" s="49"/>
    </row>
    <row r="129" spans="2:12" hidden="1">
      <c r="B129" s="53">
        <f t="shared" si="4"/>
        <v>126</v>
      </c>
      <c r="C129" s="37" t="s">
        <v>260</v>
      </c>
      <c r="D129" s="37" t="s">
        <v>271</v>
      </c>
      <c r="E129" s="51" t="s">
        <v>31</v>
      </c>
      <c r="F129" s="36">
        <v>0.36</v>
      </c>
      <c r="G129" s="37">
        <v>63</v>
      </c>
      <c r="H129" s="37">
        <v>6.9</v>
      </c>
      <c r="I129" s="37">
        <f t="shared" si="3"/>
        <v>11438.299999999996</v>
      </c>
      <c r="J129" s="36">
        <v>1.06</v>
      </c>
      <c r="K129" s="48"/>
      <c r="L129" s="49"/>
    </row>
    <row r="130" spans="2:12" hidden="1">
      <c r="B130" s="37">
        <f t="shared" si="4"/>
        <v>127</v>
      </c>
      <c r="C130" s="36" t="s">
        <v>276</v>
      </c>
      <c r="D130" s="36" t="s">
        <v>277</v>
      </c>
      <c r="E130" s="36"/>
      <c r="F130" s="36"/>
      <c r="G130" s="36">
        <v>63</v>
      </c>
      <c r="H130" s="54">
        <v>302</v>
      </c>
      <c r="I130" s="37">
        <f t="shared" si="3"/>
        <v>11740.299999999996</v>
      </c>
      <c r="J130" s="36">
        <v>1.06</v>
      </c>
      <c r="K130" s="55"/>
      <c r="L130" s="55"/>
    </row>
    <row r="131" spans="2:12" hidden="1">
      <c r="B131" s="39"/>
      <c r="C131" s="39"/>
      <c r="D131" s="39"/>
      <c r="E131" s="37">
        <v>63</v>
      </c>
      <c r="F131" s="37">
        <v>90</v>
      </c>
      <c r="G131" s="37">
        <v>110</v>
      </c>
      <c r="H131" s="36">
        <v>140</v>
      </c>
      <c r="I131" s="37">
        <v>160</v>
      </c>
      <c r="J131" s="37">
        <v>200</v>
      </c>
      <c r="K131" s="55"/>
      <c r="L131" s="55"/>
    </row>
    <row r="132" spans="2:12" hidden="1">
      <c r="B132" s="39"/>
      <c r="C132" s="39"/>
      <c r="D132" s="39"/>
      <c r="E132" s="37">
        <f>+SUMIF($G$4:$G$130,E131,$H$4:$H$130)</f>
        <v>2611.4999999999995</v>
      </c>
      <c r="F132" s="37">
        <f t="shared" ref="F132:J132" si="5">+SUMIF($G$4:$G$130,F131,$H$4:$H$130)</f>
        <v>258.09999999999997</v>
      </c>
      <c r="G132" s="37">
        <f t="shared" si="5"/>
        <v>858.69999999999982</v>
      </c>
      <c r="H132" s="37">
        <f t="shared" si="5"/>
        <v>1496.1999999999998</v>
      </c>
      <c r="I132" s="37">
        <f t="shared" si="5"/>
        <v>3547.3000000000006</v>
      </c>
      <c r="J132" s="37">
        <f t="shared" si="5"/>
        <v>2968.5000000000005</v>
      </c>
      <c r="K132" s="48">
        <f>+E132+F132+G132+H132+I132+J132</f>
        <v>11740.3</v>
      </c>
      <c r="L132" s="49"/>
    </row>
    <row r="133" spans="2:12" ht="15.75" hidden="1">
      <c r="B133" s="38" t="s">
        <v>279</v>
      </c>
      <c r="C133" s="39"/>
      <c r="D133" s="39"/>
      <c r="E133" s="39"/>
      <c r="F133" s="39" t="s">
        <v>280</v>
      </c>
      <c r="G133" s="39"/>
      <c r="H133" s="39"/>
      <c r="I133" s="31" t="s">
        <v>281</v>
      </c>
      <c r="J133" s="31"/>
      <c r="K133" s="31"/>
      <c r="L133" s="31"/>
    </row>
    <row r="134" spans="2:12" ht="15.75" hidden="1">
      <c r="B134" s="38" t="s">
        <v>282</v>
      </c>
      <c r="C134" s="39"/>
      <c r="D134" s="31"/>
      <c r="E134" s="31"/>
      <c r="F134" s="39" t="s">
        <v>282</v>
      </c>
      <c r="G134" s="31"/>
      <c r="H134" s="31"/>
      <c r="I134" s="39" t="s">
        <v>282</v>
      </c>
      <c r="J134" s="31"/>
      <c r="K134" s="31"/>
      <c r="L134" s="31"/>
    </row>
    <row r="135" spans="2:12" ht="15.75" hidden="1">
      <c r="B135" s="38" t="s">
        <v>284</v>
      </c>
      <c r="C135" s="31"/>
      <c r="D135" s="31"/>
      <c r="E135" s="31"/>
      <c r="F135" s="39" t="s">
        <v>284</v>
      </c>
      <c r="G135" s="31"/>
      <c r="H135" s="31"/>
      <c r="I135" s="39" t="s">
        <v>284</v>
      </c>
      <c r="J135" s="31"/>
      <c r="K135" s="31"/>
      <c r="L135" s="31"/>
    </row>
    <row r="136" spans="2:12" ht="15.75" hidden="1">
      <c r="B136" s="38" t="s">
        <v>286</v>
      </c>
      <c r="C136" s="39"/>
      <c r="D136" s="31"/>
      <c r="E136" s="31"/>
      <c r="F136" s="39" t="s">
        <v>286</v>
      </c>
      <c r="G136" s="31"/>
      <c r="H136" s="31"/>
      <c r="I136" s="39" t="s">
        <v>286</v>
      </c>
      <c r="J136" s="31"/>
      <c r="K136" s="31"/>
      <c r="L136" s="31"/>
    </row>
    <row r="139" spans="2:12" hidden="1">
      <c r="E139" s="30" t="s">
        <v>382</v>
      </c>
      <c r="F139" s="31"/>
      <c r="G139" s="31"/>
    </row>
    <row r="140" spans="2:12" ht="15.75" hidden="1">
      <c r="B140" s="32" t="s">
        <v>383</v>
      </c>
      <c r="C140" s="33">
        <v>63</v>
      </c>
      <c r="D140" s="33">
        <v>75</v>
      </c>
      <c r="E140" s="33">
        <v>90</v>
      </c>
      <c r="F140" s="33">
        <v>110</v>
      </c>
      <c r="G140" s="33">
        <v>140</v>
      </c>
      <c r="H140" s="33">
        <v>160</v>
      </c>
      <c r="I140" s="34">
        <v>200</v>
      </c>
      <c r="J140" s="34" t="s">
        <v>384</v>
      </c>
      <c r="K140" s="33" t="s">
        <v>385</v>
      </c>
    </row>
    <row r="141" spans="2:12" hidden="1">
      <c r="B141" s="51" t="s">
        <v>15</v>
      </c>
      <c r="C141" s="35">
        <f>+SUMIFS($H$4:$H$130,$E$4:$E$130,$B$141,$G$4:$G$130,C140)</f>
        <v>132.30000000000001</v>
      </c>
      <c r="D141" s="35">
        <f t="shared" ref="D141:I141" si="6">+SUMIFS($H$4:$H$130,$E$4:$E$130,$B$141,$G$4:$G$130,D140)</f>
        <v>0</v>
      </c>
      <c r="E141" s="35">
        <f t="shared" si="6"/>
        <v>0</v>
      </c>
      <c r="F141" s="35">
        <f t="shared" si="6"/>
        <v>30.2</v>
      </c>
      <c r="G141" s="35">
        <f t="shared" si="6"/>
        <v>176.9</v>
      </c>
      <c r="H141" s="35">
        <f t="shared" si="6"/>
        <v>365.40000000000003</v>
      </c>
      <c r="I141" s="35">
        <f t="shared" si="6"/>
        <v>195.9</v>
      </c>
      <c r="J141" s="36">
        <v>0.41599999999999998</v>
      </c>
      <c r="K141" s="35">
        <f>+(C141+D141+E141+F141+G141+H141+I141)*J141</f>
        <v>374.69119999999998</v>
      </c>
    </row>
    <row r="142" spans="2:12" hidden="1">
      <c r="B142" s="51" t="s">
        <v>33</v>
      </c>
      <c r="C142" s="35">
        <f>+SUMIFS($H$4:$H$130,$E$4:$E$130,$B$142,$G$4:$G$130,C140)</f>
        <v>829.3</v>
      </c>
      <c r="D142" s="35">
        <f t="shared" ref="D142:I142" si="7">+SUMIFS($H$4:$H$130,$E$4:$E$130,$B$142,$G$4:$G$130,D140)</f>
        <v>0</v>
      </c>
      <c r="E142" s="35">
        <f t="shared" si="7"/>
        <v>0</v>
      </c>
      <c r="F142" s="35">
        <f t="shared" si="7"/>
        <v>5</v>
      </c>
      <c r="G142" s="35">
        <f t="shared" si="7"/>
        <v>212.39999999999998</v>
      </c>
      <c r="H142" s="35">
        <f t="shared" si="7"/>
        <v>99.6</v>
      </c>
      <c r="I142" s="35">
        <f t="shared" si="7"/>
        <v>2507.9000000000005</v>
      </c>
      <c r="J142" s="36">
        <v>0.46100000000000002</v>
      </c>
      <c r="K142" s="35">
        <f t="shared" ref="K142:K144" si="8">+(C142+D142+E142+F142+G142+H142+I142)*J142</f>
        <v>1684.5862000000002</v>
      </c>
    </row>
    <row r="143" spans="2:12" hidden="1">
      <c r="B143" s="36" t="s">
        <v>20</v>
      </c>
      <c r="C143" s="35">
        <f>+SUMIFS($H$4:$H$130,$E$4:$E$130,$B$143,$G$4:$G$130,C140)</f>
        <v>453.5</v>
      </c>
      <c r="D143" s="35">
        <f t="shared" ref="D143:I143" si="9">+SUMIFS($H$4:$H$130,$E$4:$E$130,$B$143,$G$4:$G$130,D140)</f>
        <v>0</v>
      </c>
      <c r="E143" s="35">
        <f t="shared" si="9"/>
        <v>0</v>
      </c>
      <c r="F143" s="35">
        <f t="shared" si="9"/>
        <v>0</v>
      </c>
      <c r="G143" s="35">
        <f t="shared" si="9"/>
        <v>152.80000000000001</v>
      </c>
      <c r="H143" s="35">
        <f t="shared" si="9"/>
        <v>0</v>
      </c>
      <c r="I143" s="35">
        <f t="shared" si="9"/>
        <v>0</v>
      </c>
      <c r="J143" s="36">
        <v>0.36</v>
      </c>
      <c r="K143" s="35">
        <f t="shared" si="8"/>
        <v>218.26799999999997</v>
      </c>
    </row>
    <row r="144" spans="2:12" hidden="1">
      <c r="B144" s="37" t="s">
        <v>45</v>
      </c>
      <c r="C144" s="35">
        <f>+SUMIFS($H$4:$H$130,$E$4:$E$130,$B$144,$G$4:$G$130,C140)</f>
        <v>715.5</v>
      </c>
      <c r="D144" s="35">
        <f t="shared" ref="D144:I144" si="10">+SUMIFS($H$4:$H$130,$E$4:$E$130,$B$144,$G$4:$G$130,D140)</f>
        <v>0</v>
      </c>
      <c r="E144" s="35">
        <f t="shared" si="10"/>
        <v>0</v>
      </c>
      <c r="F144" s="35">
        <f t="shared" si="10"/>
        <v>0</v>
      </c>
      <c r="G144" s="35">
        <f t="shared" si="10"/>
        <v>0</v>
      </c>
      <c r="H144" s="35">
        <f t="shared" si="10"/>
        <v>0</v>
      </c>
      <c r="I144" s="35">
        <f t="shared" si="10"/>
        <v>0</v>
      </c>
      <c r="J144" s="36">
        <v>0.46600000000000003</v>
      </c>
      <c r="K144" s="35">
        <f t="shared" si="8"/>
        <v>333.423</v>
      </c>
    </row>
    <row r="145" spans="2:12" ht="15.75" hidden="1">
      <c r="B145" s="38" t="s">
        <v>279</v>
      </c>
      <c r="C145" s="39"/>
      <c r="D145" s="39"/>
      <c r="E145" s="39"/>
      <c r="F145" s="39" t="s">
        <v>280</v>
      </c>
      <c r="G145" s="39"/>
      <c r="H145" s="39"/>
      <c r="I145" s="31" t="s">
        <v>281</v>
      </c>
      <c r="J145" s="31"/>
      <c r="K145" s="31"/>
      <c r="L145" s="31"/>
    </row>
    <row r="146" spans="2:12" ht="15.75" hidden="1">
      <c r="B146" s="38" t="s">
        <v>282</v>
      </c>
      <c r="C146" s="39"/>
      <c r="D146" s="31"/>
      <c r="E146" s="31"/>
      <c r="F146" s="39" t="s">
        <v>282</v>
      </c>
      <c r="G146" s="31"/>
      <c r="H146" s="31"/>
      <c r="I146" s="39" t="s">
        <v>282</v>
      </c>
      <c r="J146" s="31"/>
      <c r="K146" s="31"/>
      <c r="L146" s="31"/>
    </row>
    <row r="147" spans="2:12" ht="15.75" hidden="1">
      <c r="B147" s="38" t="s">
        <v>284</v>
      </c>
      <c r="C147" s="31"/>
      <c r="D147" s="31"/>
      <c r="E147" s="31"/>
      <c r="F147" s="39" t="s">
        <v>284</v>
      </c>
      <c r="G147" s="31"/>
      <c r="H147" s="31"/>
      <c r="I147" s="39" t="s">
        <v>284</v>
      </c>
      <c r="J147" s="31"/>
      <c r="K147" s="31"/>
      <c r="L147" s="31"/>
    </row>
    <row r="148" spans="2:12" ht="15.75" hidden="1">
      <c r="B148" s="38" t="s">
        <v>286</v>
      </c>
      <c r="C148" s="39"/>
      <c r="D148" s="31"/>
      <c r="E148" s="31"/>
      <c r="F148" s="39" t="s">
        <v>286</v>
      </c>
      <c r="G148" s="31"/>
      <c r="H148" s="31"/>
      <c r="I148" s="39" t="s">
        <v>286</v>
      </c>
      <c r="J148" s="31"/>
      <c r="K148" s="31"/>
      <c r="L148" s="31"/>
    </row>
    <row r="149" spans="2:12" hidden="1"/>
  </sheetData>
  <autoFilter ref="B3:P136">
    <filterColumn colId="3">
      <filters>
        <filter val="cc"/>
      </filters>
    </filterColumn>
    <filterColumn colId="9" showButton="0"/>
  </autoFilter>
  <mergeCells count="152">
    <mergeCell ref="C147:E147"/>
    <mergeCell ref="G147:H147"/>
    <mergeCell ref="J147:L147"/>
    <mergeCell ref="D148:E148"/>
    <mergeCell ref="G148:H148"/>
    <mergeCell ref="J148:L148"/>
    <mergeCell ref="D136:E136"/>
    <mergeCell ref="G136:H136"/>
    <mergeCell ref="J136:L136"/>
    <mergeCell ref="E139:G139"/>
    <mergeCell ref="I145:L145"/>
    <mergeCell ref="D146:E146"/>
    <mergeCell ref="G146:H146"/>
    <mergeCell ref="J146:L146"/>
    <mergeCell ref="D134:E134"/>
    <mergeCell ref="G134:H134"/>
    <mergeCell ref="J134:L134"/>
    <mergeCell ref="C135:E135"/>
    <mergeCell ref="G135:H135"/>
    <mergeCell ref="J135:L135"/>
    <mergeCell ref="K128:L128"/>
    <mergeCell ref="K129:L129"/>
    <mergeCell ref="K130:L130"/>
    <mergeCell ref="K131:L131"/>
    <mergeCell ref="K132:L132"/>
    <mergeCell ref="I133:L133"/>
    <mergeCell ref="K122:L122"/>
    <mergeCell ref="K123:L123"/>
    <mergeCell ref="K124:L124"/>
    <mergeCell ref="K125:L125"/>
    <mergeCell ref="K126:L126"/>
    <mergeCell ref="K127:L127"/>
    <mergeCell ref="K116:L116"/>
    <mergeCell ref="K117:L117"/>
    <mergeCell ref="K118:L118"/>
    <mergeCell ref="K119:L119"/>
    <mergeCell ref="K120:L120"/>
    <mergeCell ref="K121:L121"/>
    <mergeCell ref="K110:L110"/>
    <mergeCell ref="K111:L111"/>
    <mergeCell ref="K112:L112"/>
    <mergeCell ref="K113:L113"/>
    <mergeCell ref="K114:L114"/>
    <mergeCell ref="K115:L115"/>
    <mergeCell ref="K104:L104"/>
    <mergeCell ref="K105:L105"/>
    <mergeCell ref="K106:L106"/>
    <mergeCell ref="K107:L107"/>
    <mergeCell ref="K108:L108"/>
    <mergeCell ref="K109:L109"/>
    <mergeCell ref="K98:L98"/>
    <mergeCell ref="K99:L99"/>
    <mergeCell ref="K100:L100"/>
    <mergeCell ref="K101:L101"/>
    <mergeCell ref="K102:L102"/>
    <mergeCell ref="K103:L103"/>
    <mergeCell ref="K92:L92"/>
    <mergeCell ref="K93:L93"/>
    <mergeCell ref="K94:L94"/>
    <mergeCell ref="K95:L95"/>
    <mergeCell ref="K96:L96"/>
    <mergeCell ref="K97:L97"/>
    <mergeCell ref="K86:L86"/>
    <mergeCell ref="K87:L87"/>
    <mergeCell ref="K88:L88"/>
    <mergeCell ref="K89:L89"/>
    <mergeCell ref="K90:L90"/>
    <mergeCell ref="K91:L91"/>
    <mergeCell ref="K80:L80"/>
    <mergeCell ref="K81:L81"/>
    <mergeCell ref="K82:L82"/>
    <mergeCell ref="K83:L83"/>
    <mergeCell ref="K84:L84"/>
    <mergeCell ref="K85:L85"/>
    <mergeCell ref="K74:L74"/>
    <mergeCell ref="K75:L75"/>
    <mergeCell ref="K76:L76"/>
    <mergeCell ref="K77:L77"/>
    <mergeCell ref="K78:L78"/>
    <mergeCell ref="K79:L79"/>
    <mergeCell ref="K68:L68"/>
    <mergeCell ref="K69:L69"/>
    <mergeCell ref="K70:L70"/>
    <mergeCell ref="K71:L71"/>
    <mergeCell ref="K72:L72"/>
    <mergeCell ref="K73:L73"/>
    <mergeCell ref="K62:L62"/>
    <mergeCell ref="K63:L63"/>
    <mergeCell ref="K64:L64"/>
    <mergeCell ref="K65:L65"/>
    <mergeCell ref="K66:L66"/>
    <mergeCell ref="K67:L67"/>
    <mergeCell ref="K56:L56"/>
    <mergeCell ref="K57:L57"/>
    <mergeCell ref="K58:L58"/>
    <mergeCell ref="K59:L59"/>
    <mergeCell ref="K60:L60"/>
    <mergeCell ref="K61:L61"/>
    <mergeCell ref="K50:L50"/>
    <mergeCell ref="K51:L51"/>
    <mergeCell ref="K52:L52"/>
    <mergeCell ref="K53:L53"/>
    <mergeCell ref="K54:L54"/>
    <mergeCell ref="K55:L55"/>
    <mergeCell ref="K44:L44"/>
    <mergeCell ref="K45:L45"/>
    <mergeCell ref="K46:L46"/>
    <mergeCell ref="K47:L47"/>
    <mergeCell ref="K48:L48"/>
    <mergeCell ref="K49:L49"/>
    <mergeCell ref="K38:L38"/>
    <mergeCell ref="K39:L39"/>
    <mergeCell ref="K40:L40"/>
    <mergeCell ref="K41:L41"/>
    <mergeCell ref="K42:L42"/>
    <mergeCell ref="K43:L43"/>
    <mergeCell ref="K32:L32"/>
    <mergeCell ref="K33:L33"/>
    <mergeCell ref="K34:L34"/>
    <mergeCell ref="K35:L35"/>
    <mergeCell ref="K36:L36"/>
    <mergeCell ref="K37:L37"/>
    <mergeCell ref="K26:L26"/>
    <mergeCell ref="K27:L27"/>
    <mergeCell ref="K28:L28"/>
    <mergeCell ref="K29:L29"/>
    <mergeCell ref="K30:L30"/>
    <mergeCell ref="K31:L31"/>
    <mergeCell ref="K20:L20"/>
    <mergeCell ref="K21:L21"/>
    <mergeCell ref="K22:L22"/>
    <mergeCell ref="K23:L23"/>
    <mergeCell ref="K24:L24"/>
    <mergeCell ref="K25:L25"/>
    <mergeCell ref="K14:L14"/>
    <mergeCell ref="K15:L15"/>
    <mergeCell ref="K16:L16"/>
    <mergeCell ref="K17:L17"/>
    <mergeCell ref="K18:L18"/>
    <mergeCell ref="K19:L19"/>
    <mergeCell ref="K8:L8"/>
    <mergeCell ref="K9:L9"/>
    <mergeCell ref="K10:L10"/>
    <mergeCell ref="K11:L11"/>
    <mergeCell ref="K12:L12"/>
    <mergeCell ref="K13:L13"/>
    <mergeCell ref="B2:L2"/>
    <mergeCell ref="K3:L3"/>
    <mergeCell ref="K4:L4"/>
    <mergeCell ref="K5:L5"/>
    <mergeCell ref="K6:L6"/>
    <mergeCell ref="K7:L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177"/>
  <sheetViews>
    <sheetView topLeftCell="A121" workbookViewId="0">
      <selection activeCell="H10" sqref="H10:H161"/>
    </sheetView>
  </sheetViews>
  <sheetFormatPr defaultColWidth="9" defaultRowHeight="15"/>
  <cols>
    <col min="1" max="1" width="9" style="2"/>
    <col min="2" max="2" width="9.28515625" style="2" customWidth="1"/>
    <col min="3" max="3" width="13.7109375" style="2" customWidth="1"/>
    <col min="4" max="4" width="12.140625" style="2" customWidth="1"/>
    <col min="5" max="5" width="16" style="2" customWidth="1"/>
    <col min="6" max="6" width="15.42578125" style="2" customWidth="1"/>
    <col min="7" max="7" width="14.85546875" style="2" customWidth="1"/>
    <col min="8" max="8" width="12" style="2" customWidth="1"/>
    <col min="9" max="9" width="16.140625" style="2" customWidth="1"/>
    <col min="10" max="10" width="14.140625" style="2" customWidth="1"/>
    <col min="11" max="16384" width="9" style="2"/>
  </cols>
  <sheetData>
    <row r="3" spans="2:12" ht="18.75">
      <c r="B3" s="1" t="s">
        <v>0</v>
      </c>
      <c r="C3" s="1"/>
      <c r="D3" s="1"/>
      <c r="E3" s="1"/>
      <c r="F3" s="1"/>
      <c r="G3" s="1"/>
      <c r="H3" s="1"/>
      <c r="I3" s="1"/>
      <c r="J3" s="1"/>
      <c r="K3" s="1"/>
      <c r="L3" s="1"/>
    </row>
    <row r="4" spans="2:12" ht="56.25">
      <c r="B4" s="3" t="s">
        <v>1</v>
      </c>
      <c r="C4" s="3" t="s">
        <v>2</v>
      </c>
      <c r="D4" s="3" t="s">
        <v>3</v>
      </c>
      <c r="E4" s="3" t="s">
        <v>4</v>
      </c>
      <c r="F4" s="4" t="s">
        <v>5</v>
      </c>
      <c r="G4" s="6" t="s">
        <v>6</v>
      </c>
      <c r="H4" s="40" t="s">
        <v>7</v>
      </c>
      <c r="I4" s="6" t="s">
        <v>8</v>
      </c>
      <c r="J4" s="6" t="s">
        <v>9</v>
      </c>
      <c r="K4" s="7" t="s">
        <v>10</v>
      </c>
      <c r="L4" s="7"/>
    </row>
    <row r="5" spans="2:12">
      <c r="B5" s="10">
        <v>1</v>
      </c>
      <c r="C5" s="28" t="s">
        <v>386</v>
      </c>
      <c r="D5" s="28" t="s">
        <v>387</v>
      </c>
      <c r="E5" s="10"/>
      <c r="F5" s="10"/>
      <c r="G5" s="10">
        <v>63</v>
      </c>
      <c r="H5" s="10">
        <v>101</v>
      </c>
      <c r="I5" s="10">
        <f>+H5</f>
        <v>101</v>
      </c>
      <c r="J5" s="10"/>
      <c r="K5" s="27"/>
      <c r="L5" s="27"/>
    </row>
    <row r="6" spans="2:12">
      <c r="B6" s="10">
        <f>1+B5</f>
        <v>2</v>
      </c>
      <c r="C6" s="28" t="s">
        <v>388</v>
      </c>
      <c r="D6" s="28" t="s">
        <v>386</v>
      </c>
      <c r="E6" s="10"/>
      <c r="F6" s="10"/>
      <c r="G6" s="10">
        <v>63</v>
      </c>
      <c r="H6" s="10">
        <v>7.3</v>
      </c>
      <c r="I6" s="10">
        <f>+I5+H6</f>
        <v>108.3</v>
      </c>
      <c r="J6" s="10"/>
      <c r="K6" s="27"/>
      <c r="L6" s="27"/>
    </row>
    <row r="7" spans="2:12">
      <c r="B7" s="10">
        <f t="shared" ref="B7:B70" si="0">1+B6</f>
        <v>3</v>
      </c>
      <c r="C7" s="28" t="s">
        <v>389</v>
      </c>
      <c r="D7" s="28" t="s">
        <v>390</v>
      </c>
      <c r="E7" s="10"/>
      <c r="F7" s="10"/>
      <c r="G7" s="10">
        <v>63</v>
      </c>
      <c r="H7" s="10">
        <v>15.5</v>
      </c>
      <c r="I7" s="10">
        <f t="shared" ref="I7:I70" si="1">+I6+H7</f>
        <v>123.8</v>
      </c>
      <c r="J7" s="10"/>
      <c r="K7" s="27"/>
      <c r="L7" s="27"/>
    </row>
    <row r="8" spans="2:12">
      <c r="B8" s="10">
        <f t="shared" si="0"/>
        <v>4</v>
      </c>
      <c r="C8" s="28" t="s">
        <v>388</v>
      </c>
      <c r="D8" s="28" t="s">
        <v>391</v>
      </c>
      <c r="E8" s="10"/>
      <c r="F8" s="10"/>
      <c r="G8" s="10">
        <v>63</v>
      </c>
      <c r="H8" s="10">
        <v>56.2</v>
      </c>
      <c r="I8" s="10">
        <f t="shared" si="1"/>
        <v>180</v>
      </c>
      <c r="J8" s="10"/>
      <c r="K8" s="27"/>
      <c r="L8" s="27"/>
    </row>
    <row r="9" spans="2:12">
      <c r="B9" s="10">
        <f t="shared" si="0"/>
        <v>5</v>
      </c>
      <c r="C9" s="28" t="s">
        <v>386</v>
      </c>
      <c r="D9" s="28" t="s">
        <v>392</v>
      </c>
      <c r="E9" s="10"/>
      <c r="F9" s="10"/>
      <c r="G9" s="10">
        <v>63</v>
      </c>
      <c r="H9" s="10">
        <v>197.1</v>
      </c>
      <c r="I9" s="10">
        <f t="shared" si="1"/>
        <v>377.1</v>
      </c>
      <c r="J9" s="10"/>
      <c r="K9" s="27"/>
      <c r="L9" s="27"/>
    </row>
    <row r="10" spans="2:12">
      <c r="B10" s="10">
        <f t="shared" si="0"/>
        <v>6</v>
      </c>
      <c r="C10" s="28" t="s">
        <v>386</v>
      </c>
      <c r="D10" s="28" t="s">
        <v>392</v>
      </c>
      <c r="E10" s="10" t="s">
        <v>54</v>
      </c>
      <c r="F10" s="10"/>
      <c r="G10" s="10">
        <v>63</v>
      </c>
      <c r="H10" s="10">
        <v>19.3</v>
      </c>
      <c r="I10" s="10">
        <f t="shared" si="1"/>
        <v>396.40000000000003</v>
      </c>
      <c r="J10" s="10"/>
      <c r="K10" s="27"/>
      <c r="L10" s="27"/>
    </row>
    <row r="11" spans="2:12">
      <c r="B11" s="10">
        <f t="shared" si="0"/>
        <v>7</v>
      </c>
      <c r="C11" s="28" t="s">
        <v>393</v>
      </c>
      <c r="D11" s="28" t="s">
        <v>394</v>
      </c>
      <c r="E11" s="10"/>
      <c r="F11" s="10"/>
      <c r="G11" s="10">
        <v>63</v>
      </c>
      <c r="H11" s="10">
        <v>173.2</v>
      </c>
      <c r="I11" s="10">
        <f t="shared" si="1"/>
        <v>569.6</v>
      </c>
      <c r="J11" s="10"/>
      <c r="K11" s="27"/>
      <c r="L11" s="27"/>
    </row>
    <row r="12" spans="2:12">
      <c r="B12" s="10">
        <f t="shared" si="0"/>
        <v>8</v>
      </c>
      <c r="C12" s="28" t="s">
        <v>394</v>
      </c>
      <c r="D12" s="28" t="s">
        <v>395</v>
      </c>
      <c r="E12" s="10"/>
      <c r="F12" s="10"/>
      <c r="G12" s="10">
        <v>63</v>
      </c>
      <c r="H12" s="10">
        <v>152.69999999999999</v>
      </c>
      <c r="I12" s="10">
        <f t="shared" si="1"/>
        <v>722.3</v>
      </c>
      <c r="J12" s="10"/>
      <c r="K12" s="27"/>
      <c r="L12" s="27"/>
    </row>
    <row r="13" spans="2:12">
      <c r="B13" s="10">
        <f t="shared" si="0"/>
        <v>9</v>
      </c>
      <c r="C13" s="28" t="s">
        <v>395</v>
      </c>
      <c r="D13" s="28" t="s">
        <v>396</v>
      </c>
      <c r="E13" s="10"/>
      <c r="F13" s="10"/>
      <c r="G13" s="10">
        <v>63</v>
      </c>
      <c r="H13" s="10">
        <v>54.8</v>
      </c>
      <c r="I13" s="10">
        <f t="shared" si="1"/>
        <v>777.09999999999991</v>
      </c>
      <c r="J13" s="10"/>
      <c r="K13" s="27"/>
      <c r="L13" s="27"/>
    </row>
    <row r="14" spans="2:12">
      <c r="B14" s="10">
        <f t="shared" si="0"/>
        <v>10</v>
      </c>
      <c r="C14" s="28" t="s">
        <v>395</v>
      </c>
      <c r="D14" s="28" t="s">
        <v>397</v>
      </c>
      <c r="E14" s="10"/>
      <c r="F14" s="10"/>
      <c r="G14" s="10">
        <v>63</v>
      </c>
      <c r="H14" s="10">
        <v>150</v>
      </c>
      <c r="I14" s="10">
        <f t="shared" si="1"/>
        <v>927.09999999999991</v>
      </c>
      <c r="J14" s="10"/>
      <c r="K14" s="27"/>
      <c r="L14" s="27"/>
    </row>
    <row r="15" spans="2:12">
      <c r="B15" s="10">
        <f t="shared" si="0"/>
        <v>11</v>
      </c>
      <c r="C15" s="28" t="s">
        <v>394</v>
      </c>
      <c r="D15" s="28" t="s">
        <v>398</v>
      </c>
      <c r="E15" s="10" t="s">
        <v>54</v>
      </c>
      <c r="F15" s="10"/>
      <c r="G15" s="10">
        <v>63</v>
      </c>
      <c r="H15" s="10">
        <v>3.2</v>
      </c>
      <c r="I15" s="10">
        <f t="shared" si="1"/>
        <v>930.3</v>
      </c>
      <c r="J15" s="10"/>
      <c r="K15" s="27"/>
      <c r="L15" s="27"/>
    </row>
    <row r="16" spans="2:12">
      <c r="B16" s="10">
        <f t="shared" si="0"/>
        <v>12</v>
      </c>
      <c r="C16" s="28" t="s">
        <v>394</v>
      </c>
      <c r="D16" s="28" t="s">
        <v>398</v>
      </c>
      <c r="E16" s="10"/>
      <c r="F16" s="10"/>
      <c r="G16" s="10">
        <v>63</v>
      </c>
      <c r="H16" s="10">
        <v>127.6</v>
      </c>
      <c r="I16" s="10">
        <f t="shared" si="1"/>
        <v>1057.8999999999999</v>
      </c>
      <c r="J16" s="10"/>
      <c r="K16" s="27"/>
      <c r="L16" s="27"/>
    </row>
    <row r="17" spans="2:12">
      <c r="B17" s="10">
        <f t="shared" si="0"/>
        <v>13</v>
      </c>
      <c r="C17" s="28" t="s">
        <v>398</v>
      </c>
      <c r="D17" s="28" t="s">
        <v>399</v>
      </c>
      <c r="E17" s="10"/>
      <c r="F17" s="10"/>
      <c r="G17" s="10">
        <v>63</v>
      </c>
      <c r="H17" s="10">
        <v>125.5</v>
      </c>
      <c r="I17" s="10">
        <f t="shared" si="1"/>
        <v>1183.3999999999999</v>
      </c>
      <c r="J17" s="10"/>
      <c r="K17" s="27"/>
      <c r="L17" s="27"/>
    </row>
    <row r="18" spans="2:12">
      <c r="B18" s="10">
        <f t="shared" si="0"/>
        <v>14</v>
      </c>
      <c r="C18" s="28" t="s">
        <v>400</v>
      </c>
      <c r="D18" s="28" t="s">
        <v>401</v>
      </c>
      <c r="E18" s="10"/>
      <c r="F18" s="10"/>
      <c r="G18" s="10">
        <v>63</v>
      </c>
      <c r="H18" s="10">
        <v>123</v>
      </c>
      <c r="I18" s="10">
        <f t="shared" si="1"/>
        <v>1306.3999999999999</v>
      </c>
      <c r="J18" s="10"/>
      <c r="K18" s="27"/>
      <c r="L18" s="27"/>
    </row>
    <row r="19" spans="2:12">
      <c r="B19" s="10">
        <f t="shared" si="0"/>
        <v>15</v>
      </c>
      <c r="C19" s="28" t="s">
        <v>402</v>
      </c>
      <c r="D19" s="28" t="s">
        <v>403</v>
      </c>
      <c r="E19" s="10"/>
      <c r="F19" s="10"/>
      <c r="G19" s="10">
        <v>63</v>
      </c>
      <c r="H19" s="10">
        <v>240</v>
      </c>
      <c r="I19" s="10">
        <f t="shared" si="1"/>
        <v>1546.3999999999999</v>
      </c>
      <c r="J19" s="10"/>
      <c r="K19" s="27"/>
      <c r="L19" s="27"/>
    </row>
    <row r="20" spans="2:12">
      <c r="B20" s="10">
        <f t="shared" si="0"/>
        <v>16</v>
      </c>
      <c r="C20" s="28" t="s">
        <v>404</v>
      </c>
      <c r="D20" s="28" t="s">
        <v>405</v>
      </c>
      <c r="E20" s="10"/>
      <c r="F20" s="10"/>
      <c r="G20" s="10">
        <v>63</v>
      </c>
      <c r="H20" s="10">
        <v>111.7</v>
      </c>
      <c r="I20" s="10">
        <f t="shared" si="1"/>
        <v>1658.1</v>
      </c>
      <c r="J20" s="10"/>
      <c r="K20" s="27"/>
      <c r="L20" s="27"/>
    </row>
    <row r="21" spans="2:12">
      <c r="B21" s="10">
        <f t="shared" si="0"/>
        <v>17</v>
      </c>
      <c r="C21" s="28" t="s">
        <v>406</v>
      </c>
      <c r="D21" s="28" t="s">
        <v>407</v>
      </c>
      <c r="E21" s="10"/>
      <c r="F21" s="10"/>
      <c r="G21" s="10">
        <v>63</v>
      </c>
      <c r="H21" s="10">
        <v>20.2</v>
      </c>
      <c r="I21" s="10">
        <f t="shared" si="1"/>
        <v>1678.3</v>
      </c>
      <c r="J21" s="10"/>
      <c r="K21" s="27"/>
      <c r="L21" s="27"/>
    </row>
    <row r="22" spans="2:12">
      <c r="B22" s="10">
        <f t="shared" si="0"/>
        <v>18</v>
      </c>
      <c r="C22" s="28" t="s">
        <v>406</v>
      </c>
      <c r="D22" s="28" t="s">
        <v>408</v>
      </c>
      <c r="E22" s="10"/>
      <c r="F22" s="10"/>
      <c r="G22" s="10">
        <v>63</v>
      </c>
      <c r="H22" s="10">
        <v>38.799999999999997</v>
      </c>
      <c r="I22" s="10">
        <f t="shared" si="1"/>
        <v>1717.1</v>
      </c>
      <c r="J22" s="10"/>
      <c r="K22" s="27"/>
      <c r="L22" s="27"/>
    </row>
    <row r="23" spans="2:12">
      <c r="B23" s="10">
        <f t="shared" si="0"/>
        <v>19</v>
      </c>
      <c r="C23" s="28" t="s">
        <v>409</v>
      </c>
      <c r="D23" s="28" t="s">
        <v>410</v>
      </c>
      <c r="E23" s="10"/>
      <c r="F23" s="10"/>
      <c r="G23" s="10">
        <v>63</v>
      </c>
      <c r="H23" s="10">
        <v>246</v>
      </c>
      <c r="I23" s="10">
        <f t="shared" si="1"/>
        <v>1963.1</v>
      </c>
      <c r="J23" s="10"/>
      <c r="K23" s="27"/>
      <c r="L23" s="27"/>
    </row>
    <row r="24" spans="2:12">
      <c r="B24" s="10">
        <f t="shared" si="0"/>
        <v>20</v>
      </c>
      <c r="C24" s="28" t="s">
        <v>410</v>
      </c>
      <c r="D24" s="28" t="s">
        <v>411</v>
      </c>
      <c r="E24" s="10"/>
      <c r="F24" s="10"/>
      <c r="G24" s="10">
        <v>63</v>
      </c>
      <c r="H24" s="10">
        <v>291.10000000000002</v>
      </c>
      <c r="I24" s="10">
        <f t="shared" si="1"/>
        <v>2254.1999999999998</v>
      </c>
      <c r="J24" s="10"/>
      <c r="K24" s="27"/>
      <c r="L24" s="27"/>
    </row>
    <row r="25" spans="2:12">
      <c r="B25" s="10">
        <f t="shared" si="0"/>
        <v>21</v>
      </c>
      <c r="C25" s="28" t="s">
        <v>411</v>
      </c>
      <c r="D25" s="28" t="s">
        <v>412</v>
      </c>
      <c r="E25" s="10"/>
      <c r="F25" s="10"/>
      <c r="G25" s="10">
        <v>63</v>
      </c>
      <c r="H25" s="10">
        <v>245.2</v>
      </c>
      <c r="I25" s="10">
        <f t="shared" si="1"/>
        <v>2499.3999999999996</v>
      </c>
      <c r="J25" s="10"/>
      <c r="K25" s="27"/>
      <c r="L25" s="27"/>
    </row>
    <row r="26" spans="2:12">
      <c r="B26" s="10">
        <f t="shared" si="0"/>
        <v>22</v>
      </c>
      <c r="C26" s="28" t="s">
        <v>411</v>
      </c>
      <c r="D26" s="28" t="s">
        <v>412</v>
      </c>
      <c r="E26" s="10" t="s">
        <v>15</v>
      </c>
      <c r="F26" s="10"/>
      <c r="G26" s="10">
        <v>63</v>
      </c>
      <c r="H26" s="10">
        <v>3.1</v>
      </c>
      <c r="I26" s="10">
        <f t="shared" si="1"/>
        <v>2502.4999999999995</v>
      </c>
      <c r="J26" s="10"/>
      <c r="K26" s="27"/>
      <c r="L26" s="27"/>
    </row>
    <row r="27" spans="2:12">
      <c r="B27" s="10">
        <f t="shared" si="0"/>
        <v>23</v>
      </c>
      <c r="C27" s="28" t="s">
        <v>412</v>
      </c>
      <c r="D27" s="28" t="s">
        <v>413</v>
      </c>
      <c r="E27" s="10" t="s">
        <v>15</v>
      </c>
      <c r="F27" s="10"/>
      <c r="G27" s="10">
        <v>63</v>
      </c>
      <c r="H27" s="10">
        <v>40.200000000000003</v>
      </c>
      <c r="I27" s="10">
        <f t="shared" si="1"/>
        <v>2542.6999999999994</v>
      </c>
      <c r="J27" s="10"/>
      <c r="K27" s="27"/>
      <c r="L27" s="27"/>
    </row>
    <row r="28" spans="2:12">
      <c r="B28" s="10">
        <f t="shared" si="0"/>
        <v>24</v>
      </c>
      <c r="C28" s="28" t="s">
        <v>413</v>
      </c>
      <c r="D28" s="28" t="s">
        <v>414</v>
      </c>
      <c r="E28" s="10"/>
      <c r="F28" s="10"/>
      <c r="G28" s="10">
        <v>63</v>
      </c>
      <c r="H28" s="10">
        <v>61.1</v>
      </c>
      <c r="I28" s="10">
        <f t="shared" si="1"/>
        <v>2603.7999999999993</v>
      </c>
      <c r="J28" s="10"/>
      <c r="K28" s="27"/>
      <c r="L28" s="27"/>
    </row>
    <row r="29" spans="2:12">
      <c r="B29" s="10">
        <f t="shared" si="0"/>
        <v>25</v>
      </c>
      <c r="C29" s="28" t="s">
        <v>413</v>
      </c>
      <c r="D29" s="28" t="s">
        <v>415</v>
      </c>
      <c r="E29" s="10" t="s">
        <v>15</v>
      </c>
      <c r="F29" s="10"/>
      <c r="G29" s="10">
        <v>63</v>
      </c>
      <c r="H29" s="10">
        <v>115.1</v>
      </c>
      <c r="I29" s="10">
        <f t="shared" si="1"/>
        <v>2718.8999999999992</v>
      </c>
      <c r="J29" s="10"/>
      <c r="K29" s="27"/>
      <c r="L29" s="27"/>
    </row>
    <row r="30" spans="2:12">
      <c r="B30" s="10">
        <f t="shared" si="0"/>
        <v>26</v>
      </c>
      <c r="C30" s="28" t="s">
        <v>413</v>
      </c>
      <c r="D30" s="28" t="s">
        <v>415</v>
      </c>
      <c r="E30" s="10" t="s">
        <v>15</v>
      </c>
      <c r="F30" s="10"/>
      <c r="G30" s="10">
        <v>63</v>
      </c>
      <c r="H30" s="10">
        <v>4</v>
      </c>
      <c r="I30" s="10">
        <f t="shared" si="1"/>
        <v>2722.8999999999992</v>
      </c>
      <c r="J30" s="10"/>
      <c r="K30" s="27"/>
      <c r="L30" s="27"/>
    </row>
    <row r="31" spans="2:12">
      <c r="B31" s="10">
        <f t="shared" si="0"/>
        <v>27</v>
      </c>
      <c r="C31" s="28" t="s">
        <v>415</v>
      </c>
      <c r="D31" s="28" t="s">
        <v>416</v>
      </c>
      <c r="E31" s="10"/>
      <c r="F31" s="10"/>
      <c r="G31" s="10">
        <v>63</v>
      </c>
      <c r="H31" s="10">
        <v>24.1</v>
      </c>
      <c r="I31" s="10">
        <f t="shared" si="1"/>
        <v>2746.9999999999991</v>
      </c>
      <c r="J31" s="10"/>
      <c r="K31" s="27"/>
      <c r="L31" s="27"/>
    </row>
    <row r="32" spans="2:12">
      <c r="B32" s="10">
        <f t="shared" si="0"/>
        <v>28</v>
      </c>
      <c r="C32" s="28" t="s">
        <v>415</v>
      </c>
      <c r="D32" s="28" t="s">
        <v>417</v>
      </c>
      <c r="E32" s="10"/>
      <c r="F32" s="10"/>
      <c r="G32" s="10">
        <v>63</v>
      </c>
      <c r="H32" s="10">
        <v>15.6</v>
      </c>
      <c r="I32" s="10">
        <f t="shared" si="1"/>
        <v>2762.599999999999</v>
      </c>
      <c r="J32" s="10"/>
      <c r="K32" s="27"/>
      <c r="L32" s="27"/>
    </row>
    <row r="33" spans="2:12">
      <c r="B33" s="10">
        <f t="shared" si="0"/>
        <v>29</v>
      </c>
      <c r="C33" s="28" t="s">
        <v>417</v>
      </c>
      <c r="D33" s="28" t="s">
        <v>418</v>
      </c>
      <c r="E33" s="10" t="s">
        <v>15</v>
      </c>
      <c r="F33" s="10"/>
      <c r="G33" s="10">
        <v>63</v>
      </c>
      <c r="H33" s="10">
        <v>7.5</v>
      </c>
      <c r="I33" s="10">
        <f t="shared" si="1"/>
        <v>2770.099999999999</v>
      </c>
      <c r="J33" s="10"/>
      <c r="K33" s="27"/>
      <c r="L33" s="27"/>
    </row>
    <row r="34" spans="2:12">
      <c r="B34" s="10">
        <f t="shared" si="0"/>
        <v>30</v>
      </c>
      <c r="C34" s="28" t="s">
        <v>417</v>
      </c>
      <c r="D34" s="28" t="s">
        <v>418</v>
      </c>
      <c r="E34" s="10" t="s">
        <v>15</v>
      </c>
      <c r="F34" s="10"/>
      <c r="G34" s="10">
        <v>63</v>
      </c>
      <c r="H34" s="10">
        <v>32.1</v>
      </c>
      <c r="I34" s="10">
        <f t="shared" si="1"/>
        <v>2802.1999999999989</v>
      </c>
      <c r="J34" s="10"/>
      <c r="K34" s="27"/>
      <c r="L34" s="27"/>
    </row>
    <row r="35" spans="2:12">
      <c r="B35" s="10">
        <f t="shared" si="0"/>
        <v>31</v>
      </c>
      <c r="C35" s="28" t="s">
        <v>417</v>
      </c>
      <c r="D35" s="28" t="s">
        <v>418</v>
      </c>
      <c r="E35" s="10"/>
      <c r="F35" s="10"/>
      <c r="G35" s="10">
        <v>63</v>
      </c>
      <c r="H35" s="10">
        <v>70.2</v>
      </c>
      <c r="I35" s="10">
        <f t="shared" si="1"/>
        <v>2872.3999999999987</v>
      </c>
      <c r="J35" s="10"/>
      <c r="K35" s="27"/>
      <c r="L35" s="27"/>
    </row>
    <row r="36" spans="2:12">
      <c r="B36" s="10">
        <f t="shared" si="0"/>
        <v>32</v>
      </c>
      <c r="C36" s="28" t="s">
        <v>417</v>
      </c>
      <c r="D36" s="28" t="s">
        <v>419</v>
      </c>
      <c r="E36" s="10" t="s">
        <v>15</v>
      </c>
      <c r="F36" s="10"/>
      <c r="G36" s="10">
        <v>63</v>
      </c>
      <c r="H36" s="10">
        <v>8</v>
      </c>
      <c r="I36" s="10">
        <f t="shared" si="1"/>
        <v>2880.3999999999987</v>
      </c>
      <c r="J36" s="10"/>
      <c r="K36" s="27"/>
      <c r="L36" s="27"/>
    </row>
    <row r="37" spans="2:12">
      <c r="B37" s="10">
        <f t="shared" si="0"/>
        <v>33</v>
      </c>
      <c r="C37" s="28" t="s">
        <v>417</v>
      </c>
      <c r="D37" s="28" t="s">
        <v>419</v>
      </c>
      <c r="E37" s="10" t="s">
        <v>15</v>
      </c>
      <c r="F37" s="10"/>
      <c r="G37" s="10">
        <v>63</v>
      </c>
      <c r="H37" s="10">
        <v>20</v>
      </c>
      <c r="I37" s="10">
        <f t="shared" si="1"/>
        <v>2900.3999999999987</v>
      </c>
      <c r="J37" s="10"/>
      <c r="K37" s="27"/>
      <c r="L37" s="27"/>
    </row>
    <row r="38" spans="2:12">
      <c r="B38" s="10">
        <f t="shared" si="0"/>
        <v>34</v>
      </c>
      <c r="C38" s="28" t="s">
        <v>417</v>
      </c>
      <c r="D38" s="28" t="s">
        <v>419</v>
      </c>
      <c r="E38" s="10" t="s">
        <v>15</v>
      </c>
      <c r="F38" s="10"/>
      <c r="G38" s="10">
        <v>63</v>
      </c>
      <c r="H38" s="10">
        <v>3.2</v>
      </c>
      <c r="I38" s="10">
        <f t="shared" si="1"/>
        <v>2903.5999999999985</v>
      </c>
      <c r="J38" s="10"/>
      <c r="K38" s="27"/>
      <c r="L38" s="27"/>
    </row>
    <row r="39" spans="2:12">
      <c r="B39" s="10">
        <f t="shared" si="0"/>
        <v>35</v>
      </c>
      <c r="C39" s="28" t="s">
        <v>419</v>
      </c>
      <c r="D39" s="28" t="s">
        <v>420</v>
      </c>
      <c r="E39" s="10"/>
      <c r="F39" s="10"/>
      <c r="G39" s="10">
        <v>63</v>
      </c>
      <c r="H39" s="10">
        <v>75.5</v>
      </c>
      <c r="I39" s="10">
        <f t="shared" si="1"/>
        <v>2979.0999999999985</v>
      </c>
      <c r="J39" s="10"/>
      <c r="K39" s="27"/>
      <c r="L39" s="27"/>
    </row>
    <row r="40" spans="2:12">
      <c r="B40" s="10">
        <f t="shared" si="0"/>
        <v>36</v>
      </c>
      <c r="C40" s="28" t="s">
        <v>419</v>
      </c>
      <c r="D40" s="28" t="s">
        <v>421</v>
      </c>
      <c r="E40" s="10"/>
      <c r="F40" s="10"/>
      <c r="G40" s="10">
        <v>63</v>
      </c>
      <c r="H40" s="10">
        <v>40.5</v>
      </c>
      <c r="I40" s="10">
        <f t="shared" si="1"/>
        <v>3019.5999999999985</v>
      </c>
      <c r="J40" s="10"/>
      <c r="K40" s="27"/>
      <c r="L40" s="27"/>
    </row>
    <row r="41" spans="2:12">
      <c r="B41" s="10">
        <f t="shared" si="0"/>
        <v>37</v>
      </c>
      <c r="C41" s="28" t="s">
        <v>421</v>
      </c>
      <c r="D41" s="28" t="s">
        <v>422</v>
      </c>
      <c r="E41" s="10"/>
      <c r="F41" s="10"/>
      <c r="G41" s="10">
        <v>63</v>
      </c>
      <c r="H41" s="10">
        <v>36.1</v>
      </c>
      <c r="I41" s="10">
        <f t="shared" si="1"/>
        <v>3055.6999999999985</v>
      </c>
      <c r="J41" s="10"/>
      <c r="K41" s="27"/>
      <c r="L41" s="27"/>
    </row>
    <row r="42" spans="2:12">
      <c r="B42" s="10">
        <f t="shared" si="0"/>
        <v>38</v>
      </c>
      <c r="C42" s="28" t="s">
        <v>423</v>
      </c>
      <c r="D42" s="28" t="s">
        <v>422</v>
      </c>
      <c r="E42" s="10"/>
      <c r="F42" s="10"/>
      <c r="G42" s="10">
        <v>63</v>
      </c>
      <c r="H42" s="10">
        <v>14</v>
      </c>
      <c r="I42" s="10">
        <f t="shared" si="1"/>
        <v>3069.6999999999985</v>
      </c>
      <c r="J42" s="10"/>
      <c r="K42" s="27"/>
      <c r="L42" s="27"/>
    </row>
    <row r="43" spans="2:12">
      <c r="B43" s="10">
        <f t="shared" si="0"/>
        <v>39</v>
      </c>
      <c r="C43" s="28" t="s">
        <v>422</v>
      </c>
      <c r="D43" s="28" t="s">
        <v>424</v>
      </c>
      <c r="E43" s="10"/>
      <c r="F43" s="10"/>
      <c r="G43" s="10">
        <v>63</v>
      </c>
      <c r="H43" s="10">
        <v>22</v>
      </c>
      <c r="I43" s="10">
        <f t="shared" si="1"/>
        <v>3091.6999999999985</v>
      </c>
      <c r="J43" s="10"/>
      <c r="K43" s="27"/>
      <c r="L43" s="27"/>
    </row>
    <row r="44" spans="2:12">
      <c r="B44" s="10">
        <f t="shared" si="0"/>
        <v>40</v>
      </c>
      <c r="C44" s="28" t="s">
        <v>421</v>
      </c>
      <c r="D44" s="28" t="s">
        <v>425</v>
      </c>
      <c r="E44" s="10"/>
      <c r="F44" s="10"/>
      <c r="G44" s="10">
        <v>63</v>
      </c>
      <c r="H44" s="10">
        <v>93.2</v>
      </c>
      <c r="I44" s="10">
        <f t="shared" si="1"/>
        <v>3184.8999999999983</v>
      </c>
      <c r="J44" s="10"/>
      <c r="K44" s="27"/>
      <c r="L44" s="27"/>
    </row>
    <row r="45" spans="2:12">
      <c r="B45" s="10">
        <f t="shared" si="0"/>
        <v>41</v>
      </c>
      <c r="C45" s="28" t="s">
        <v>425</v>
      </c>
      <c r="D45" s="28" t="s">
        <v>426</v>
      </c>
      <c r="E45" s="10"/>
      <c r="F45" s="10"/>
      <c r="G45" s="10">
        <v>63</v>
      </c>
      <c r="H45" s="10">
        <v>104.5</v>
      </c>
      <c r="I45" s="10">
        <f t="shared" si="1"/>
        <v>3289.3999999999983</v>
      </c>
      <c r="J45" s="10"/>
      <c r="K45" s="27"/>
      <c r="L45" s="27"/>
    </row>
    <row r="46" spans="2:12">
      <c r="B46" s="10">
        <f t="shared" si="0"/>
        <v>42</v>
      </c>
      <c r="C46" s="28" t="s">
        <v>426</v>
      </c>
      <c r="D46" s="28" t="s">
        <v>427</v>
      </c>
      <c r="E46" s="10" t="s">
        <v>15</v>
      </c>
      <c r="F46" s="10"/>
      <c r="G46" s="10">
        <v>63</v>
      </c>
      <c r="H46" s="10">
        <v>55</v>
      </c>
      <c r="I46" s="10">
        <f t="shared" si="1"/>
        <v>3344.3999999999983</v>
      </c>
      <c r="J46" s="10"/>
      <c r="K46" s="27"/>
      <c r="L46" s="27"/>
    </row>
    <row r="47" spans="2:12">
      <c r="B47" s="10">
        <f t="shared" si="0"/>
        <v>43</v>
      </c>
      <c r="C47" s="28" t="s">
        <v>426</v>
      </c>
      <c r="D47" s="28" t="s">
        <v>427</v>
      </c>
      <c r="E47" s="10"/>
      <c r="F47" s="10"/>
      <c r="G47" s="10">
        <v>63</v>
      </c>
      <c r="H47" s="10">
        <v>11</v>
      </c>
      <c r="I47" s="10">
        <f t="shared" si="1"/>
        <v>3355.3999999999983</v>
      </c>
      <c r="J47" s="10"/>
      <c r="K47" s="27"/>
      <c r="L47" s="27"/>
    </row>
    <row r="48" spans="2:12">
      <c r="B48" s="10">
        <f t="shared" si="0"/>
        <v>44</v>
      </c>
      <c r="C48" s="28" t="s">
        <v>426</v>
      </c>
      <c r="D48" s="28" t="s">
        <v>428</v>
      </c>
      <c r="E48" s="10"/>
      <c r="F48" s="10"/>
      <c r="G48" s="10">
        <v>63</v>
      </c>
      <c r="H48" s="10">
        <v>10.5</v>
      </c>
      <c r="I48" s="10">
        <f t="shared" si="1"/>
        <v>3365.8999999999983</v>
      </c>
      <c r="J48" s="10"/>
      <c r="K48" s="27"/>
      <c r="L48" s="27"/>
    </row>
    <row r="49" spans="2:12">
      <c r="B49" s="10">
        <f t="shared" si="0"/>
        <v>45</v>
      </c>
      <c r="C49" s="28" t="s">
        <v>428</v>
      </c>
      <c r="D49" s="28" t="s">
        <v>429</v>
      </c>
      <c r="E49" s="10"/>
      <c r="F49" s="10"/>
      <c r="G49" s="10">
        <v>63</v>
      </c>
      <c r="H49" s="10">
        <v>15.5</v>
      </c>
      <c r="I49" s="10">
        <f t="shared" si="1"/>
        <v>3381.3999999999983</v>
      </c>
      <c r="J49" s="10"/>
      <c r="K49" s="27"/>
      <c r="L49" s="27"/>
    </row>
    <row r="50" spans="2:12">
      <c r="B50" s="10">
        <f t="shared" si="0"/>
        <v>46</v>
      </c>
      <c r="C50" s="28" t="s">
        <v>429</v>
      </c>
      <c r="D50" s="28" t="s">
        <v>430</v>
      </c>
      <c r="E50" s="10"/>
      <c r="F50" s="10"/>
      <c r="G50" s="10">
        <v>63</v>
      </c>
      <c r="H50" s="10">
        <v>88.3</v>
      </c>
      <c r="I50" s="10">
        <f t="shared" si="1"/>
        <v>3469.6999999999985</v>
      </c>
      <c r="J50" s="10"/>
      <c r="K50" s="27"/>
      <c r="L50" s="27"/>
    </row>
    <row r="51" spans="2:12">
      <c r="B51" s="10">
        <f t="shared" si="0"/>
        <v>47</v>
      </c>
      <c r="C51" s="28" t="s">
        <v>425</v>
      </c>
      <c r="D51" s="28" t="s">
        <v>431</v>
      </c>
      <c r="E51" s="10"/>
      <c r="F51" s="10"/>
      <c r="G51" s="10">
        <v>63</v>
      </c>
      <c r="H51" s="10">
        <v>171</v>
      </c>
      <c r="I51" s="10">
        <f t="shared" si="1"/>
        <v>3640.6999999999985</v>
      </c>
      <c r="J51" s="10"/>
      <c r="K51" s="27"/>
      <c r="L51" s="27"/>
    </row>
    <row r="52" spans="2:12">
      <c r="B52" s="10">
        <f t="shared" si="0"/>
        <v>48</v>
      </c>
      <c r="C52" s="28" t="s">
        <v>432</v>
      </c>
      <c r="D52" s="28" t="s">
        <v>433</v>
      </c>
      <c r="E52" s="10"/>
      <c r="F52" s="10"/>
      <c r="G52" s="10">
        <v>63</v>
      </c>
      <c r="H52" s="10">
        <v>340.1</v>
      </c>
      <c r="I52" s="10">
        <f t="shared" si="1"/>
        <v>3980.7999999999984</v>
      </c>
      <c r="J52" s="10"/>
      <c r="K52" s="27"/>
      <c r="L52" s="27"/>
    </row>
    <row r="53" spans="2:12">
      <c r="B53" s="10">
        <f t="shared" si="0"/>
        <v>49</v>
      </c>
      <c r="C53" s="28" t="s">
        <v>433</v>
      </c>
      <c r="D53" s="28" t="s">
        <v>434</v>
      </c>
      <c r="E53" s="10"/>
      <c r="F53" s="10"/>
      <c r="G53" s="10">
        <v>63</v>
      </c>
      <c r="H53" s="10">
        <v>61</v>
      </c>
      <c r="I53" s="10">
        <f t="shared" si="1"/>
        <v>4041.7999999999984</v>
      </c>
      <c r="J53" s="10"/>
      <c r="K53" s="27"/>
      <c r="L53" s="27"/>
    </row>
    <row r="54" spans="2:12">
      <c r="B54" s="10">
        <f t="shared" si="0"/>
        <v>50</v>
      </c>
      <c r="C54" s="28" t="s">
        <v>435</v>
      </c>
      <c r="D54" s="28" t="s">
        <v>436</v>
      </c>
      <c r="E54" s="10"/>
      <c r="F54" s="10"/>
      <c r="G54" s="10">
        <v>63</v>
      </c>
      <c r="H54" s="10">
        <v>12.9</v>
      </c>
      <c r="I54" s="10">
        <f t="shared" si="1"/>
        <v>4054.6999999999985</v>
      </c>
      <c r="J54" s="10"/>
      <c r="K54" s="27"/>
      <c r="L54" s="27"/>
    </row>
    <row r="55" spans="2:12">
      <c r="B55" s="10">
        <f t="shared" si="0"/>
        <v>51</v>
      </c>
      <c r="C55" s="28" t="s">
        <v>433</v>
      </c>
      <c r="D55" s="28" t="s">
        <v>437</v>
      </c>
      <c r="E55" s="10"/>
      <c r="F55" s="10"/>
      <c r="G55" s="10">
        <v>63</v>
      </c>
      <c r="H55" s="10">
        <v>29.2</v>
      </c>
      <c r="I55" s="10">
        <f t="shared" si="1"/>
        <v>4083.8999999999983</v>
      </c>
      <c r="J55" s="10"/>
      <c r="K55" s="27"/>
      <c r="L55" s="27"/>
    </row>
    <row r="56" spans="2:12">
      <c r="B56" s="10">
        <f t="shared" si="0"/>
        <v>52</v>
      </c>
      <c r="C56" s="28" t="s">
        <v>432</v>
      </c>
      <c r="D56" s="28" t="s">
        <v>438</v>
      </c>
      <c r="E56" s="10"/>
      <c r="F56" s="10"/>
      <c r="G56" s="10">
        <v>63</v>
      </c>
      <c r="H56" s="10">
        <v>216</v>
      </c>
      <c r="I56" s="10">
        <f t="shared" si="1"/>
        <v>4299.8999999999978</v>
      </c>
      <c r="J56" s="10"/>
      <c r="K56" s="27"/>
      <c r="L56" s="27"/>
    </row>
    <row r="57" spans="2:12">
      <c r="B57" s="10">
        <f t="shared" si="0"/>
        <v>53</v>
      </c>
      <c r="C57" s="28" t="s">
        <v>438</v>
      </c>
      <c r="D57" s="28" t="s">
        <v>439</v>
      </c>
      <c r="E57" s="10"/>
      <c r="F57" s="10"/>
      <c r="G57" s="10">
        <v>63</v>
      </c>
      <c r="H57" s="10">
        <v>219.1</v>
      </c>
      <c r="I57" s="10">
        <f t="shared" si="1"/>
        <v>4518.9999999999982</v>
      </c>
      <c r="J57" s="10"/>
      <c r="K57" s="27"/>
      <c r="L57" s="27"/>
    </row>
    <row r="58" spans="2:12">
      <c r="B58" s="10">
        <f t="shared" si="0"/>
        <v>54</v>
      </c>
      <c r="C58" s="28" t="s">
        <v>439</v>
      </c>
      <c r="D58" s="28" t="s">
        <v>440</v>
      </c>
      <c r="E58" s="10"/>
      <c r="F58" s="10"/>
      <c r="G58" s="10">
        <v>63</v>
      </c>
      <c r="H58" s="10">
        <v>35</v>
      </c>
      <c r="I58" s="10">
        <f t="shared" si="1"/>
        <v>4553.9999999999982</v>
      </c>
      <c r="J58" s="10"/>
      <c r="K58" s="27"/>
      <c r="L58" s="27"/>
    </row>
    <row r="59" spans="2:12">
      <c r="B59" s="10">
        <f t="shared" si="0"/>
        <v>55</v>
      </c>
      <c r="C59" s="28" t="s">
        <v>439</v>
      </c>
      <c r="D59" s="28" t="s">
        <v>441</v>
      </c>
      <c r="E59" s="10"/>
      <c r="F59" s="10"/>
      <c r="G59" s="10">
        <v>63</v>
      </c>
      <c r="H59" s="10">
        <v>50</v>
      </c>
      <c r="I59" s="10">
        <f t="shared" si="1"/>
        <v>4603.9999999999982</v>
      </c>
      <c r="J59" s="10"/>
      <c r="K59" s="27"/>
      <c r="L59" s="27"/>
    </row>
    <row r="60" spans="2:12">
      <c r="B60" s="10">
        <f t="shared" si="0"/>
        <v>56</v>
      </c>
      <c r="C60" s="28" t="s">
        <v>441</v>
      </c>
      <c r="D60" s="28" t="s">
        <v>442</v>
      </c>
      <c r="E60" s="10" t="s">
        <v>54</v>
      </c>
      <c r="F60" s="10"/>
      <c r="G60" s="10">
        <v>63</v>
      </c>
      <c r="H60" s="10">
        <v>3.8</v>
      </c>
      <c r="I60" s="10">
        <f t="shared" si="1"/>
        <v>4607.7999999999984</v>
      </c>
      <c r="J60" s="10"/>
      <c r="K60" s="27"/>
      <c r="L60" s="27"/>
    </row>
    <row r="61" spans="2:12">
      <c r="B61" s="10">
        <f t="shared" si="0"/>
        <v>57</v>
      </c>
      <c r="C61" s="28" t="s">
        <v>441</v>
      </c>
      <c r="D61" s="28" t="s">
        <v>442</v>
      </c>
      <c r="E61" s="10" t="s">
        <v>15</v>
      </c>
      <c r="F61" s="10"/>
      <c r="G61" s="10">
        <v>63</v>
      </c>
      <c r="H61" s="10">
        <v>6.2</v>
      </c>
      <c r="I61" s="10">
        <f t="shared" si="1"/>
        <v>4613.9999999999982</v>
      </c>
      <c r="J61" s="10"/>
      <c r="K61" s="27"/>
      <c r="L61" s="27"/>
    </row>
    <row r="62" spans="2:12">
      <c r="B62" s="10">
        <f t="shared" si="0"/>
        <v>58</v>
      </c>
      <c r="C62" s="28" t="s">
        <v>442</v>
      </c>
      <c r="D62" s="28" t="s">
        <v>443</v>
      </c>
      <c r="E62" s="10"/>
      <c r="F62" s="10"/>
      <c r="G62" s="10">
        <v>63</v>
      </c>
      <c r="H62" s="10">
        <v>118</v>
      </c>
      <c r="I62" s="10">
        <f t="shared" si="1"/>
        <v>4731.9999999999982</v>
      </c>
      <c r="J62" s="10"/>
      <c r="K62" s="27"/>
      <c r="L62" s="27"/>
    </row>
    <row r="63" spans="2:12">
      <c r="B63" s="10">
        <f t="shared" si="0"/>
        <v>59</v>
      </c>
      <c r="C63" s="28" t="s">
        <v>442</v>
      </c>
      <c r="D63" s="28" t="s">
        <v>444</v>
      </c>
      <c r="E63" s="10" t="s">
        <v>15</v>
      </c>
      <c r="F63" s="10"/>
      <c r="G63" s="10">
        <v>63</v>
      </c>
      <c r="H63" s="10">
        <v>64.099999999999994</v>
      </c>
      <c r="I63" s="10">
        <f t="shared" si="1"/>
        <v>4796.0999999999985</v>
      </c>
      <c r="J63" s="10"/>
      <c r="K63" s="27"/>
      <c r="L63" s="27"/>
    </row>
    <row r="64" spans="2:12">
      <c r="B64" s="10">
        <f t="shared" si="0"/>
        <v>60</v>
      </c>
      <c r="C64" s="28" t="s">
        <v>444</v>
      </c>
      <c r="D64" s="28" t="s">
        <v>445</v>
      </c>
      <c r="E64" s="10" t="s">
        <v>15</v>
      </c>
      <c r="F64" s="10"/>
      <c r="G64" s="10">
        <v>63</v>
      </c>
      <c r="H64" s="10">
        <v>17.2</v>
      </c>
      <c r="I64" s="10">
        <f t="shared" si="1"/>
        <v>4813.2999999999984</v>
      </c>
      <c r="J64" s="10"/>
      <c r="K64" s="27"/>
      <c r="L64" s="27"/>
    </row>
    <row r="65" spans="2:12">
      <c r="B65" s="10">
        <f t="shared" si="0"/>
        <v>61</v>
      </c>
      <c r="C65" s="28" t="s">
        <v>444</v>
      </c>
      <c r="D65" s="28" t="s">
        <v>445</v>
      </c>
      <c r="E65" s="10"/>
      <c r="F65" s="10"/>
      <c r="G65" s="10">
        <v>63</v>
      </c>
      <c r="H65" s="10">
        <v>15</v>
      </c>
      <c r="I65" s="10">
        <f t="shared" si="1"/>
        <v>4828.2999999999984</v>
      </c>
      <c r="J65" s="10"/>
      <c r="K65" s="27"/>
      <c r="L65" s="27"/>
    </row>
    <row r="66" spans="2:12">
      <c r="B66" s="10">
        <f t="shared" si="0"/>
        <v>62</v>
      </c>
      <c r="C66" s="28" t="s">
        <v>444</v>
      </c>
      <c r="D66" s="28" t="s">
        <v>446</v>
      </c>
      <c r="E66" s="10"/>
      <c r="F66" s="10"/>
      <c r="G66" s="10">
        <v>63</v>
      </c>
      <c r="H66" s="10">
        <v>13</v>
      </c>
      <c r="I66" s="10">
        <f t="shared" si="1"/>
        <v>4841.2999999999984</v>
      </c>
      <c r="J66" s="10"/>
      <c r="K66" s="27"/>
      <c r="L66" s="27"/>
    </row>
    <row r="67" spans="2:12">
      <c r="B67" s="10">
        <f t="shared" si="0"/>
        <v>63</v>
      </c>
      <c r="C67" s="28" t="s">
        <v>446</v>
      </c>
      <c r="D67" s="28" t="s">
        <v>447</v>
      </c>
      <c r="E67" s="10"/>
      <c r="F67" s="10"/>
      <c r="G67" s="10">
        <v>63</v>
      </c>
      <c r="H67" s="10">
        <v>116.1</v>
      </c>
      <c r="I67" s="10">
        <f t="shared" si="1"/>
        <v>4957.3999999999987</v>
      </c>
      <c r="J67" s="10"/>
      <c r="K67" s="27"/>
      <c r="L67" s="27"/>
    </row>
    <row r="68" spans="2:12">
      <c r="B68" s="10">
        <f t="shared" si="0"/>
        <v>64</v>
      </c>
      <c r="C68" s="28" t="s">
        <v>446</v>
      </c>
      <c r="D68" s="28" t="s">
        <v>448</v>
      </c>
      <c r="E68" s="10"/>
      <c r="F68" s="10"/>
      <c r="G68" s="10">
        <v>63</v>
      </c>
      <c r="H68" s="10">
        <v>58.2</v>
      </c>
      <c r="I68" s="10">
        <f t="shared" si="1"/>
        <v>5015.5999999999985</v>
      </c>
      <c r="J68" s="10"/>
      <c r="K68" s="27"/>
      <c r="L68" s="27"/>
    </row>
    <row r="69" spans="2:12">
      <c r="B69" s="10">
        <f t="shared" si="0"/>
        <v>65</v>
      </c>
      <c r="C69" s="28" t="s">
        <v>446</v>
      </c>
      <c r="D69" s="28" t="s">
        <v>448</v>
      </c>
      <c r="E69" s="10" t="s">
        <v>15</v>
      </c>
      <c r="F69" s="10"/>
      <c r="G69" s="10">
        <v>63</v>
      </c>
      <c r="H69" s="10">
        <v>25</v>
      </c>
      <c r="I69" s="10">
        <f t="shared" si="1"/>
        <v>5040.5999999999985</v>
      </c>
      <c r="J69" s="10"/>
      <c r="K69" s="27"/>
      <c r="L69" s="27"/>
    </row>
    <row r="70" spans="2:12">
      <c r="B70" s="10">
        <f t="shared" si="0"/>
        <v>66</v>
      </c>
      <c r="C70" s="28" t="s">
        <v>446</v>
      </c>
      <c r="D70" s="28" t="s">
        <v>448</v>
      </c>
      <c r="E70" s="10"/>
      <c r="F70" s="10"/>
      <c r="G70" s="10">
        <v>63</v>
      </c>
      <c r="H70" s="10">
        <v>94</v>
      </c>
      <c r="I70" s="10">
        <f t="shared" si="1"/>
        <v>5134.5999999999985</v>
      </c>
      <c r="J70" s="10"/>
      <c r="K70" s="27"/>
      <c r="L70" s="27"/>
    </row>
    <row r="71" spans="2:12">
      <c r="B71" s="10">
        <f t="shared" ref="B71:B134" si="2">1+B70</f>
        <v>67</v>
      </c>
      <c r="C71" s="28" t="s">
        <v>449</v>
      </c>
      <c r="D71" s="28" t="s">
        <v>447</v>
      </c>
      <c r="E71" s="10"/>
      <c r="F71" s="10"/>
      <c r="G71" s="10">
        <v>63</v>
      </c>
      <c r="H71" s="10">
        <v>81</v>
      </c>
      <c r="I71" s="10">
        <f t="shared" ref="I71:I134" si="3">+I70+H71</f>
        <v>5215.5999999999985</v>
      </c>
      <c r="J71" s="10"/>
      <c r="K71" s="27"/>
      <c r="L71" s="27"/>
    </row>
    <row r="72" spans="2:12">
      <c r="B72" s="10">
        <f t="shared" si="2"/>
        <v>68</v>
      </c>
      <c r="C72" s="28" t="s">
        <v>447</v>
      </c>
      <c r="D72" s="28" t="s">
        <v>446</v>
      </c>
      <c r="E72" s="10"/>
      <c r="F72" s="10"/>
      <c r="G72" s="10">
        <v>63</v>
      </c>
      <c r="H72" s="10">
        <v>51</v>
      </c>
      <c r="I72" s="10">
        <f t="shared" si="3"/>
        <v>5266.5999999999985</v>
      </c>
      <c r="J72" s="10"/>
      <c r="K72" s="27"/>
      <c r="L72" s="27"/>
    </row>
    <row r="73" spans="2:12">
      <c r="B73" s="10">
        <f t="shared" si="2"/>
        <v>69</v>
      </c>
      <c r="C73" s="28" t="s">
        <v>447</v>
      </c>
      <c r="D73" s="28" t="s">
        <v>450</v>
      </c>
      <c r="E73" s="10"/>
      <c r="F73" s="10"/>
      <c r="G73" s="10">
        <v>63</v>
      </c>
      <c r="H73" s="10">
        <v>49.1</v>
      </c>
      <c r="I73" s="10">
        <f t="shared" si="3"/>
        <v>5315.6999999999989</v>
      </c>
      <c r="J73" s="10"/>
      <c r="K73" s="27"/>
      <c r="L73" s="27"/>
    </row>
    <row r="74" spans="2:12">
      <c r="B74" s="10">
        <f t="shared" si="2"/>
        <v>70</v>
      </c>
      <c r="C74" s="28" t="s">
        <v>451</v>
      </c>
      <c r="D74" s="28" t="s">
        <v>452</v>
      </c>
      <c r="E74" s="10"/>
      <c r="F74" s="10"/>
      <c r="G74" s="10">
        <v>63</v>
      </c>
      <c r="H74" s="10">
        <v>57</v>
      </c>
      <c r="I74" s="10">
        <f t="shared" si="3"/>
        <v>5372.6999999999989</v>
      </c>
      <c r="J74" s="10"/>
      <c r="K74" s="27"/>
      <c r="L74" s="27"/>
    </row>
    <row r="75" spans="2:12">
      <c r="B75" s="10">
        <f t="shared" si="2"/>
        <v>71</v>
      </c>
      <c r="C75" s="28" t="s">
        <v>453</v>
      </c>
      <c r="D75" s="28" t="s">
        <v>454</v>
      </c>
      <c r="E75" s="10"/>
      <c r="F75" s="10"/>
      <c r="G75" s="10">
        <v>63</v>
      </c>
      <c r="H75" s="10">
        <v>53.2</v>
      </c>
      <c r="I75" s="10">
        <f t="shared" si="3"/>
        <v>5425.8999999999987</v>
      </c>
      <c r="J75" s="10"/>
      <c r="K75" s="27"/>
      <c r="L75" s="27"/>
    </row>
    <row r="76" spans="2:12">
      <c r="B76" s="10">
        <f t="shared" si="2"/>
        <v>72</v>
      </c>
      <c r="C76" s="28" t="s">
        <v>454</v>
      </c>
      <c r="D76" s="28" t="s">
        <v>455</v>
      </c>
      <c r="E76" s="10"/>
      <c r="F76" s="10"/>
      <c r="G76" s="10">
        <v>63</v>
      </c>
      <c r="H76" s="10">
        <v>146.1</v>
      </c>
      <c r="I76" s="10">
        <f t="shared" si="3"/>
        <v>5571.9999999999991</v>
      </c>
      <c r="J76" s="10"/>
      <c r="K76" s="27"/>
      <c r="L76" s="27"/>
    </row>
    <row r="77" spans="2:12">
      <c r="B77" s="10">
        <f t="shared" si="2"/>
        <v>73</v>
      </c>
      <c r="C77" s="28" t="s">
        <v>454</v>
      </c>
      <c r="D77" s="28" t="s">
        <v>456</v>
      </c>
      <c r="E77" s="10" t="s">
        <v>54</v>
      </c>
      <c r="F77" s="10"/>
      <c r="G77" s="10">
        <v>63</v>
      </c>
      <c r="H77" s="10">
        <v>3.4</v>
      </c>
      <c r="I77" s="10">
        <f t="shared" si="3"/>
        <v>5575.3999999999987</v>
      </c>
      <c r="J77" s="10"/>
      <c r="K77" s="27"/>
      <c r="L77" s="27"/>
    </row>
    <row r="78" spans="2:12">
      <c r="B78" s="10">
        <f t="shared" si="2"/>
        <v>74</v>
      </c>
      <c r="C78" s="28" t="s">
        <v>454</v>
      </c>
      <c r="D78" s="28" t="s">
        <v>456</v>
      </c>
      <c r="E78" s="10"/>
      <c r="F78" s="10"/>
      <c r="G78" s="10">
        <v>63</v>
      </c>
      <c r="H78" s="10">
        <v>56.5</v>
      </c>
      <c r="I78" s="10">
        <f t="shared" si="3"/>
        <v>5631.8999999999987</v>
      </c>
      <c r="J78" s="10"/>
      <c r="K78" s="27"/>
      <c r="L78" s="27"/>
    </row>
    <row r="79" spans="2:12">
      <c r="B79" s="10">
        <f t="shared" si="2"/>
        <v>75</v>
      </c>
      <c r="C79" s="28" t="s">
        <v>457</v>
      </c>
      <c r="D79" s="28" t="s">
        <v>458</v>
      </c>
      <c r="E79" s="10"/>
      <c r="F79" s="10"/>
      <c r="G79" s="10">
        <v>63</v>
      </c>
      <c r="H79" s="10">
        <v>67</v>
      </c>
      <c r="I79" s="10">
        <f t="shared" si="3"/>
        <v>5698.8999999999987</v>
      </c>
      <c r="J79" s="10"/>
      <c r="K79" s="27"/>
      <c r="L79" s="27"/>
    </row>
    <row r="80" spans="2:12">
      <c r="B80" s="10">
        <f t="shared" si="2"/>
        <v>76</v>
      </c>
      <c r="C80" s="28" t="s">
        <v>156</v>
      </c>
      <c r="D80" s="28" t="s">
        <v>459</v>
      </c>
      <c r="E80" s="10"/>
      <c r="F80" s="10"/>
      <c r="G80" s="10">
        <v>63</v>
      </c>
      <c r="H80" s="10">
        <v>321.10000000000002</v>
      </c>
      <c r="I80" s="10">
        <f t="shared" si="3"/>
        <v>6019.9999999999991</v>
      </c>
      <c r="J80" s="10"/>
      <c r="K80" s="27"/>
      <c r="L80" s="27"/>
    </row>
    <row r="81" spans="2:12">
      <c r="B81" s="10">
        <f t="shared" si="2"/>
        <v>77</v>
      </c>
      <c r="C81" s="28" t="s">
        <v>460</v>
      </c>
      <c r="D81" s="28" t="s">
        <v>169</v>
      </c>
      <c r="E81" s="10"/>
      <c r="F81" s="10"/>
      <c r="G81" s="10">
        <v>63</v>
      </c>
      <c r="H81" s="10">
        <v>65.900000000000006</v>
      </c>
      <c r="I81" s="10">
        <f t="shared" si="3"/>
        <v>6085.8999999999987</v>
      </c>
      <c r="J81" s="10"/>
      <c r="K81" s="27"/>
      <c r="L81" s="27"/>
    </row>
    <row r="82" spans="2:12">
      <c r="B82" s="10">
        <f t="shared" si="2"/>
        <v>78</v>
      </c>
      <c r="C82" s="28" t="s">
        <v>460</v>
      </c>
      <c r="D82" s="28" t="s">
        <v>461</v>
      </c>
      <c r="E82" s="10"/>
      <c r="F82" s="10"/>
      <c r="G82" s="10">
        <v>63</v>
      </c>
      <c r="H82" s="10">
        <v>78.5</v>
      </c>
      <c r="I82" s="10">
        <f t="shared" si="3"/>
        <v>6164.3999999999987</v>
      </c>
      <c r="J82" s="10"/>
      <c r="K82" s="27"/>
      <c r="L82" s="27"/>
    </row>
    <row r="83" spans="2:12">
      <c r="B83" s="10">
        <f t="shared" si="2"/>
        <v>79</v>
      </c>
      <c r="C83" s="28" t="s">
        <v>460</v>
      </c>
      <c r="D83" s="28" t="s">
        <v>462</v>
      </c>
      <c r="E83" s="10" t="s">
        <v>20</v>
      </c>
      <c r="F83" s="10"/>
      <c r="G83" s="10">
        <v>63</v>
      </c>
      <c r="H83" s="10">
        <v>21.5</v>
      </c>
      <c r="I83" s="10">
        <f t="shared" si="3"/>
        <v>6185.8999999999987</v>
      </c>
      <c r="J83" s="10"/>
      <c r="K83" s="27"/>
      <c r="L83" s="27"/>
    </row>
    <row r="84" spans="2:12">
      <c r="B84" s="10">
        <f t="shared" si="2"/>
        <v>80</v>
      </c>
      <c r="C84" s="28" t="s">
        <v>462</v>
      </c>
      <c r="D84" s="28" t="s">
        <v>463</v>
      </c>
      <c r="E84" s="10"/>
      <c r="F84" s="10"/>
      <c r="G84" s="10">
        <v>63</v>
      </c>
      <c r="H84" s="10">
        <v>48.5</v>
      </c>
      <c r="I84" s="10">
        <f t="shared" si="3"/>
        <v>6234.3999999999987</v>
      </c>
      <c r="J84" s="10"/>
      <c r="K84" s="27"/>
      <c r="L84" s="27"/>
    </row>
    <row r="85" spans="2:12">
      <c r="B85" s="10">
        <f t="shared" si="2"/>
        <v>81</v>
      </c>
      <c r="C85" s="28" t="s">
        <v>462</v>
      </c>
      <c r="D85" s="28" t="s">
        <v>464</v>
      </c>
      <c r="E85" s="10" t="s">
        <v>20</v>
      </c>
      <c r="F85" s="10"/>
      <c r="G85" s="10">
        <v>63</v>
      </c>
      <c r="H85" s="10">
        <v>5.4</v>
      </c>
      <c r="I85" s="10">
        <f t="shared" si="3"/>
        <v>6239.7999999999984</v>
      </c>
      <c r="J85" s="10"/>
      <c r="K85" s="27"/>
      <c r="L85" s="27"/>
    </row>
    <row r="86" spans="2:12">
      <c r="B86" s="10">
        <f t="shared" si="2"/>
        <v>82</v>
      </c>
      <c r="C86" s="28" t="s">
        <v>462</v>
      </c>
      <c r="D86" s="28" t="s">
        <v>464</v>
      </c>
      <c r="E86" s="10" t="s">
        <v>15</v>
      </c>
      <c r="F86" s="10"/>
      <c r="G86" s="10">
        <v>63</v>
      </c>
      <c r="H86" s="10">
        <v>3.7</v>
      </c>
      <c r="I86" s="10">
        <f t="shared" si="3"/>
        <v>6243.4999999999982</v>
      </c>
      <c r="J86" s="10"/>
      <c r="K86" s="27"/>
      <c r="L86" s="27"/>
    </row>
    <row r="87" spans="2:12">
      <c r="B87" s="10">
        <f t="shared" si="2"/>
        <v>83</v>
      </c>
      <c r="C87" s="28" t="s">
        <v>462</v>
      </c>
      <c r="D87" s="28" t="s">
        <v>464</v>
      </c>
      <c r="E87" s="10"/>
      <c r="F87" s="10"/>
      <c r="G87" s="10">
        <v>63</v>
      </c>
      <c r="H87" s="10">
        <v>22.4</v>
      </c>
      <c r="I87" s="10">
        <f t="shared" si="3"/>
        <v>6265.8999999999978</v>
      </c>
      <c r="J87" s="10"/>
      <c r="K87" s="27"/>
      <c r="L87" s="27"/>
    </row>
    <row r="88" spans="2:12">
      <c r="B88" s="10">
        <f t="shared" si="2"/>
        <v>84</v>
      </c>
      <c r="C88" s="28" t="s">
        <v>464</v>
      </c>
      <c r="D88" s="28" t="s">
        <v>465</v>
      </c>
      <c r="E88" s="10"/>
      <c r="F88" s="10"/>
      <c r="G88" s="10">
        <v>63</v>
      </c>
      <c r="H88" s="10">
        <v>55.3</v>
      </c>
      <c r="I88" s="10">
        <f t="shared" si="3"/>
        <v>6321.199999999998</v>
      </c>
      <c r="J88" s="10"/>
      <c r="K88" s="27"/>
      <c r="L88" s="27"/>
    </row>
    <row r="89" spans="2:12">
      <c r="B89" s="10">
        <f t="shared" si="2"/>
        <v>85</v>
      </c>
      <c r="C89" s="28" t="s">
        <v>464</v>
      </c>
      <c r="D89" s="28" t="s">
        <v>463</v>
      </c>
      <c r="E89" s="10"/>
      <c r="F89" s="10"/>
      <c r="G89" s="10">
        <v>63</v>
      </c>
      <c r="H89" s="10">
        <v>125.6</v>
      </c>
      <c r="I89" s="10">
        <f t="shared" si="3"/>
        <v>6446.7999999999984</v>
      </c>
      <c r="J89" s="10"/>
      <c r="K89" s="27"/>
      <c r="L89" s="27"/>
    </row>
    <row r="90" spans="2:12">
      <c r="B90" s="10">
        <f t="shared" si="2"/>
        <v>86</v>
      </c>
      <c r="C90" s="28" t="s">
        <v>172</v>
      </c>
      <c r="D90" s="28" t="s">
        <v>179</v>
      </c>
      <c r="E90" s="10"/>
      <c r="F90" s="10"/>
      <c r="G90" s="10">
        <v>63</v>
      </c>
      <c r="H90" s="10">
        <v>474</v>
      </c>
      <c r="I90" s="10">
        <f t="shared" si="3"/>
        <v>6920.7999999999984</v>
      </c>
      <c r="J90" s="10"/>
      <c r="K90" s="27"/>
      <c r="L90" s="27"/>
    </row>
    <row r="91" spans="2:12">
      <c r="B91" s="10">
        <f t="shared" si="2"/>
        <v>87</v>
      </c>
      <c r="C91" s="28" t="s">
        <v>160</v>
      </c>
      <c r="D91" s="28" t="s">
        <v>466</v>
      </c>
      <c r="E91" s="10"/>
      <c r="F91" s="10"/>
      <c r="G91" s="10">
        <v>63</v>
      </c>
      <c r="H91" s="10">
        <v>158.5</v>
      </c>
      <c r="I91" s="10">
        <f t="shared" si="3"/>
        <v>7079.2999999999984</v>
      </c>
      <c r="J91" s="10"/>
      <c r="K91" s="27"/>
      <c r="L91" s="27"/>
    </row>
    <row r="92" spans="2:12">
      <c r="B92" s="10">
        <f t="shared" si="2"/>
        <v>88</v>
      </c>
      <c r="C92" s="28" t="s">
        <v>175</v>
      </c>
      <c r="D92" s="28" t="s">
        <v>57</v>
      </c>
      <c r="E92" s="10"/>
      <c r="F92" s="10"/>
      <c r="G92" s="10">
        <v>63</v>
      </c>
      <c r="H92" s="10">
        <v>68.099999999999994</v>
      </c>
      <c r="I92" s="10">
        <f t="shared" si="3"/>
        <v>7147.3999999999987</v>
      </c>
      <c r="J92" s="10"/>
      <c r="K92" s="27"/>
      <c r="L92" s="27"/>
    </row>
    <row r="93" spans="2:12">
      <c r="B93" s="10">
        <f t="shared" si="2"/>
        <v>89</v>
      </c>
      <c r="C93" s="28" t="s">
        <v>57</v>
      </c>
      <c r="D93" s="28" t="s">
        <v>467</v>
      </c>
      <c r="E93" s="10"/>
      <c r="F93" s="10"/>
      <c r="G93" s="10">
        <v>63</v>
      </c>
      <c r="H93" s="10">
        <v>39</v>
      </c>
      <c r="I93" s="10">
        <f t="shared" si="3"/>
        <v>7186.3999999999987</v>
      </c>
      <c r="J93" s="10"/>
      <c r="K93" s="27"/>
      <c r="L93" s="27"/>
    </row>
    <row r="94" spans="2:12">
      <c r="B94" s="10">
        <f t="shared" si="2"/>
        <v>90</v>
      </c>
      <c r="C94" s="28" t="s">
        <v>57</v>
      </c>
      <c r="D94" s="28" t="s">
        <v>55</v>
      </c>
      <c r="E94" s="10"/>
      <c r="F94" s="10"/>
      <c r="G94" s="10">
        <v>63</v>
      </c>
      <c r="H94" s="10">
        <v>474.2</v>
      </c>
      <c r="I94" s="10">
        <f t="shared" si="3"/>
        <v>7660.5999999999985</v>
      </c>
      <c r="J94" s="10"/>
      <c r="K94" s="27"/>
      <c r="L94" s="27"/>
    </row>
    <row r="95" spans="2:12">
      <c r="B95" s="10">
        <f t="shared" si="2"/>
        <v>91</v>
      </c>
      <c r="C95" s="28" t="s">
        <v>57</v>
      </c>
      <c r="D95" s="28" t="s">
        <v>177</v>
      </c>
      <c r="E95" s="10"/>
      <c r="F95" s="10"/>
      <c r="G95" s="10">
        <v>63</v>
      </c>
      <c r="H95" s="10">
        <v>180</v>
      </c>
      <c r="I95" s="10">
        <f t="shared" si="3"/>
        <v>7840.5999999999985</v>
      </c>
      <c r="J95" s="10"/>
      <c r="K95" s="27"/>
      <c r="L95" s="27"/>
    </row>
    <row r="96" spans="2:12">
      <c r="B96" s="10">
        <f t="shared" si="2"/>
        <v>92</v>
      </c>
      <c r="C96" s="28" t="s">
        <v>468</v>
      </c>
      <c r="D96" s="28" t="s">
        <v>469</v>
      </c>
      <c r="E96" s="10"/>
      <c r="F96" s="10"/>
      <c r="G96" s="10">
        <v>63</v>
      </c>
      <c r="H96" s="10">
        <v>213</v>
      </c>
      <c r="I96" s="10">
        <f t="shared" si="3"/>
        <v>8053.5999999999985</v>
      </c>
      <c r="J96" s="10"/>
      <c r="K96" s="27"/>
      <c r="L96" s="27"/>
    </row>
    <row r="97" spans="2:12">
      <c r="B97" s="10">
        <f t="shared" si="2"/>
        <v>93</v>
      </c>
      <c r="C97" s="28" t="s">
        <v>470</v>
      </c>
      <c r="D97" s="28" t="s">
        <v>471</v>
      </c>
      <c r="E97" s="10"/>
      <c r="F97" s="10"/>
      <c r="G97" s="10">
        <v>63</v>
      </c>
      <c r="H97" s="10">
        <v>116</v>
      </c>
      <c r="I97" s="10">
        <f t="shared" si="3"/>
        <v>8169.5999999999985</v>
      </c>
      <c r="J97" s="10"/>
      <c r="K97" s="27"/>
      <c r="L97" s="27"/>
    </row>
    <row r="98" spans="2:12">
      <c r="B98" s="10">
        <f t="shared" si="2"/>
        <v>94</v>
      </c>
      <c r="C98" s="28" t="s">
        <v>151</v>
      </c>
      <c r="D98" s="28" t="s">
        <v>472</v>
      </c>
      <c r="E98" s="10"/>
      <c r="F98" s="10"/>
      <c r="G98" s="10">
        <v>63</v>
      </c>
      <c r="H98" s="10">
        <v>78</v>
      </c>
      <c r="I98" s="10">
        <f t="shared" si="3"/>
        <v>8247.5999999999985</v>
      </c>
      <c r="J98" s="10"/>
      <c r="K98" s="27"/>
      <c r="L98" s="27"/>
    </row>
    <row r="99" spans="2:12">
      <c r="B99" s="10">
        <f t="shared" si="2"/>
        <v>95</v>
      </c>
      <c r="C99" s="28" t="s">
        <v>473</v>
      </c>
      <c r="D99" s="28" t="s">
        <v>474</v>
      </c>
      <c r="E99" s="10"/>
      <c r="F99" s="10"/>
      <c r="G99" s="10">
        <v>63</v>
      </c>
      <c r="H99" s="10">
        <v>160</v>
      </c>
      <c r="I99" s="10">
        <f t="shared" si="3"/>
        <v>8407.5999999999985</v>
      </c>
      <c r="J99" s="10"/>
      <c r="K99" s="27"/>
      <c r="L99" s="27"/>
    </row>
    <row r="100" spans="2:12">
      <c r="B100" s="10">
        <f t="shared" si="2"/>
        <v>96</v>
      </c>
      <c r="C100" s="28" t="s">
        <v>474</v>
      </c>
      <c r="D100" s="28" t="s">
        <v>475</v>
      </c>
      <c r="E100" s="10" t="s">
        <v>54</v>
      </c>
      <c r="F100" s="10"/>
      <c r="G100" s="10">
        <v>63</v>
      </c>
      <c r="H100" s="10">
        <v>3</v>
      </c>
      <c r="I100" s="10">
        <f t="shared" si="3"/>
        <v>8410.5999999999985</v>
      </c>
      <c r="J100" s="10"/>
      <c r="K100" s="27"/>
      <c r="L100" s="27"/>
    </row>
    <row r="101" spans="2:12">
      <c r="B101" s="10">
        <f t="shared" si="2"/>
        <v>97</v>
      </c>
      <c r="C101" s="28" t="s">
        <v>474</v>
      </c>
      <c r="D101" s="28" t="s">
        <v>475</v>
      </c>
      <c r="E101" s="10"/>
      <c r="F101" s="10"/>
      <c r="G101" s="10">
        <v>63</v>
      </c>
      <c r="H101" s="10">
        <v>206</v>
      </c>
      <c r="I101" s="10">
        <f t="shared" si="3"/>
        <v>8616.5999999999985</v>
      </c>
      <c r="J101" s="10"/>
      <c r="K101" s="27"/>
      <c r="L101" s="27"/>
    </row>
    <row r="102" spans="2:12">
      <c r="B102" s="10">
        <f t="shared" si="2"/>
        <v>98</v>
      </c>
      <c r="C102" s="28" t="s">
        <v>474</v>
      </c>
      <c r="D102" s="28" t="s">
        <v>476</v>
      </c>
      <c r="E102" s="10"/>
      <c r="F102" s="10"/>
      <c r="G102" s="10">
        <v>63</v>
      </c>
      <c r="H102" s="10">
        <v>32</v>
      </c>
      <c r="I102" s="10">
        <f t="shared" si="3"/>
        <v>8648.5999999999985</v>
      </c>
      <c r="J102" s="10"/>
      <c r="K102" s="27"/>
      <c r="L102" s="27"/>
    </row>
    <row r="103" spans="2:12">
      <c r="B103" s="10">
        <f t="shared" si="2"/>
        <v>99</v>
      </c>
      <c r="C103" s="28" t="s">
        <v>476</v>
      </c>
      <c r="D103" s="28" t="s">
        <v>477</v>
      </c>
      <c r="E103" s="10" t="s">
        <v>54</v>
      </c>
      <c r="F103" s="10"/>
      <c r="G103" s="10">
        <v>63</v>
      </c>
      <c r="H103" s="10">
        <v>3</v>
      </c>
      <c r="I103" s="10">
        <f t="shared" si="3"/>
        <v>8651.5999999999985</v>
      </c>
      <c r="J103" s="10"/>
      <c r="K103" s="27"/>
      <c r="L103" s="27"/>
    </row>
    <row r="104" spans="2:12">
      <c r="B104" s="10">
        <f t="shared" si="2"/>
        <v>100</v>
      </c>
      <c r="C104" s="28" t="s">
        <v>476</v>
      </c>
      <c r="D104" s="28" t="s">
        <v>477</v>
      </c>
      <c r="E104" s="10"/>
      <c r="F104" s="10"/>
      <c r="G104" s="10">
        <v>63</v>
      </c>
      <c r="H104" s="10">
        <v>81.2</v>
      </c>
      <c r="I104" s="10">
        <f t="shared" si="3"/>
        <v>8732.7999999999993</v>
      </c>
      <c r="J104" s="10"/>
      <c r="K104" s="27"/>
      <c r="L104" s="27"/>
    </row>
    <row r="105" spans="2:12">
      <c r="B105" s="10">
        <f t="shared" si="2"/>
        <v>101</v>
      </c>
      <c r="C105" s="28" t="s">
        <v>476</v>
      </c>
      <c r="D105" s="28" t="s">
        <v>478</v>
      </c>
      <c r="E105" s="10"/>
      <c r="F105" s="10"/>
      <c r="G105" s="10">
        <v>63</v>
      </c>
      <c r="H105" s="10">
        <v>134.5</v>
      </c>
      <c r="I105" s="10">
        <f t="shared" si="3"/>
        <v>8867.2999999999993</v>
      </c>
      <c r="J105" s="10"/>
      <c r="K105" s="27"/>
      <c r="L105" s="27"/>
    </row>
    <row r="106" spans="2:12">
      <c r="B106" s="10">
        <f t="shared" si="2"/>
        <v>102</v>
      </c>
      <c r="C106" s="28" t="s">
        <v>479</v>
      </c>
      <c r="D106" s="28" t="s">
        <v>480</v>
      </c>
      <c r="E106" s="10"/>
      <c r="F106" s="10"/>
      <c r="G106" s="10">
        <v>63</v>
      </c>
      <c r="H106" s="10">
        <v>18.8</v>
      </c>
      <c r="I106" s="10">
        <f t="shared" si="3"/>
        <v>8886.0999999999985</v>
      </c>
      <c r="J106" s="10"/>
      <c r="K106" s="27"/>
      <c r="L106" s="27"/>
    </row>
    <row r="107" spans="2:12">
      <c r="B107" s="10">
        <f t="shared" si="2"/>
        <v>103</v>
      </c>
      <c r="C107" s="28" t="s">
        <v>412</v>
      </c>
      <c r="D107" s="28" t="s">
        <v>481</v>
      </c>
      <c r="E107" s="10"/>
      <c r="F107" s="10"/>
      <c r="G107" s="10">
        <v>63</v>
      </c>
      <c r="H107" s="10">
        <v>308.5</v>
      </c>
      <c r="I107" s="10">
        <f t="shared" si="3"/>
        <v>9194.5999999999985</v>
      </c>
      <c r="J107" s="10"/>
      <c r="K107" s="27"/>
      <c r="L107" s="27"/>
    </row>
    <row r="108" spans="2:12">
      <c r="B108" s="10">
        <f t="shared" si="2"/>
        <v>104</v>
      </c>
      <c r="C108" s="28" t="s">
        <v>412</v>
      </c>
      <c r="D108" s="28" t="s">
        <v>481</v>
      </c>
      <c r="E108" s="10" t="s">
        <v>20</v>
      </c>
      <c r="F108" s="10"/>
      <c r="G108" s="10">
        <v>63</v>
      </c>
      <c r="H108" s="10">
        <v>36.200000000000003</v>
      </c>
      <c r="I108" s="10">
        <f t="shared" si="3"/>
        <v>9230.7999999999993</v>
      </c>
      <c r="J108" s="10"/>
      <c r="K108" s="27"/>
      <c r="L108" s="27"/>
    </row>
    <row r="109" spans="2:12">
      <c r="B109" s="10">
        <f t="shared" si="2"/>
        <v>105</v>
      </c>
      <c r="C109" s="28" t="s">
        <v>412</v>
      </c>
      <c r="D109" s="28" t="s">
        <v>481</v>
      </c>
      <c r="E109" s="10"/>
      <c r="F109" s="10"/>
      <c r="G109" s="10">
        <v>63</v>
      </c>
      <c r="H109" s="10">
        <v>111.1</v>
      </c>
      <c r="I109" s="10">
        <f t="shared" si="3"/>
        <v>9341.9</v>
      </c>
      <c r="J109" s="10"/>
      <c r="K109" s="27"/>
      <c r="L109" s="27"/>
    </row>
    <row r="110" spans="2:12">
      <c r="B110" s="10">
        <f t="shared" si="2"/>
        <v>106</v>
      </c>
      <c r="C110" s="28" t="s">
        <v>482</v>
      </c>
      <c r="D110" s="28" t="s">
        <v>483</v>
      </c>
      <c r="E110" s="10"/>
      <c r="F110" s="10"/>
      <c r="G110" s="10">
        <v>63</v>
      </c>
      <c r="H110" s="10">
        <v>248</v>
      </c>
      <c r="I110" s="10">
        <f t="shared" si="3"/>
        <v>9589.9</v>
      </c>
      <c r="J110" s="10"/>
      <c r="K110" s="27"/>
      <c r="L110" s="27"/>
    </row>
    <row r="111" spans="2:12">
      <c r="B111" s="10">
        <f t="shared" si="2"/>
        <v>107</v>
      </c>
      <c r="C111" s="28" t="s">
        <v>483</v>
      </c>
      <c r="D111" s="28" t="s">
        <v>484</v>
      </c>
      <c r="E111" s="10"/>
      <c r="F111" s="10"/>
      <c r="G111" s="10">
        <v>63</v>
      </c>
      <c r="H111" s="10">
        <v>8.5</v>
      </c>
      <c r="I111" s="10">
        <f t="shared" si="3"/>
        <v>9598.4</v>
      </c>
      <c r="J111" s="10"/>
      <c r="K111" s="27"/>
      <c r="L111" s="27"/>
    </row>
    <row r="112" spans="2:12">
      <c r="B112" s="10">
        <f t="shared" si="2"/>
        <v>108</v>
      </c>
      <c r="C112" s="28" t="s">
        <v>484</v>
      </c>
      <c r="D112" s="28" t="s">
        <v>485</v>
      </c>
      <c r="E112" s="10"/>
      <c r="F112" s="10"/>
      <c r="G112" s="10">
        <v>63</v>
      </c>
      <c r="H112" s="10">
        <v>45.1</v>
      </c>
      <c r="I112" s="10">
        <f t="shared" si="3"/>
        <v>9643.5</v>
      </c>
      <c r="J112" s="10"/>
      <c r="K112" s="27"/>
      <c r="L112" s="27"/>
    </row>
    <row r="113" spans="2:15">
      <c r="B113" s="10">
        <f t="shared" si="2"/>
        <v>109</v>
      </c>
      <c r="C113" s="28" t="s">
        <v>484</v>
      </c>
      <c r="D113" s="28" t="s">
        <v>486</v>
      </c>
      <c r="E113" s="10"/>
      <c r="F113" s="10"/>
      <c r="G113" s="10">
        <v>63</v>
      </c>
      <c r="H113" s="10">
        <v>6.3</v>
      </c>
      <c r="I113" s="10">
        <f t="shared" si="3"/>
        <v>9649.7999999999993</v>
      </c>
      <c r="J113" s="10"/>
      <c r="K113" s="27"/>
      <c r="L113" s="27"/>
    </row>
    <row r="114" spans="2:15">
      <c r="B114" s="10">
        <f t="shared" si="2"/>
        <v>110</v>
      </c>
      <c r="C114" s="28" t="s">
        <v>486</v>
      </c>
      <c r="D114" s="28" t="s">
        <v>487</v>
      </c>
      <c r="E114" s="10"/>
      <c r="F114" s="10"/>
      <c r="G114" s="10">
        <v>63</v>
      </c>
      <c r="H114" s="10">
        <v>29.2</v>
      </c>
      <c r="I114" s="10">
        <f t="shared" si="3"/>
        <v>9679</v>
      </c>
      <c r="J114" s="10"/>
      <c r="K114" s="27"/>
      <c r="L114" s="27"/>
    </row>
    <row r="115" spans="2:15">
      <c r="B115" s="10">
        <f t="shared" si="2"/>
        <v>111</v>
      </c>
      <c r="C115" s="28" t="s">
        <v>486</v>
      </c>
      <c r="D115" s="28" t="s">
        <v>488</v>
      </c>
      <c r="E115" s="10"/>
      <c r="F115" s="10"/>
      <c r="G115" s="10">
        <v>63</v>
      </c>
      <c r="H115" s="10">
        <v>4.3</v>
      </c>
      <c r="I115" s="10">
        <f t="shared" si="3"/>
        <v>9683.2999999999993</v>
      </c>
      <c r="J115" s="10"/>
      <c r="K115" s="27"/>
      <c r="L115" s="27"/>
      <c r="O115" s="2">
        <f>11938+455.8</f>
        <v>12393.8</v>
      </c>
    </row>
    <row r="116" spans="2:15">
      <c r="B116" s="10">
        <f t="shared" si="2"/>
        <v>112</v>
      </c>
      <c r="C116" s="28" t="s">
        <v>488</v>
      </c>
      <c r="D116" s="28" t="s">
        <v>489</v>
      </c>
      <c r="E116" s="10"/>
      <c r="F116" s="10"/>
      <c r="G116" s="10">
        <v>63</v>
      </c>
      <c r="H116" s="10">
        <v>24.7</v>
      </c>
      <c r="I116" s="10">
        <f t="shared" si="3"/>
        <v>9708</v>
      </c>
      <c r="J116" s="10"/>
      <c r="K116" s="27"/>
      <c r="L116" s="27"/>
      <c r="O116" s="2">
        <f>14889+455.8</f>
        <v>15344.8</v>
      </c>
    </row>
    <row r="117" spans="2:15">
      <c r="B117" s="10">
        <f t="shared" si="2"/>
        <v>113</v>
      </c>
      <c r="C117" s="28" t="s">
        <v>484</v>
      </c>
      <c r="D117" s="28" t="s">
        <v>490</v>
      </c>
      <c r="E117" s="10"/>
      <c r="F117" s="10"/>
      <c r="G117" s="10">
        <v>63</v>
      </c>
      <c r="H117" s="10">
        <v>140.30000000000001</v>
      </c>
      <c r="I117" s="10">
        <f t="shared" si="3"/>
        <v>9848.2999999999993</v>
      </c>
      <c r="J117" s="10"/>
      <c r="K117" s="27"/>
      <c r="L117" s="27"/>
    </row>
    <row r="118" spans="2:15">
      <c r="B118" s="10">
        <f t="shared" si="2"/>
        <v>114</v>
      </c>
      <c r="C118" s="28" t="s">
        <v>491</v>
      </c>
      <c r="D118" s="28" t="s">
        <v>492</v>
      </c>
      <c r="E118" s="10"/>
      <c r="F118" s="10"/>
      <c r="G118" s="10">
        <v>63</v>
      </c>
      <c r="H118" s="10">
        <v>58</v>
      </c>
      <c r="I118" s="10">
        <f t="shared" si="3"/>
        <v>9906.2999999999993</v>
      </c>
      <c r="J118" s="10"/>
      <c r="K118" s="27"/>
      <c r="L118" s="27"/>
    </row>
    <row r="119" spans="2:15">
      <c r="B119" s="10">
        <f t="shared" si="2"/>
        <v>115</v>
      </c>
      <c r="C119" s="28" t="s">
        <v>491</v>
      </c>
      <c r="D119" s="28" t="s">
        <v>493</v>
      </c>
      <c r="E119" s="10"/>
      <c r="F119" s="10"/>
      <c r="G119" s="10">
        <v>63</v>
      </c>
      <c r="H119" s="10">
        <v>573.5</v>
      </c>
      <c r="I119" s="10">
        <f t="shared" si="3"/>
        <v>10479.799999999999</v>
      </c>
      <c r="J119" s="10"/>
      <c r="K119" s="27"/>
      <c r="L119" s="27"/>
    </row>
    <row r="120" spans="2:15">
      <c r="B120" s="10">
        <f t="shared" si="2"/>
        <v>116</v>
      </c>
      <c r="C120" s="28" t="s">
        <v>491</v>
      </c>
      <c r="D120" s="28" t="s">
        <v>494</v>
      </c>
      <c r="E120" s="10"/>
      <c r="F120" s="10"/>
      <c r="G120" s="10">
        <v>63</v>
      </c>
      <c r="H120" s="10">
        <v>469.1</v>
      </c>
      <c r="I120" s="10">
        <f t="shared" si="3"/>
        <v>10948.9</v>
      </c>
      <c r="J120" s="10"/>
      <c r="K120" s="27"/>
      <c r="L120" s="27"/>
    </row>
    <row r="121" spans="2:15">
      <c r="B121" s="10">
        <f t="shared" si="2"/>
        <v>117</v>
      </c>
      <c r="C121" s="28" t="s">
        <v>494</v>
      </c>
      <c r="D121" s="28" t="s">
        <v>495</v>
      </c>
      <c r="E121" s="10"/>
      <c r="F121" s="10"/>
      <c r="G121" s="10">
        <v>63</v>
      </c>
      <c r="H121" s="10">
        <v>107</v>
      </c>
      <c r="I121" s="10">
        <f t="shared" si="3"/>
        <v>11055.9</v>
      </c>
      <c r="J121" s="10"/>
      <c r="K121" s="27"/>
      <c r="L121" s="27"/>
    </row>
    <row r="122" spans="2:15">
      <c r="B122" s="10">
        <f t="shared" si="2"/>
        <v>118</v>
      </c>
      <c r="C122" s="28" t="s">
        <v>494</v>
      </c>
      <c r="D122" s="28" t="s">
        <v>496</v>
      </c>
      <c r="E122" s="10"/>
      <c r="F122" s="10"/>
      <c r="G122" s="10">
        <v>63</v>
      </c>
      <c r="H122" s="10">
        <v>116</v>
      </c>
      <c r="I122" s="10">
        <f t="shared" si="3"/>
        <v>11171.9</v>
      </c>
      <c r="J122" s="10"/>
      <c r="K122" s="27"/>
      <c r="L122" s="27"/>
    </row>
    <row r="123" spans="2:15">
      <c r="B123" s="10">
        <f t="shared" si="2"/>
        <v>119</v>
      </c>
      <c r="C123" s="28" t="s">
        <v>496</v>
      </c>
      <c r="D123" s="28" t="s">
        <v>497</v>
      </c>
      <c r="E123" s="10"/>
      <c r="F123" s="10"/>
      <c r="G123" s="10">
        <v>63</v>
      </c>
      <c r="H123" s="10">
        <v>176.6</v>
      </c>
      <c r="I123" s="10">
        <f t="shared" si="3"/>
        <v>11348.5</v>
      </c>
      <c r="J123" s="10"/>
      <c r="K123" s="27"/>
      <c r="L123" s="27"/>
    </row>
    <row r="124" spans="2:15">
      <c r="B124" s="10">
        <f t="shared" si="2"/>
        <v>120</v>
      </c>
      <c r="C124" s="28" t="s">
        <v>496</v>
      </c>
      <c r="D124" s="28" t="s">
        <v>498</v>
      </c>
      <c r="E124" s="10"/>
      <c r="F124" s="10"/>
      <c r="G124" s="10">
        <v>63</v>
      </c>
      <c r="H124" s="10">
        <v>183.1</v>
      </c>
      <c r="I124" s="10">
        <f t="shared" si="3"/>
        <v>11531.6</v>
      </c>
      <c r="J124" s="10"/>
      <c r="K124" s="27"/>
      <c r="L124" s="27"/>
    </row>
    <row r="125" spans="2:15">
      <c r="B125" s="10">
        <f t="shared" si="2"/>
        <v>121</v>
      </c>
      <c r="C125" s="28" t="s">
        <v>498</v>
      </c>
      <c r="D125" s="28" t="s">
        <v>481</v>
      </c>
      <c r="E125" s="10" t="s">
        <v>20</v>
      </c>
      <c r="F125" s="10"/>
      <c r="G125" s="10">
        <v>63</v>
      </c>
      <c r="H125" s="10">
        <v>3</v>
      </c>
      <c r="I125" s="10">
        <f t="shared" si="3"/>
        <v>11534.6</v>
      </c>
      <c r="J125" s="10"/>
      <c r="K125" s="27"/>
      <c r="L125" s="27"/>
    </row>
    <row r="126" spans="2:15">
      <c r="B126" s="10">
        <f t="shared" si="2"/>
        <v>122</v>
      </c>
      <c r="C126" s="28" t="s">
        <v>498</v>
      </c>
      <c r="D126" s="28" t="s">
        <v>481</v>
      </c>
      <c r="E126" s="10"/>
      <c r="F126" s="10"/>
      <c r="G126" s="10">
        <v>63</v>
      </c>
      <c r="H126" s="10">
        <v>247.4</v>
      </c>
      <c r="I126" s="10">
        <f t="shared" si="3"/>
        <v>11782</v>
      </c>
      <c r="J126" s="10"/>
      <c r="K126" s="27"/>
      <c r="L126" s="27"/>
    </row>
    <row r="127" spans="2:15">
      <c r="B127" s="10">
        <f t="shared" si="2"/>
        <v>123</v>
      </c>
      <c r="C127" s="28" t="s">
        <v>411</v>
      </c>
      <c r="D127" s="28" t="s">
        <v>499</v>
      </c>
      <c r="E127" s="10" t="s">
        <v>54</v>
      </c>
      <c r="F127" s="10"/>
      <c r="G127" s="10">
        <v>63</v>
      </c>
      <c r="H127" s="10">
        <v>3</v>
      </c>
      <c r="I127" s="10">
        <f t="shared" si="3"/>
        <v>11785</v>
      </c>
      <c r="J127" s="10"/>
      <c r="K127" s="27"/>
      <c r="L127" s="27"/>
    </row>
    <row r="128" spans="2:15">
      <c r="B128" s="10">
        <f t="shared" si="2"/>
        <v>124</v>
      </c>
      <c r="C128" s="28" t="s">
        <v>411</v>
      </c>
      <c r="D128" s="28" t="s">
        <v>499</v>
      </c>
      <c r="E128" s="10"/>
      <c r="F128" s="10"/>
      <c r="G128" s="10">
        <v>63</v>
      </c>
      <c r="H128" s="10">
        <v>170.1</v>
      </c>
      <c r="I128" s="10">
        <f t="shared" si="3"/>
        <v>11955.1</v>
      </c>
      <c r="J128" s="10"/>
      <c r="K128" s="27"/>
      <c r="L128" s="27"/>
    </row>
    <row r="129" spans="2:12">
      <c r="B129" s="10">
        <f t="shared" si="2"/>
        <v>125</v>
      </c>
      <c r="C129" s="28" t="s">
        <v>411</v>
      </c>
      <c r="D129" s="28" t="s">
        <v>499</v>
      </c>
      <c r="E129" s="10" t="s">
        <v>31</v>
      </c>
      <c r="F129" s="10"/>
      <c r="G129" s="10">
        <v>63</v>
      </c>
      <c r="H129" s="10">
        <v>12</v>
      </c>
      <c r="I129" s="10">
        <f t="shared" si="3"/>
        <v>11967.1</v>
      </c>
      <c r="J129" s="10"/>
      <c r="K129" s="27"/>
      <c r="L129" s="27"/>
    </row>
    <row r="130" spans="2:12">
      <c r="B130" s="10">
        <f t="shared" si="2"/>
        <v>126</v>
      </c>
      <c r="C130" s="28" t="s">
        <v>411</v>
      </c>
      <c r="D130" s="28" t="s">
        <v>499</v>
      </c>
      <c r="E130" s="10" t="s">
        <v>54</v>
      </c>
      <c r="F130" s="10"/>
      <c r="G130" s="10">
        <v>63</v>
      </c>
      <c r="H130" s="10">
        <v>12</v>
      </c>
      <c r="I130" s="10">
        <f t="shared" si="3"/>
        <v>11979.1</v>
      </c>
      <c r="J130" s="10"/>
      <c r="K130" s="27"/>
      <c r="L130" s="27"/>
    </row>
    <row r="131" spans="2:12">
      <c r="B131" s="10">
        <f t="shared" si="2"/>
        <v>127</v>
      </c>
      <c r="C131" s="28" t="s">
        <v>411</v>
      </c>
      <c r="D131" s="28" t="s">
        <v>499</v>
      </c>
      <c r="E131" s="10"/>
      <c r="F131" s="10"/>
      <c r="G131" s="10">
        <v>63</v>
      </c>
      <c r="H131" s="10">
        <v>656</v>
      </c>
      <c r="I131" s="10">
        <f t="shared" si="3"/>
        <v>12635.1</v>
      </c>
      <c r="J131" s="10"/>
      <c r="K131" s="27"/>
      <c r="L131" s="27"/>
    </row>
    <row r="132" spans="2:12">
      <c r="B132" s="10">
        <f t="shared" si="2"/>
        <v>128</v>
      </c>
      <c r="C132" s="28" t="s">
        <v>432</v>
      </c>
      <c r="D132" s="28" t="s">
        <v>409</v>
      </c>
      <c r="E132" s="10"/>
      <c r="F132" s="10"/>
      <c r="G132" s="10">
        <v>110</v>
      </c>
      <c r="H132" s="10">
        <v>65</v>
      </c>
      <c r="I132" s="10">
        <f t="shared" si="3"/>
        <v>12700.1</v>
      </c>
      <c r="J132" s="10"/>
      <c r="K132" s="27"/>
      <c r="L132" s="27"/>
    </row>
    <row r="133" spans="2:12">
      <c r="B133" s="10">
        <f t="shared" si="2"/>
        <v>129</v>
      </c>
      <c r="C133" s="28" t="s">
        <v>389</v>
      </c>
      <c r="D133" s="28" t="s">
        <v>390</v>
      </c>
      <c r="E133" s="10"/>
      <c r="F133" s="10"/>
      <c r="G133" s="10">
        <v>140</v>
      </c>
      <c r="H133" s="10">
        <v>67.7</v>
      </c>
      <c r="I133" s="10">
        <f t="shared" si="3"/>
        <v>12767.800000000001</v>
      </c>
      <c r="J133" s="10"/>
      <c r="K133" s="27"/>
      <c r="L133" s="27"/>
    </row>
    <row r="134" spans="2:12">
      <c r="B134" s="10">
        <f t="shared" si="2"/>
        <v>130</v>
      </c>
      <c r="C134" s="28" t="s">
        <v>500</v>
      </c>
      <c r="D134" s="28" t="s">
        <v>390</v>
      </c>
      <c r="E134" s="10" t="s">
        <v>54</v>
      </c>
      <c r="F134" s="10"/>
      <c r="G134" s="10">
        <v>140</v>
      </c>
      <c r="H134" s="10">
        <v>5.3</v>
      </c>
      <c r="I134" s="10">
        <f t="shared" si="3"/>
        <v>12773.1</v>
      </c>
      <c r="J134" s="10"/>
      <c r="K134" s="27"/>
      <c r="L134" s="27"/>
    </row>
    <row r="135" spans="2:12">
      <c r="B135" s="10">
        <f t="shared" ref="B135:B161" si="4">1+B134</f>
        <v>131</v>
      </c>
      <c r="C135" s="28" t="s">
        <v>500</v>
      </c>
      <c r="D135" s="28" t="s">
        <v>388</v>
      </c>
      <c r="E135" s="10"/>
      <c r="F135" s="10"/>
      <c r="G135" s="10">
        <v>140</v>
      </c>
      <c r="H135" s="10">
        <v>17.100000000000001</v>
      </c>
      <c r="I135" s="10">
        <f t="shared" ref="I135:I161" si="5">+I134+H135</f>
        <v>12790.2</v>
      </c>
      <c r="J135" s="10"/>
      <c r="K135" s="27"/>
      <c r="L135" s="27"/>
    </row>
    <row r="136" spans="2:12">
      <c r="B136" s="10">
        <f t="shared" si="4"/>
        <v>132</v>
      </c>
      <c r="C136" s="28" t="s">
        <v>388</v>
      </c>
      <c r="D136" s="28" t="s">
        <v>386</v>
      </c>
      <c r="E136" s="10"/>
      <c r="F136" s="10"/>
      <c r="G136" s="10">
        <v>140</v>
      </c>
      <c r="H136" s="10">
        <v>24.3</v>
      </c>
      <c r="I136" s="10">
        <f t="shared" si="5"/>
        <v>12814.5</v>
      </c>
      <c r="J136" s="10"/>
      <c r="K136" s="27"/>
      <c r="L136" s="27"/>
    </row>
    <row r="137" spans="2:12">
      <c r="B137" s="10">
        <f t="shared" si="4"/>
        <v>133</v>
      </c>
      <c r="C137" s="28" t="s">
        <v>501</v>
      </c>
      <c r="D137" s="28" t="s">
        <v>408</v>
      </c>
      <c r="E137" s="10"/>
      <c r="F137" s="10"/>
      <c r="G137" s="10">
        <v>140</v>
      </c>
      <c r="H137" s="10">
        <v>122.3</v>
      </c>
      <c r="I137" s="10">
        <f t="shared" si="5"/>
        <v>12936.8</v>
      </c>
      <c r="J137" s="10"/>
      <c r="K137" s="27"/>
      <c r="L137" s="27"/>
    </row>
    <row r="138" spans="2:12">
      <c r="B138" s="10">
        <f t="shared" si="4"/>
        <v>134</v>
      </c>
      <c r="C138" s="28" t="s">
        <v>501</v>
      </c>
      <c r="D138" s="28" t="s">
        <v>408</v>
      </c>
      <c r="E138" s="10" t="s">
        <v>54</v>
      </c>
      <c r="F138" s="10"/>
      <c r="G138" s="10">
        <v>140</v>
      </c>
      <c r="H138" s="10">
        <v>4</v>
      </c>
      <c r="I138" s="10">
        <f t="shared" si="5"/>
        <v>12940.8</v>
      </c>
      <c r="J138" s="10"/>
      <c r="K138" s="27"/>
      <c r="L138" s="27"/>
    </row>
    <row r="139" spans="2:12">
      <c r="B139" s="10">
        <f t="shared" si="4"/>
        <v>135</v>
      </c>
      <c r="C139" s="28" t="s">
        <v>501</v>
      </c>
      <c r="D139" s="28" t="s">
        <v>408</v>
      </c>
      <c r="E139" s="10"/>
      <c r="F139" s="10"/>
      <c r="G139" s="10">
        <v>140</v>
      </c>
      <c r="H139" s="10">
        <v>63</v>
      </c>
      <c r="I139" s="10">
        <f t="shared" si="5"/>
        <v>13003.8</v>
      </c>
      <c r="J139" s="10"/>
      <c r="K139" s="27"/>
      <c r="L139" s="27"/>
    </row>
    <row r="140" spans="2:12">
      <c r="B140" s="10">
        <f t="shared" si="4"/>
        <v>136</v>
      </c>
      <c r="C140" s="28" t="s">
        <v>501</v>
      </c>
      <c r="D140" s="28" t="s">
        <v>408</v>
      </c>
      <c r="E140" s="10"/>
      <c r="F140" s="10"/>
      <c r="G140" s="10">
        <v>140</v>
      </c>
      <c r="H140" s="10">
        <v>20.100000000000001</v>
      </c>
      <c r="I140" s="10">
        <f t="shared" si="5"/>
        <v>13023.9</v>
      </c>
      <c r="J140" s="10"/>
      <c r="K140" s="27"/>
      <c r="L140" s="27"/>
    </row>
    <row r="141" spans="2:12">
      <c r="B141" s="10">
        <f t="shared" si="4"/>
        <v>137</v>
      </c>
      <c r="C141" s="28" t="s">
        <v>432</v>
      </c>
      <c r="D141" s="28" t="s">
        <v>438</v>
      </c>
      <c r="E141" s="10"/>
      <c r="F141" s="10"/>
      <c r="G141" s="10">
        <v>140</v>
      </c>
      <c r="H141" s="10">
        <v>216</v>
      </c>
      <c r="I141" s="10">
        <f t="shared" si="5"/>
        <v>13239.9</v>
      </c>
      <c r="J141" s="10"/>
      <c r="K141" s="27"/>
      <c r="L141" s="27"/>
    </row>
    <row r="142" spans="2:12">
      <c r="B142" s="10">
        <f t="shared" si="4"/>
        <v>138</v>
      </c>
      <c r="C142" s="28" t="s">
        <v>438</v>
      </c>
      <c r="D142" s="28" t="s">
        <v>449</v>
      </c>
      <c r="E142" s="10"/>
      <c r="F142" s="10"/>
      <c r="G142" s="10">
        <v>140</v>
      </c>
      <c r="H142" s="10">
        <v>79</v>
      </c>
      <c r="I142" s="10">
        <f t="shared" si="5"/>
        <v>13318.9</v>
      </c>
      <c r="J142" s="10"/>
      <c r="K142" s="27"/>
      <c r="L142" s="27"/>
    </row>
    <row r="143" spans="2:12">
      <c r="B143" s="10">
        <f t="shared" si="4"/>
        <v>139</v>
      </c>
      <c r="C143" s="28" t="s">
        <v>438</v>
      </c>
      <c r="D143" s="28" t="s">
        <v>449</v>
      </c>
      <c r="E143" s="10" t="s">
        <v>54</v>
      </c>
      <c r="F143" s="10"/>
      <c r="G143" s="10">
        <v>140</v>
      </c>
      <c r="H143" s="10">
        <v>10.199999999999999</v>
      </c>
      <c r="I143" s="10">
        <f t="shared" si="5"/>
        <v>13329.1</v>
      </c>
      <c r="J143" s="10"/>
      <c r="K143" s="27"/>
      <c r="L143" s="27"/>
    </row>
    <row r="144" spans="2:12">
      <c r="B144" s="10">
        <f t="shared" si="4"/>
        <v>140</v>
      </c>
      <c r="C144" s="28" t="s">
        <v>501</v>
      </c>
      <c r="D144" s="28" t="s">
        <v>389</v>
      </c>
      <c r="E144" s="10"/>
      <c r="F144" s="10"/>
      <c r="G144" s="10">
        <v>160</v>
      </c>
      <c r="H144" s="10">
        <v>197.1</v>
      </c>
      <c r="I144" s="10">
        <f t="shared" si="5"/>
        <v>13526.2</v>
      </c>
      <c r="J144" s="10"/>
      <c r="K144" s="27"/>
      <c r="L144" s="27"/>
    </row>
    <row r="145" spans="2:15">
      <c r="B145" s="10">
        <f t="shared" si="4"/>
        <v>141</v>
      </c>
      <c r="C145" s="28" t="s">
        <v>163</v>
      </c>
      <c r="D145" s="28" t="s">
        <v>501</v>
      </c>
      <c r="E145" s="10"/>
      <c r="F145" s="10"/>
      <c r="G145" s="10">
        <v>160</v>
      </c>
      <c r="H145" s="10">
        <v>320</v>
      </c>
      <c r="I145" s="10">
        <f t="shared" si="5"/>
        <v>13846.2</v>
      </c>
      <c r="J145" s="10"/>
      <c r="K145" s="27"/>
      <c r="L145" s="27"/>
    </row>
    <row r="146" spans="2:15">
      <c r="B146" s="10">
        <f t="shared" si="4"/>
        <v>142</v>
      </c>
      <c r="C146" s="28" t="s">
        <v>163</v>
      </c>
      <c r="D146" s="28" t="s">
        <v>501</v>
      </c>
      <c r="E146" s="10" t="s">
        <v>31</v>
      </c>
      <c r="F146" s="10"/>
      <c r="G146" s="10">
        <v>160</v>
      </c>
      <c r="H146" s="10">
        <v>9.1</v>
      </c>
      <c r="I146" s="10">
        <f t="shared" si="5"/>
        <v>13855.300000000001</v>
      </c>
      <c r="J146" s="10"/>
      <c r="K146" s="27"/>
      <c r="L146" s="27"/>
      <c r="O146" s="2">
        <f>170.1+24.3+122.3</f>
        <v>316.7</v>
      </c>
    </row>
    <row r="147" spans="2:15">
      <c r="B147" s="10">
        <f t="shared" si="4"/>
        <v>143</v>
      </c>
      <c r="C147" s="28" t="s">
        <v>163</v>
      </c>
      <c r="D147" s="28" t="s">
        <v>501</v>
      </c>
      <c r="E147" s="10"/>
      <c r="F147" s="10"/>
      <c r="G147" s="10">
        <v>160</v>
      </c>
      <c r="H147" s="10">
        <v>400</v>
      </c>
      <c r="I147" s="10">
        <f t="shared" si="5"/>
        <v>14255.300000000001</v>
      </c>
      <c r="J147" s="10"/>
      <c r="K147" s="27"/>
      <c r="L147" s="27"/>
    </row>
    <row r="148" spans="2:15">
      <c r="B148" s="10">
        <f t="shared" si="4"/>
        <v>144</v>
      </c>
      <c r="C148" s="28" t="s">
        <v>449</v>
      </c>
      <c r="D148" s="28" t="s">
        <v>492</v>
      </c>
      <c r="E148" s="10"/>
      <c r="F148" s="10"/>
      <c r="G148" s="10">
        <v>160</v>
      </c>
      <c r="H148" s="10">
        <v>121.4</v>
      </c>
      <c r="I148" s="10">
        <f t="shared" si="5"/>
        <v>14376.7</v>
      </c>
      <c r="J148" s="10"/>
      <c r="K148" s="27"/>
      <c r="L148" s="27"/>
    </row>
    <row r="149" spans="2:15">
      <c r="B149" s="10">
        <f t="shared" si="4"/>
        <v>145</v>
      </c>
      <c r="C149" s="28" t="s">
        <v>492</v>
      </c>
      <c r="D149" s="28" t="s">
        <v>448</v>
      </c>
      <c r="E149" s="10"/>
      <c r="F149" s="10"/>
      <c r="G149" s="10">
        <v>160</v>
      </c>
      <c r="H149" s="10">
        <v>144.4</v>
      </c>
      <c r="I149" s="10">
        <f t="shared" si="5"/>
        <v>14521.1</v>
      </c>
      <c r="J149" s="10"/>
      <c r="K149" s="27"/>
      <c r="L149" s="27"/>
    </row>
    <row r="150" spans="2:15">
      <c r="B150" s="10">
        <f t="shared" si="4"/>
        <v>146</v>
      </c>
      <c r="C150" s="28" t="s">
        <v>448</v>
      </c>
      <c r="D150" s="28" t="s">
        <v>453</v>
      </c>
      <c r="E150" s="10"/>
      <c r="F150" s="10"/>
      <c r="G150" s="10">
        <v>160</v>
      </c>
      <c r="H150" s="10">
        <v>56.1</v>
      </c>
      <c r="I150" s="10">
        <f t="shared" si="5"/>
        <v>14577.2</v>
      </c>
      <c r="J150" s="10"/>
      <c r="K150" s="27"/>
      <c r="L150" s="27"/>
    </row>
    <row r="151" spans="2:15">
      <c r="B151" s="10">
        <f t="shared" si="4"/>
        <v>147</v>
      </c>
      <c r="C151" s="28" t="s">
        <v>449</v>
      </c>
      <c r="D151" s="28" t="s">
        <v>492</v>
      </c>
      <c r="E151" s="10"/>
      <c r="F151" s="10"/>
      <c r="G151" s="10">
        <v>160</v>
      </c>
      <c r="H151" s="10">
        <v>121.4</v>
      </c>
      <c r="I151" s="10">
        <f t="shared" si="5"/>
        <v>14698.6</v>
      </c>
      <c r="J151" s="10"/>
      <c r="K151" s="27"/>
      <c r="L151" s="27"/>
    </row>
    <row r="152" spans="2:15">
      <c r="B152" s="10">
        <f t="shared" si="4"/>
        <v>148</v>
      </c>
      <c r="C152" s="28" t="s">
        <v>492</v>
      </c>
      <c r="D152" s="28" t="s">
        <v>448</v>
      </c>
      <c r="E152" s="10"/>
      <c r="F152" s="10"/>
      <c r="G152" s="10">
        <v>160</v>
      </c>
      <c r="H152" s="10">
        <v>144.4</v>
      </c>
      <c r="I152" s="10">
        <f t="shared" si="5"/>
        <v>14843</v>
      </c>
      <c r="J152" s="10"/>
      <c r="K152" s="27"/>
      <c r="L152" s="27"/>
    </row>
    <row r="153" spans="2:15">
      <c r="B153" s="10">
        <f t="shared" si="4"/>
        <v>149</v>
      </c>
      <c r="C153" s="28" t="s">
        <v>448</v>
      </c>
      <c r="D153" s="28" t="s">
        <v>453</v>
      </c>
      <c r="E153" s="10"/>
      <c r="F153" s="10"/>
      <c r="G153" s="10">
        <v>160</v>
      </c>
      <c r="H153" s="10">
        <v>56.1</v>
      </c>
      <c r="I153" s="10">
        <f t="shared" si="5"/>
        <v>14899.1</v>
      </c>
      <c r="J153" s="10"/>
      <c r="K153" s="27"/>
      <c r="L153" s="27"/>
    </row>
    <row r="154" spans="2:15">
      <c r="B154" s="10">
        <f t="shared" si="4"/>
        <v>150</v>
      </c>
      <c r="C154" s="28" t="s">
        <v>453</v>
      </c>
      <c r="D154" s="28" t="s">
        <v>457</v>
      </c>
      <c r="E154" s="10" t="s">
        <v>54</v>
      </c>
      <c r="F154" s="10"/>
      <c r="G154" s="10">
        <v>160</v>
      </c>
      <c r="H154" s="10">
        <v>3.5</v>
      </c>
      <c r="I154" s="10">
        <f t="shared" si="5"/>
        <v>14902.6</v>
      </c>
      <c r="J154" s="10"/>
      <c r="K154" s="27"/>
      <c r="L154" s="27"/>
    </row>
    <row r="155" spans="2:15">
      <c r="B155" s="10">
        <f t="shared" si="4"/>
        <v>151</v>
      </c>
      <c r="C155" s="28" t="s">
        <v>453</v>
      </c>
      <c r="D155" s="28" t="s">
        <v>457</v>
      </c>
      <c r="E155" s="10"/>
      <c r="F155" s="10"/>
      <c r="G155" s="10">
        <v>160</v>
      </c>
      <c r="H155" s="10">
        <v>164</v>
      </c>
      <c r="I155" s="10">
        <f t="shared" si="5"/>
        <v>15066.6</v>
      </c>
      <c r="J155" s="10"/>
      <c r="K155" s="27"/>
      <c r="L155" s="27"/>
    </row>
    <row r="156" spans="2:15">
      <c r="B156" s="10">
        <f t="shared" si="4"/>
        <v>152</v>
      </c>
      <c r="C156" s="28" t="s">
        <v>457</v>
      </c>
      <c r="D156" s="28" t="s">
        <v>157</v>
      </c>
      <c r="E156" s="10"/>
      <c r="F156" s="10"/>
      <c r="G156" s="10">
        <v>160</v>
      </c>
      <c r="H156" s="10">
        <v>252</v>
      </c>
      <c r="I156" s="10">
        <f t="shared" si="5"/>
        <v>15318.6</v>
      </c>
      <c r="J156" s="10"/>
      <c r="K156" s="27"/>
      <c r="L156" s="27"/>
    </row>
    <row r="157" spans="2:15">
      <c r="B157" s="10">
        <f t="shared" si="4"/>
        <v>153</v>
      </c>
      <c r="C157" s="10" t="s">
        <v>163</v>
      </c>
      <c r="D157" s="10" t="s">
        <v>473</v>
      </c>
      <c r="E157" s="10" t="s">
        <v>54</v>
      </c>
      <c r="F157" s="10"/>
      <c r="G157" s="10">
        <v>160</v>
      </c>
      <c r="H157" s="10">
        <v>7</v>
      </c>
      <c r="I157" s="10">
        <f t="shared" si="5"/>
        <v>15325.6</v>
      </c>
      <c r="J157" s="10"/>
      <c r="K157" s="27"/>
      <c r="L157" s="27"/>
    </row>
    <row r="158" spans="2:15">
      <c r="B158" s="10">
        <f t="shared" si="4"/>
        <v>154</v>
      </c>
      <c r="C158" s="10" t="s">
        <v>163</v>
      </c>
      <c r="D158" s="10" t="s">
        <v>473</v>
      </c>
      <c r="E158" s="10"/>
      <c r="F158" s="10"/>
      <c r="G158" s="10">
        <v>160</v>
      </c>
      <c r="H158" s="10">
        <v>495.4</v>
      </c>
      <c r="I158" s="10">
        <f t="shared" si="5"/>
        <v>15821</v>
      </c>
      <c r="J158" s="10"/>
      <c r="K158" s="27"/>
      <c r="L158" s="27"/>
    </row>
    <row r="159" spans="2:15">
      <c r="B159" s="10">
        <f t="shared" si="4"/>
        <v>155</v>
      </c>
      <c r="C159" s="10" t="s">
        <v>473</v>
      </c>
      <c r="D159" s="10" t="s">
        <v>492</v>
      </c>
      <c r="E159" s="10" t="s">
        <v>54</v>
      </c>
      <c r="F159" s="10"/>
      <c r="G159" s="10">
        <v>160</v>
      </c>
      <c r="H159" s="10">
        <v>3</v>
      </c>
      <c r="I159" s="10">
        <f t="shared" si="5"/>
        <v>15824</v>
      </c>
      <c r="J159" s="10"/>
      <c r="K159" s="27"/>
      <c r="L159" s="27"/>
    </row>
    <row r="160" spans="2:15">
      <c r="B160" s="10">
        <f t="shared" si="4"/>
        <v>156</v>
      </c>
      <c r="C160" s="10" t="s">
        <v>473</v>
      </c>
      <c r="D160" s="10" t="s">
        <v>492</v>
      </c>
      <c r="E160" s="10"/>
      <c r="F160" s="10"/>
      <c r="G160" s="10">
        <v>160</v>
      </c>
      <c r="H160" s="10">
        <v>121</v>
      </c>
      <c r="I160" s="10">
        <f t="shared" si="5"/>
        <v>15945</v>
      </c>
      <c r="J160" s="10"/>
      <c r="K160" s="27"/>
      <c r="L160" s="27"/>
    </row>
    <row r="161" spans="2:12">
      <c r="B161" s="10">
        <f t="shared" si="4"/>
        <v>157</v>
      </c>
      <c r="C161" s="10" t="s">
        <v>473</v>
      </c>
      <c r="D161" s="10" t="s">
        <v>492</v>
      </c>
      <c r="E161" s="10" t="s">
        <v>54</v>
      </c>
      <c r="F161" s="10"/>
      <c r="G161" s="10">
        <v>160</v>
      </c>
      <c r="H161" s="10">
        <v>3</v>
      </c>
      <c r="I161" s="10">
        <f t="shared" si="5"/>
        <v>15948</v>
      </c>
      <c r="J161" s="10"/>
      <c r="K161" s="27"/>
      <c r="L161" s="27"/>
    </row>
    <row r="162" spans="2:12">
      <c r="B162" s="10"/>
      <c r="C162" s="10"/>
      <c r="D162" s="10"/>
      <c r="E162" s="10"/>
      <c r="F162" s="10"/>
      <c r="G162" s="10"/>
      <c r="H162" s="10"/>
      <c r="I162" s="10"/>
      <c r="J162" s="10"/>
      <c r="K162" s="27"/>
      <c r="L162" s="27"/>
    </row>
    <row r="163" spans="2:12">
      <c r="B163" s="10"/>
      <c r="C163" s="10"/>
      <c r="D163" s="10">
        <v>63</v>
      </c>
      <c r="E163" s="10">
        <v>110</v>
      </c>
      <c r="F163" s="10">
        <v>140</v>
      </c>
      <c r="G163" s="10">
        <v>160</v>
      </c>
      <c r="H163" s="10"/>
      <c r="I163" s="10"/>
      <c r="J163" s="10"/>
      <c r="K163" s="27"/>
      <c r="L163" s="27"/>
    </row>
    <row r="164" spans="2:12">
      <c r="B164" s="10"/>
      <c r="C164" s="10"/>
      <c r="D164" s="10">
        <f>+SUMIF($G$5:$G$161,D163,$H$5:$H$161)</f>
        <v>12635.1</v>
      </c>
      <c r="E164" s="10">
        <f t="shared" ref="E164:G164" si="6">+SUMIF($G$5:$G$161,E163,$H$5:$H$161)</f>
        <v>65</v>
      </c>
      <c r="F164" s="10">
        <f t="shared" si="6"/>
        <v>629</v>
      </c>
      <c r="G164" s="10">
        <f t="shared" si="6"/>
        <v>2618.9</v>
      </c>
      <c r="H164" s="10"/>
      <c r="I164" s="10">
        <f>+SUM(D164:G164)</f>
        <v>15948</v>
      </c>
      <c r="J164" s="10"/>
      <c r="K164" s="27"/>
      <c r="L164" s="27"/>
    </row>
    <row r="165" spans="2:12" ht="15.75">
      <c r="B165" s="25" t="s">
        <v>279</v>
      </c>
      <c r="C165" s="18"/>
      <c r="D165" s="18"/>
      <c r="E165" s="18"/>
      <c r="F165" s="18" t="s">
        <v>280</v>
      </c>
      <c r="G165" s="18"/>
      <c r="H165" s="18"/>
      <c r="I165" s="27" t="s">
        <v>281</v>
      </c>
      <c r="J165" s="27"/>
      <c r="K165" s="27"/>
      <c r="L165" s="27"/>
    </row>
    <row r="166" spans="2:12" ht="15.75">
      <c r="B166" s="25" t="s">
        <v>282</v>
      </c>
      <c r="C166" s="18"/>
      <c r="D166" s="27"/>
      <c r="E166" s="27"/>
      <c r="F166" s="18" t="s">
        <v>282</v>
      </c>
      <c r="G166" s="27"/>
      <c r="H166" s="27"/>
      <c r="I166" s="18" t="s">
        <v>282</v>
      </c>
      <c r="J166" s="27"/>
      <c r="K166" s="27"/>
      <c r="L166" s="27"/>
    </row>
    <row r="167" spans="2:12" ht="15.75">
      <c r="B167" s="25" t="s">
        <v>284</v>
      </c>
      <c r="C167" s="27"/>
      <c r="D167" s="27"/>
      <c r="E167" s="27"/>
      <c r="F167" s="18" t="s">
        <v>284</v>
      </c>
      <c r="G167" s="27"/>
      <c r="H167" s="27"/>
      <c r="I167" s="18" t="s">
        <v>284</v>
      </c>
      <c r="J167" s="27"/>
      <c r="K167" s="27"/>
      <c r="L167" s="27"/>
    </row>
    <row r="168" spans="2:12" ht="15.75">
      <c r="B168" s="25" t="s">
        <v>286</v>
      </c>
      <c r="C168" s="18"/>
      <c r="D168" s="27"/>
      <c r="E168" s="27"/>
      <c r="F168" s="18" t="s">
        <v>286</v>
      </c>
      <c r="G168" s="27"/>
      <c r="H168" s="27"/>
      <c r="I168" s="18" t="s">
        <v>286</v>
      </c>
      <c r="J168" s="27"/>
      <c r="K168" s="27"/>
      <c r="L168" s="27"/>
    </row>
    <row r="173" spans="2:12">
      <c r="G173" s="2">
        <f>12635.1-12456.8</f>
        <v>178.30000000000109</v>
      </c>
      <c r="H173" s="2">
        <f>629-479</f>
        <v>150</v>
      </c>
    </row>
    <row r="177" spans="12:12">
      <c r="L177" s="2">
        <f>170.1+24.3+122.3</f>
        <v>316.7</v>
      </c>
    </row>
  </sheetData>
  <autoFilter ref="B4:O161">
    <filterColumn colId="9" showButton="0"/>
  </autoFilter>
  <mergeCells count="172">
    <mergeCell ref="D168:E168"/>
    <mergeCell ref="G168:H168"/>
    <mergeCell ref="J168:L168"/>
    <mergeCell ref="I165:L165"/>
    <mergeCell ref="D166:E166"/>
    <mergeCell ref="G166:H166"/>
    <mergeCell ref="J166:L166"/>
    <mergeCell ref="C167:E167"/>
    <mergeCell ref="G167:H167"/>
    <mergeCell ref="J167:L167"/>
    <mergeCell ref="K159:L159"/>
    <mergeCell ref="K160:L160"/>
    <mergeCell ref="K161:L161"/>
    <mergeCell ref="K162:L162"/>
    <mergeCell ref="K163:L163"/>
    <mergeCell ref="K164:L164"/>
    <mergeCell ref="K153:L153"/>
    <mergeCell ref="K154:L154"/>
    <mergeCell ref="K155:L155"/>
    <mergeCell ref="K156:L156"/>
    <mergeCell ref="K157:L157"/>
    <mergeCell ref="K158:L158"/>
    <mergeCell ref="K147:L147"/>
    <mergeCell ref="K148:L148"/>
    <mergeCell ref="K149:L149"/>
    <mergeCell ref="K150:L150"/>
    <mergeCell ref="K151:L151"/>
    <mergeCell ref="K152:L152"/>
    <mergeCell ref="K141:L141"/>
    <mergeCell ref="K142:L142"/>
    <mergeCell ref="K143:L143"/>
    <mergeCell ref="K144:L144"/>
    <mergeCell ref="K145:L145"/>
    <mergeCell ref="K146:L146"/>
    <mergeCell ref="K135:L135"/>
    <mergeCell ref="K136:L136"/>
    <mergeCell ref="K137:L137"/>
    <mergeCell ref="K138:L138"/>
    <mergeCell ref="K139:L139"/>
    <mergeCell ref="K140:L140"/>
    <mergeCell ref="K129:L129"/>
    <mergeCell ref="K130:L130"/>
    <mergeCell ref="K131:L131"/>
    <mergeCell ref="K132:L132"/>
    <mergeCell ref="K133:L133"/>
    <mergeCell ref="K134:L134"/>
    <mergeCell ref="K123:L123"/>
    <mergeCell ref="K124:L124"/>
    <mergeCell ref="K125:L125"/>
    <mergeCell ref="K126:L126"/>
    <mergeCell ref="K127:L127"/>
    <mergeCell ref="K128:L128"/>
    <mergeCell ref="K117:L117"/>
    <mergeCell ref="K118:L118"/>
    <mergeCell ref="K119:L119"/>
    <mergeCell ref="K120:L120"/>
    <mergeCell ref="K121:L121"/>
    <mergeCell ref="K122:L122"/>
    <mergeCell ref="K111:L111"/>
    <mergeCell ref="K112:L112"/>
    <mergeCell ref="K113:L113"/>
    <mergeCell ref="K114:L114"/>
    <mergeCell ref="K115:L115"/>
    <mergeCell ref="K116:L116"/>
    <mergeCell ref="K105:L105"/>
    <mergeCell ref="K106:L106"/>
    <mergeCell ref="K107:L107"/>
    <mergeCell ref="K108:L108"/>
    <mergeCell ref="K109:L109"/>
    <mergeCell ref="K110:L110"/>
    <mergeCell ref="K99:L99"/>
    <mergeCell ref="K100:L100"/>
    <mergeCell ref="K101:L101"/>
    <mergeCell ref="K102:L102"/>
    <mergeCell ref="K103:L103"/>
    <mergeCell ref="K104:L104"/>
    <mergeCell ref="K93:L93"/>
    <mergeCell ref="K94:L94"/>
    <mergeCell ref="K95:L95"/>
    <mergeCell ref="K96:L96"/>
    <mergeCell ref="K97:L97"/>
    <mergeCell ref="K98:L98"/>
    <mergeCell ref="K87:L87"/>
    <mergeCell ref="K88:L88"/>
    <mergeCell ref="K89:L89"/>
    <mergeCell ref="K90:L90"/>
    <mergeCell ref="K91:L91"/>
    <mergeCell ref="K92:L92"/>
    <mergeCell ref="K81:L81"/>
    <mergeCell ref="K82:L82"/>
    <mergeCell ref="K83:L83"/>
    <mergeCell ref="K84:L84"/>
    <mergeCell ref="K85:L85"/>
    <mergeCell ref="K86:L86"/>
    <mergeCell ref="K75:L75"/>
    <mergeCell ref="K76:L76"/>
    <mergeCell ref="K77:L77"/>
    <mergeCell ref="K78:L78"/>
    <mergeCell ref="K79:L79"/>
    <mergeCell ref="K80:L80"/>
    <mergeCell ref="K69:L69"/>
    <mergeCell ref="K70:L70"/>
    <mergeCell ref="K71:L71"/>
    <mergeCell ref="K72:L72"/>
    <mergeCell ref="K73:L73"/>
    <mergeCell ref="K74:L74"/>
    <mergeCell ref="K63:L63"/>
    <mergeCell ref="K64:L64"/>
    <mergeCell ref="K65:L65"/>
    <mergeCell ref="K66:L66"/>
    <mergeCell ref="K67:L67"/>
    <mergeCell ref="K68:L68"/>
    <mergeCell ref="K57:L57"/>
    <mergeCell ref="K58:L58"/>
    <mergeCell ref="K59:L59"/>
    <mergeCell ref="K60:L60"/>
    <mergeCell ref="K61:L61"/>
    <mergeCell ref="K62:L62"/>
    <mergeCell ref="K51:L51"/>
    <mergeCell ref="K52:L52"/>
    <mergeCell ref="K53:L53"/>
    <mergeCell ref="K54:L54"/>
    <mergeCell ref="K55:L55"/>
    <mergeCell ref="K56:L56"/>
    <mergeCell ref="K45:L45"/>
    <mergeCell ref="K46:L46"/>
    <mergeCell ref="K47:L47"/>
    <mergeCell ref="K48:L48"/>
    <mergeCell ref="K49:L49"/>
    <mergeCell ref="K50:L50"/>
    <mergeCell ref="K39:L39"/>
    <mergeCell ref="K40:L40"/>
    <mergeCell ref="K41:L41"/>
    <mergeCell ref="K42:L42"/>
    <mergeCell ref="K43:L43"/>
    <mergeCell ref="K44:L44"/>
    <mergeCell ref="K33:L33"/>
    <mergeCell ref="K34:L34"/>
    <mergeCell ref="K35:L35"/>
    <mergeCell ref="K36:L36"/>
    <mergeCell ref="K37:L37"/>
    <mergeCell ref="K38:L38"/>
    <mergeCell ref="K27:L27"/>
    <mergeCell ref="K28:L28"/>
    <mergeCell ref="K29:L29"/>
    <mergeCell ref="K30:L30"/>
    <mergeCell ref="K31:L31"/>
    <mergeCell ref="K32:L32"/>
    <mergeCell ref="K21:L21"/>
    <mergeCell ref="K22:L22"/>
    <mergeCell ref="K23:L23"/>
    <mergeCell ref="K24:L24"/>
    <mergeCell ref="K25:L25"/>
    <mergeCell ref="K26:L26"/>
    <mergeCell ref="K15:L15"/>
    <mergeCell ref="K16:L16"/>
    <mergeCell ref="K17:L17"/>
    <mergeCell ref="K18:L18"/>
    <mergeCell ref="K19:L19"/>
    <mergeCell ref="K20:L20"/>
    <mergeCell ref="K9:L9"/>
    <mergeCell ref="K10:L10"/>
    <mergeCell ref="K11:L11"/>
    <mergeCell ref="K12:L12"/>
    <mergeCell ref="K13:L13"/>
    <mergeCell ref="K14:L14"/>
    <mergeCell ref="B3:L3"/>
    <mergeCell ref="K4:L4"/>
    <mergeCell ref="K5:L5"/>
    <mergeCell ref="K6:L6"/>
    <mergeCell ref="K7:L7"/>
    <mergeCell ref="K8:L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workbookViewId="0">
      <selection activeCell="E12" sqref="E12:E13"/>
    </sheetView>
  </sheetViews>
  <sheetFormatPr defaultRowHeight="15"/>
  <cols>
    <col min="1" max="19" width="9.140625" style="2"/>
    <col min="20" max="20" width="20.85546875" style="2" customWidth="1"/>
    <col min="21" max="21" width="19.28515625" style="2" customWidth="1"/>
    <col min="22" max="22" width="20.7109375" style="2" customWidth="1"/>
    <col min="23" max="23" width="23.28515625" style="2" customWidth="1"/>
    <col min="24" max="24" width="21.42578125" style="2" customWidth="1"/>
    <col min="25" max="25" width="26.85546875" style="2" customWidth="1"/>
    <col min="26" max="26" width="9.140625" style="2"/>
    <col min="27" max="27" width="16.140625" style="2" customWidth="1"/>
    <col min="28" max="28" width="20.42578125" style="2" customWidth="1"/>
    <col min="29" max="16384" width="9.140625" style="2"/>
  </cols>
  <sheetData>
    <row r="1" spans="1:17" ht="21">
      <c r="A1" s="56" t="s">
        <v>502</v>
      </c>
      <c r="B1" s="56"/>
      <c r="C1" s="56"/>
      <c r="D1" s="56"/>
      <c r="E1" s="56"/>
      <c r="F1" s="56"/>
      <c r="G1" s="56"/>
      <c r="H1" s="56"/>
      <c r="I1" s="56"/>
      <c r="J1" s="56"/>
      <c r="K1" s="56"/>
      <c r="L1" s="56"/>
      <c r="M1" s="56"/>
      <c r="N1" s="56"/>
      <c r="O1" s="56"/>
      <c r="P1" s="56"/>
      <c r="Q1" s="56"/>
    </row>
    <row r="2" spans="1:17" ht="21">
      <c r="A2" s="56" t="s">
        <v>503</v>
      </c>
      <c r="B2" s="56"/>
      <c r="C2" s="56"/>
      <c r="D2" s="56"/>
      <c r="E2" s="56"/>
      <c r="F2" s="56"/>
      <c r="G2" s="56"/>
      <c r="H2" s="56"/>
      <c r="I2" s="56"/>
      <c r="J2" s="56"/>
      <c r="K2" s="56"/>
      <c r="L2" s="56"/>
      <c r="M2" s="56"/>
      <c r="N2" s="56"/>
      <c r="O2" s="56"/>
      <c r="P2" s="56"/>
      <c r="Q2" s="56"/>
    </row>
    <row r="3" spans="1:17" ht="21">
      <c r="A3" s="56" t="s">
        <v>504</v>
      </c>
      <c r="B3" s="56"/>
      <c r="C3" s="56"/>
      <c r="D3" s="56"/>
      <c r="E3" s="56"/>
      <c r="F3" s="56"/>
      <c r="G3" s="56"/>
      <c r="H3" s="56"/>
      <c r="I3" s="56"/>
      <c r="J3" s="56"/>
      <c r="K3" s="56"/>
      <c r="L3" s="56"/>
      <c r="M3" s="56"/>
      <c r="N3" s="56"/>
      <c r="O3" s="56"/>
      <c r="P3" s="56"/>
      <c r="Q3" s="56"/>
    </row>
    <row r="4" spans="1:17" ht="18.75">
      <c r="A4" s="57" t="s">
        <v>505</v>
      </c>
      <c r="B4" s="57"/>
      <c r="C4" s="57"/>
      <c r="D4" s="57"/>
      <c r="E4" s="57"/>
      <c r="F4" s="57"/>
      <c r="G4" s="57"/>
      <c r="H4" s="57"/>
      <c r="I4" s="57"/>
      <c r="J4" s="57"/>
      <c r="K4" s="57"/>
      <c r="L4" s="57"/>
      <c r="M4" s="57"/>
      <c r="N4" s="57"/>
      <c r="O4" s="57"/>
      <c r="P4" s="57"/>
      <c r="Q4" s="57"/>
    </row>
    <row r="5" spans="1:17" ht="21">
      <c r="A5" s="58" t="s">
        <v>506</v>
      </c>
      <c r="B5" s="58"/>
      <c r="C5" s="58"/>
      <c r="D5" s="58"/>
      <c r="E5" s="58"/>
      <c r="F5" s="58"/>
      <c r="G5" s="58"/>
      <c r="H5" s="58"/>
      <c r="I5" s="58"/>
      <c r="J5" s="58"/>
      <c r="K5" s="58"/>
      <c r="L5" s="58"/>
      <c r="M5" s="58"/>
      <c r="N5" s="58"/>
      <c r="O5" s="59"/>
      <c r="P5" s="59"/>
      <c r="Q5" s="59"/>
    </row>
    <row r="6" spans="1:17" ht="21" customHeight="1">
      <c r="A6" s="60" t="s">
        <v>507</v>
      </c>
      <c r="B6" s="60"/>
      <c r="C6" s="61" t="s">
        <v>508</v>
      </c>
      <c r="D6" s="61"/>
      <c r="E6" s="61"/>
      <c r="F6" s="62"/>
      <c r="G6" s="63"/>
      <c r="H6" s="63"/>
      <c r="I6" s="63"/>
      <c r="J6" s="63"/>
      <c r="K6" s="63"/>
      <c r="L6" s="63"/>
      <c r="M6" s="63"/>
      <c r="N6" s="63"/>
      <c r="O6" s="63"/>
      <c r="P6" s="63"/>
      <c r="Q6" s="64"/>
    </row>
    <row r="7" spans="1:17" ht="21" customHeight="1">
      <c r="A7" s="60" t="s">
        <v>509</v>
      </c>
      <c r="B7" s="60"/>
      <c r="C7" s="61" t="s">
        <v>510</v>
      </c>
      <c r="D7" s="61"/>
      <c r="E7" s="61"/>
      <c r="F7" s="65"/>
      <c r="G7" s="66"/>
      <c r="H7" s="66"/>
      <c r="I7" s="66"/>
      <c r="J7" s="66"/>
      <c r="K7" s="66"/>
      <c r="L7" s="66"/>
      <c r="M7" s="66"/>
      <c r="N7" s="66"/>
      <c r="O7" s="66"/>
      <c r="P7" s="66"/>
      <c r="Q7" s="67"/>
    </row>
    <row r="8" spans="1:17" ht="21" customHeight="1">
      <c r="A8" s="60" t="s">
        <v>511</v>
      </c>
      <c r="B8" s="60"/>
      <c r="C8" s="61" t="s">
        <v>512</v>
      </c>
      <c r="D8" s="61"/>
      <c r="E8" s="61"/>
      <c r="F8" s="65"/>
      <c r="G8" s="66"/>
      <c r="H8" s="66"/>
      <c r="I8" s="66"/>
      <c r="J8" s="66"/>
      <c r="K8" s="66"/>
      <c r="L8" s="66"/>
      <c r="M8" s="66"/>
      <c r="N8" s="66"/>
      <c r="O8" s="66"/>
      <c r="P8" s="66"/>
      <c r="Q8" s="67"/>
    </row>
    <row r="9" spans="1:17" ht="21" customHeight="1">
      <c r="A9" s="60" t="s">
        <v>513</v>
      </c>
      <c r="B9" s="60"/>
      <c r="C9" s="61" t="s">
        <v>514</v>
      </c>
      <c r="D9" s="61"/>
      <c r="E9" s="61"/>
      <c r="F9" s="65"/>
      <c r="G9" s="66"/>
      <c r="H9" s="66"/>
      <c r="I9" s="66"/>
      <c r="J9" s="66"/>
      <c r="K9" s="66"/>
      <c r="L9" s="66"/>
      <c r="M9" s="66"/>
      <c r="N9" s="66"/>
      <c r="O9" s="66"/>
      <c r="P9" s="66"/>
      <c r="Q9" s="67"/>
    </row>
    <row r="10" spans="1:17" ht="21" customHeight="1">
      <c r="A10" s="60" t="s">
        <v>515</v>
      </c>
      <c r="B10" s="60"/>
      <c r="C10" s="61" t="s">
        <v>512</v>
      </c>
      <c r="D10" s="61"/>
      <c r="E10" s="61"/>
      <c r="F10" s="68"/>
      <c r="G10" s="69"/>
      <c r="H10" s="69"/>
      <c r="I10" s="69"/>
      <c r="J10" s="69"/>
      <c r="K10" s="69"/>
      <c r="L10" s="69"/>
      <c r="M10" s="69"/>
      <c r="N10" s="69"/>
      <c r="O10" s="69"/>
      <c r="P10" s="69"/>
      <c r="Q10" s="70"/>
    </row>
    <row r="11" spans="1:17" ht="63">
      <c r="A11" s="71" t="s">
        <v>516</v>
      </c>
      <c r="B11" s="71" t="s">
        <v>517</v>
      </c>
      <c r="C11" s="71" t="s">
        <v>3</v>
      </c>
      <c r="D11" s="71" t="s">
        <v>518</v>
      </c>
      <c r="E11" s="71" t="s">
        <v>519</v>
      </c>
      <c r="F11" s="71" t="s">
        <v>520</v>
      </c>
      <c r="G11" s="71" t="s">
        <v>521</v>
      </c>
      <c r="H11" s="71" t="s">
        <v>522</v>
      </c>
      <c r="I11" s="71" t="s">
        <v>523</v>
      </c>
      <c r="J11" s="71" t="s">
        <v>524</v>
      </c>
      <c r="K11" s="71" t="s">
        <v>525</v>
      </c>
      <c r="L11" s="71" t="s">
        <v>526</v>
      </c>
      <c r="M11" s="71" t="s">
        <v>527</v>
      </c>
      <c r="N11" s="71" t="s">
        <v>528</v>
      </c>
      <c r="O11" s="71" t="s">
        <v>529</v>
      </c>
      <c r="P11" s="71" t="s">
        <v>530</v>
      </c>
      <c r="Q11" s="72" t="s">
        <v>531</v>
      </c>
    </row>
    <row r="12" spans="1:17">
      <c r="A12" s="10">
        <v>1</v>
      </c>
      <c r="B12" s="10" t="s">
        <v>498</v>
      </c>
      <c r="C12" s="10" t="s">
        <v>494</v>
      </c>
      <c r="D12" s="10">
        <v>63</v>
      </c>
      <c r="E12" s="10">
        <v>433.2</v>
      </c>
      <c r="F12" s="10"/>
      <c r="G12" s="10"/>
      <c r="H12" s="10"/>
      <c r="I12" s="10"/>
      <c r="J12" s="10"/>
      <c r="K12" s="10"/>
      <c r="L12" s="10"/>
      <c r="M12" s="10"/>
      <c r="N12" s="10"/>
      <c r="O12" s="10"/>
      <c r="P12" s="10"/>
      <c r="Q12" s="10"/>
    </row>
    <row r="13" spans="1:17">
      <c r="A13" s="10">
        <v>2</v>
      </c>
      <c r="B13" s="10" t="s">
        <v>532</v>
      </c>
      <c r="C13" s="10" t="s">
        <v>533</v>
      </c>
      <c r="D13" s="10">
        <v>63</v>
      </c>
      <c r="E13" s="10">
        <v>80</v>
      </c>
      <c r="F13" s="10"/>
      <c r="G13" s="10"/>
      <c r="H13" s="10"/>
      <c r="I13" s="10"/>
      <c r="J13" s="10"/>
      <c r="K13" s="10"/>
      <c r="L13" s="10"/>
      <c r="M13" s="10"/>
      <c r="N13" s="10"/>
      <c r="O13" s="10"/>
      <c r="P13" s="10"/>
      <c r="Q13" s="10"/>
    </row>
    <row r="14" spans="1:17" ht="110.25" customHeight="1">
      <c r="A14" s="73" t="s">
        <v>534</v>
      </c>
      <c r="B14" s="74"/>
      <c r="C14" s="74"/>
      <c r="D14" s="74"/>
      <c r="E14" s="74"/>
      <c r="F14" s="74"/>
      <c r="G14" s="74"/>
      <c r="H14" s="74" t="s">
        <v>535</v>
      </c>
      <c r="I14" s="74"/>
      <c r="J14" s="74"/>
      <c r="K14" s="74"/>
      <c r="L14" s="74"/>
      <c r="M14" s="74" t="s">
        <v>536</v>
      </c>
      <c r="N14" s="74"/>
      <c r="O14" s="74"/>
      <c r="P14" s="74"/>
      <c r="Q14" s="74"/>
    </row>
    <row r="17" spans="19:28" ht="18.75">
      <c r="S17" s="75" t="s">
        <v>537</v>
      </c>
      <c r="T17" s="75"/>
      <c r="U17" s="75" t="s">
        <v>538</v>
      </c>
      <c r="V17" s="75"/>
      <c r="W17" s="75"/>
      <c r="X17" s="75"/>
      <c r="Y17" s="75"/>
      <c r="Z17" s="75"/>
      <c r="AA17" s="75"/>
      <c r="AB17" s="75"/>
    </row>
    <row r="18" spans="19:28" ht="18.75">
      <c r="S18" s="75" t="s">
        <v>539</v>
      </c>
      <c r="T18" s="75"/>
      <c r="U18" s="75" t="s">
        <v>540</v>
      </c>
      <c r="V18" s="75"/>
      <c r="W18" s="75"/>
      <c r="X18" s="75"/>
      <c r="Y18" s="75"/>
      <c r="Z18" s="75"/>
      <c r="AA18" s="75"/>
      <c r="AB18" s="75"/>
    </row>
    <row r="19" spans="19:28" ht="18.75">
      <c r="S19" s="75" t="s">
        <v>541</v>
      </c>
      <c r="T19" s="75"/>
      <c r="U19" s="75" t="s">
        <v>542</v>
      </c>
      <c r="V19" s="75"/>
      <c r="W19" s="75"/>
      <c r="X19" s="75"/>
      <c r="Y19" s="75"/>
      <c r="Z19" s="75"/>
      <c r="AA19" s="75"/>
      <c r="AB19" s="75"/>
    </row>
    <row r="20" spans="19:28" ht="18.75">
      <c r="S20" s="75" t="s">
        <v>543</v>
      </c>
      <c r="T20" s="75"/>
      <c r="U20" s="75" t="s">
        <v>544</v>
      </c>
      <c r="V20" s="75"/>
      <c r="W20" s="75"/>
      <c r="X20" s="75"/>
      <c r="Y20" s="75"/>
      <c r="Z20" s="75"/>
      <c r="AA20" s="75"/>
      <c r="AB20" s="75"/>
    </row>
    <row r="21" spans="19:28" ht="18.75">
      <c r="S21" s="75" t="s">
        <v>545</v>
      </c>
      <c r="T21" s="75"/>
      <c r="U21" s="75" t="s">
        <v>546</v>
      </c>
      <c r="V21" s="75"/>
      <c r="W21" s="75"/>
      <c r="X21" s="75"/>
      <c r="Y21" s="75"/>
      <c r="Z21" s="75"/>
      <c r="AA21" s="75"/>
      <c r="AB21" s="75"/>
    </row>
    <row r="22" spans="19:28" ht="18.75">
      <c r="S22" s="75" t="s">
        <v>547</v>
      </c>
      <c r="T22" s="75"/>
      <c r="U22" s="75" t="s">
        <v>548</v>
      </c>
      <c r="V22" s="75"/>
      <c r="W22" s="75"/>
      <c r="X22" s="75"/>
      <c r="Y22" s="75"/>
      <c r="Z22" s="75"/>
      <c r="AA22" s="76" t="s">
        <v>549</v>
      </c>
      <c r="AB22" s="76"/>
    </row>
    <row r="23" spans="19:28" ht="60">
      <c r="S23" s="77" t="s">
        <v>1</v>
      </c>
      <c r="T23" s="77" t="s">
        <v>2</v>
      </c>
      <c r="U23" s="77" t="s">
        <v>3</v>
      </c>
      <c r="V23" s="77" t="s">
        <v>550</v>
      </c>
      <c r="W23" s="77" t="s">
        <v>7</v>
      </c>
      <c r="X23" s="77" t="s">
        <v>551</v>
      </c>
      <c r="Y23" s="77" t="s">
        <v>552</v>
      </c>
      <c r="Z23" s="78" t="s">
        <v>553</v>
      </c>
      <c r="AA23" s="79" t="s">
        <v>554</v>
      </c>
      <c r="AB23" s="77" t="s">
        <v>555</v>
      </c>
    </row>
    <row r="24" spans="19:28">
      <c r="S24" s="22">
        <v>1</v>
      </c>
      <c r="T24" s="10" t="s">
        <v>498</v>
      </c>
      <c r="U24" s="10" t="s">
        <v>494</v>
      </c>
      <c r="V24" s="22">
        <v>63</v>
      </c>
      <c r="W24" s="22">
        <v>433.2</v>
      </c>
      <c r="X24" s="10">
        <v>6</v>
      </c>
      <c r="Y24" s="10">
        <v>3</v>
      </c>
      <c r="Z24" s="10">
        <v>1</v>
      </c>
      <c r="AA24" s="10">
        <v>4</v>
      </c>
      <c r="AB24" s="10" t="s">
        <v>556</v>
      </c>
    </row>
    <row r="25" spans="19:28" ht="15.75">
      <c r="S25" s="80" t="s">
        <v>279</v>
      </c>
      <c r="T25" s="80"/>
      <c r="U25" s="80"/>
      <c r="V25" s="80"/>
      <c r="W25" s="81" t="s">
        <v>280</v>
      </c>
      <c r="X25" s="81"/>
      <c r="Y25" s="81"/>
      <c r="Z25" s="10"/>
      <c r="AA25" s="10" t="s">
        <v>281</v>
      </c>
      <c r="AB25" s="10"/>
    </row>
    <row r="26" spans="19:28" ht="15.75">
      <c r="S26" s="82" t="s">
        <v>282</v>
      </c>
      <c r="T26" s="82"/>
      <c r="U26" s="83"/>
      <c r="V26" s="84"/>
      <c r="W26" s="81" t="s">
        <v>282</v>
      </c>
      <c r="X26" s="11"/>
      <c r="Y26" s="12"/>
      <c r="Z26" s="81" t="s">
        <v>282</v>
      </c>
      <c r="AA26" s="11"/>
      <c r="AB26" s="12"/>
    </row>
    <row r="27" spans="19:28" ht="15.75">
      <c r="S27" s="82" t="s">
        <v>284</v>
      </c>
      <c r="T27" s="83"/>
      <c r="U27" s="85"/>
      <c r="V27" s="84"/>
      <c r="W27" s="81" t="s">
        <v>284</v>
      </c>
      <c r="X27" s="11"/>
      <c r="Y27" s="12"/>
      <c r="Z27" s="81" t="s">
        <v>284</v>
      </c>
      <c r="AA27" s="11"/>
      <c r="AB27" s="12"/>
    </row>
    <row r="28" spans="19:28" ht="15.75">
      <c r="S28" s="82" t="s">
        <v>286</v>
      </c>
      <c r="T28" s="82"/>
      <c r="U28" s="83"/>
      <c r="V28" s="84"/>
      <c r="W28" s="81" t="s">
        <v>286</v>
      </c>
      <c r="X28" s="11"/>
      <c r="Y28" s="12"/>
      <c r="Z28" s="81" t="s">
        <v>286</v>
      </c>
      <c r="AA28" s="11"/>
      <c r="AB28" s="12"/>
    </row>
  </sheetData>
  <mergeCells count="40">
    <mergeCell ref="U28:V28"/>
    <mergeCell ref="X28:Y28"/>
    <mergeCell ref="AA28:AB28"/>
    <mergeCell ref="S22:T22"/>
    <mergeCell ref="U22:Z22"/>
    <mergeCell ref="U26:V26"/>
    <mergeCell ref="X26:Y26"/>
    <mergeCell ref="AA26:AB26"/>
    <mergeCell ref="T27:V27"/>
    <mergeCell ref="X27:Y27"/>
    <mergeCell ref="AA27:AB27"/>
    <mergeCell ref="S19:T19"/>
    <mergeCell ref="U19:AB19"/>
    <mergeCell ref="S20:T20"/>
    <mergeCell ref="U20:AB20"/>
    <mergeCell ref="S21:T21"/>
    <mergeCell ref="U21:AB21"/>
    <mergeCell ref="A14:G14"/>
    <mergeCell ref="H14:L14"/>
    <mergeCell ref="M14:Q14"/>
    <mergeCell ref="S17:T17"/>
    <mergeCell ref="U17:AB17"/>
    <mergeCell ref="S18:T18"/>
    <mergeCell ref="U18:AB18"/>
    <mergeCell ref="A8:B8"/>
    <mergeCell ref="C8:E8"/>
    <mergeCell ref="A9:B9"/>
    <mergeCell ref="C9:E9"/>
    <mergeCell ref="A10:B10"/>
    <mergeCell ref="C10:E10"/>
    <mergeCell ref="A1:Q1"/>
    <mergeCell ref="A2:Q2"/>
    <mergeCell ref="A3:Q3"/>
    <mergeCell ref="A4:Q4"/>
    <mergeCell ref="A5:N5"/>
    <mergeCell ref="A6:B6"/>
    <mergeCell ref="C6:E6"/>
    <mergeCell ref="F6:Q10"/>
    <mergeCell ref="A7:B7"/>
    <mergeCell ref="C7:E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madhura arani ganj 4</vt:lpstr>
      <vt:lpstr>MADHURA RANI GANJ</vt:lpstr>
      <vt:lpstr>MADHURA RANI GANJ(TANISH-2)</vt:lpstr>
      <vt:lpstr>madhra rani (ags)</vt:lpstr>
      <vt:lpstr>madhura rani ganj ags2</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2024-12-10T13:04:32Z</dcterms:modified>
</cp:coreProperties>
</file>